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4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</sheets>
  <calcPr calcId="144525"/>
</workbook>
</file>

<file path=xl/calcChain.xml><?xml version="1.0" encoding="utf-8"?>
<calcChain xmlns="http://schemas.openxmlformats.org/spreadsheetml/2006/main"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8" i="1"/>
  <c r="D9" i="1"/>
  <c r="D10" i="1"/>
  <c r="D7" i="1"/>
  <c r="D11" i="5" l="1"/>
  <c r="B6" i="22" s="1"/>
  <c r="D9" i="2"/>
  <c r="B3" i="22" s="1"/>
  <c r="D12" i="1"/>
  <c r="D10" i="16"/>
  <c r="D10" i="8"/>
  <c r="B9" i="22" s="1"/>
  <c r="D10" i="7"/>
  <c r="D11" i="4"/>
  <c r="D11" i="21"/>
  <c r="B22" i="22" s="1"/>
  <c r="D11" i="20"/>
  <c r="B21" i="22" s="1"/>
  <c r="D10" i="14"/>
  <c r="B15" i="22" s="1"/>
  <c r="D10" i="12"/>
  <c r="B13" i="22" s="1"/>
  <c r="D10" i="9"/>
  <c r="B10" i="22" s="1"/>
  <c r="D11" i="6"/>
  <c r="B7" i="22" s="1"/>
  <c r="D11" i="19"/>
  <c r="B20" i="22" s="1"/>
  <c r="D11" i="18"/>
  <c r="B19" i="22" s="1"/>
  <c r="D10" i="17"/>
  <c r="B18" i="22" s="1"/>
  <c r="D10" i="15"/>
  <c r="B16" i="22" s="1"/>
  <c r="D10" i="13"/>
  <c r="B14" i="22" s="1"/>
  <c r="D10" i="11"/>
  <c r="B12" i="22" s="1"/>
  <c r="D11" i="10"/>
  <c r="B11" i="22" s="1"/>
  <c r="D11" i="3"/>
  <c r="B4" i="22" s="1"/>
  <c r="D14" i="16" l="1"/>
  <c r="B17" i="22"/>
  <c r="D14" i="7"/>
  <c r="B8" i="22"/>
  <c r="D14" i="4"/>
  <c r="B5" i="22"/>
  <c r="G10" i="1"/>
  <c r="B2" i="22"/>
  <c r="D15" i="16"/>
  <c r="D15" i="7"/>
  <c r="D13" i="7"/>
  <c r="D16" i="7"/>
  <c r="G4" i="2"/>
  <c r="G7" i="2"/>
  <c r="G6" i="2"/>
  <c r="G5" i="2"/>
  <c r="G8" i="1"/>
  <c r="G9" i="1"/>
  <c r="D16" i="18"/>
  <c r="D13" i="16"/>
  <c r="D16" i="4"/>
  <c r="G7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B24" i="22" l="1"/>
  <c r="E24" i="22" s="1"/>
</calcChain>
</file>

<file path=xl/comments1.xml><?xml version="1.0" encoding="utf-8"?>
<comments xmlns="http://schemas.openxmlformats.org/spreadsheetml/2006/main">
  <authors>
    <author/>
  </authors>
  <commentList>
    <comment ref="C7" authorId="0">
      <text>
        <r>
          <rPr>
            <b/>
            <sz val="9"/>
            <color indexed="8"/>
            <rFont val="Tahoma"/>
            <family val="2"/>
          </rPr>
          <t xml:space="preserve">2S - FERNANDA QUINTANILHA DA SILVA:
</t>
        </r>
        <r>
          <rPr>
            <sz val="9"/>
            <color indexed="8"/>
            <rFont val="Tahoma"/>
            <family val="2"/>
          </rPr>
          <t>NÃO FOI APRESENTADO  OS LAUDOS DA S AMOSTRAS DOS MANIPULADORES.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6" authorId="0">
      <text>
        <r>
          <rPr>
            <b/>
            <sz val="9"/>
            <color indexed="8"/>
            <rFont val="Tahoma"/>
            <family val="2"/>
          </rPr>
          <t xml:space="preserve">2S - FERNANDA QUINTANILHA DA SILVA:
</t>
        </r>
        <r>
          <rPr>
            <sz val="9"/>
            <color indexed="8"/>
            <rFont val="Tahoma"/>
            <family val="2"/>
          </rPr>
          <t xml:space="preserve">NOS LAUDOS  DE ALIMENTOS DO HACO SÓ FORAM APRESENTADOS 04 AMOSTRAS DE ALIMENTOS.
 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6" authorId="0">
      <text>
        <r>
          <rPr>
            <b/>
            <sz val="9"/>
            <color indexed="8"/>
            <rFont val="Segoe UI"/>
            <charset val="1"/>
          </rPr>
          <t xml:space="preserve">2S - LARA DE ANDRADE SILVA PEREIRA:
Explicado no e-mail
</t>
        </r>
        <r>
          <rPr>
            <sz val="9"/>
            <color indexed="8"/>
            <rFont val="Segoe UI"/>
            <charset val="1"/>
          </rPr>
          <t>Rancho HAMN está passando por pequena reforma e não está produzindo refeições.
 BAMN só haviam 4 alimentos disponíveis no cardápio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6" authorId="0">
      <text>
        <r>
          <rPr>
            <b/>
            <sz val="9"/>
            <color indexed="8"/>
            <rFont val="Segoe UI"/>
            <charset val="1"/>
          </rPr>
          <t xml:space="preserve">2S - LARA DE ANDRADE SILVA PEREIRA:
</t>
        </r>
        <r>
          <rPr>
            <sz val="9"/>
            <color indexed="8"/>
            <rFont val="Segoe UI"/>
            <charset val="1"/>
          </rPr>
          <t>Faltou 1 Alimento</t>
        </r>
      </text>
    </comment>
  </commentList>
</comments>
</file>

<file path=xl/comments5.xml><?xml version="1.0" encoding="utf-8"?>
<comments xmlns="http://schemas.openxmlformats.org/spreadsheetml/2006/main">
  <authors>
    <author>1T - ARETHA FELIX THOMAZ DA SILVA</author>
  </authors>
  <commentList>
    <comment ref="C5" authorId="0">
      <text>
        <r>
          <rPr>
            <sz val="9"/>
            <color indexed="81"/>
            <rFont val="Segoe UI"/>
            <family val="2"/>
          </rPr>
          <t xml:space="preserve">As atividades nos Ranchos do Maranhão (Sede AK e Sede SL) foram paralisadas a partir o dia 28/06.
</t>
        </r>
        <r>
          <rPr>
            <b/>
            <sz val="9"/>
            <color indexed="81"/>
            <rFont val="Segoe UI"/>
            <family val="2"/>
          </rPr>
          <t>CONTRATADA CIENTE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5" authorId="0">
      <text>
        <r>
          <rPr>
            <b/>
            <sz val="9"/>
            <color indexed="8"/>
            <rFont val="Segoe UI"/>
            <charset val="1"/>
          </rPr>
          <t xml:space="preserve">2S - LARA DE ANDRADE SILVA PEREIRA:
Explicado no e-mail
</t>
        </r>
        <r>
          <rPr>
            <sz val="9"/>
            <color indexed="8"/>
            <rFont val="Segoe UI"/>
            <family val="2"/>
          </rPr>
          <t>Por motivos de saúde a consultora Talita não pôde realizar a segunda visita no rancho BARF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6" authorId="0">
      <text>
        <r>
          <rPr>
            <b/>
            <sz val="9"/>
            <color indexed="8"/>
            <rFont val="Tahoma"/>
            <family val="2"/>
          </rPr>
          <t xml:space="preserve">2S - FERNANDA QUINTANILHA DA SILVA:
</t>
        </r>
        <r>
          <rPr>
            <sz val="9"/>
            <color indexed="8"/>
            <rFont val="Tahoma"/>
            <family val="2"/>
          </rPr>
          <t>NÃO FORAM APRESENTADOS OS LAUDOS DE VISITAÇÃO DA ALA 1.</t>
        </r>
      </text>
    </comment>
    <comment ref="C7" authorId="0">
      <text>
        <r>
          <rPr>
            <b/>
            <sz val="9"/>
            <color indexed="8"/>
            <rFont val="Tahoma"/>
            <family val="2"/>
          </rPr>
          <t xml:space="preserve">2S - FERNANDA QUINTANILHA DA SILVA:
</t>
        </r>
        <r>
          <rPr>
            <sz val="9"/>
            <color indexed="8"/>
            <rFont val="Tahoma"/>
            <family val="2"/>
          </rPr>
          <t>NÃO FORAM APRESENTADOS OS LAUDOS DE ALIMENTOS , NEM OS LAUDOS AMBIENTAIS DA ALA 1.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C9" authorId="0">
      <text>
        <r>
          <rPr>
            <b/>
            <sz val="9"/>
            <color indexed="8"/>
            <rFont val="Tahoma"/>
            <family val="2"/>
          </rPr>
          <t xml:space="preserve">2S - FERNANDA QUINTANILHA DA SILVA:
</t>
        </r>
        <r>
          <rPr>
            <sz val="9"/>
            <color indexed="8"/>
            <rFont val="Tahoma"/>
            <family val="2"/>
          </rPr>
          <t>SÓ FORAM APRESENTADOS 7 MILITARES NO PLANO DE CAPACITAÇÃO MENSAL.</t>
        </r>
      </text>
    </comment>
  </commentList>
</comments>
</file>

<file path=xl/sharedStrings.xml><?xml version="1.0" encoding="utf-8"?>
<sst xmlns="http://schemas.openxmlformats.org/spreadsheetml/2006/main" count="264" uniqueCount="127">
  <si>
    <t xml:space="preserve">Aeronautica </t>
  </si>
  <si>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</si>
  <si>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</si>
  <si>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</si>
  <si>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</si>
  <si>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</si>
  <si>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</si>
  <si>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</si>
  <si>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</si>
  <si>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</si>
  <si>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</si>
  <si>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</si>
  <si>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</si>
  <si>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</si>
  <si>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</si>
  <si>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</si>
  <si>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</si>
  <si>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</si>
  <si>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</si>
  <si>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</si>
  <si>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</si>
  <si>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</si>
  <si>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</si>
  <si>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</si>
  <si>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</si>
  <si>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</si>
  <si>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</si>
  <si>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</si>
  <si>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</si>
  <si>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</si>
  <si>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</si>
  <si>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</si>
  <si>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</si>
  <si>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</si>
  <si>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</si>
  <si>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</si>
  <si>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</si>
  <si>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</si>
  <si>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</si>
  <si>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</si>
  <si>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</si>
  <si>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</si>
  <si>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</si>
  <si>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</si>
  <si>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</si>
  <si>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</si>
  <si>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</si>
  <si>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</si>
  <si>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</si>
  <si>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</si>
  <si>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</si>
  <si>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</si>
  <si>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</si>
  <si>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</si>
  <si>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</si>
  <si>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</si>
  <si>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</si>
  <si>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</si>
  <si>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</si>
  <si>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</si>
  <si>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</si>
  <si>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</si>
  <si>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</si>
  <si>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</si>
  <si>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</si>
  <si>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</si>
  <si>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</si>
  <si>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</si>
  <si>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</si>
  <si>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</si>
  <si>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</si>
  <si>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</si>
  <si>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</si>
  <si>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</si>
  <si>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</si>
  <si>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</si>
  <si>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</si>
  <si>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</si>
  <si>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</si>
  <si>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</si>
  <si>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</si>
  <si>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</si>
  <si>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</si>
  <si>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</si>
  <si>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</si>
  <si>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</si>
  <si>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</si>
  <si>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</si>
  <si>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</si>
  <si>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</si>
  <si>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</si>
  <si>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</si>
  <si>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</si>
  <si>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</si>
  <si>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</si>
  <si>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</si>
  <si>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</si>
  <si>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</si>
  <si>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</si>
  <si>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</si>
  <si>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</si>
  <si>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</si>
  <si>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</si>
  <si>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</si>
  <si>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 xml:space="preserve">OBS: FECHADO POR 4 MESSES - INICIO JULHO 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</si>
  <si>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</si>
  <si>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</si>
  <si>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>CONTRATO Nº 266/CAE-SDAB/2020 - Processo nº 67106.000987/2020-15 - Pregão nº 122/CAE/2020 - Grupamento de apoio Pirassununga - GAP - YS - Ref mês Fevereiro 2022.</t>
  </si>
  <si>
    <t>CONTRATO Nº 266/CAE-SDAB/2020 - Processo nº 67106.000987/2020-15 - Pregão nº 122/CAE/2020 - Grupamento de apoio Guaratinguetá - Gap GW -  Ref mês Fevereiro 2022.</t>
  </si>
  <si>
    <t>CONTRATO Nº 266/CAE-SDAB/2020 - Processo nº 67106.000987/2020-15 - Pregão nº 122/CAE/2020 - Grupamento de apoio São José dos Campos-SP - Gap SJ  -  Ref mês Fevereiro 2022.</t>
  </si>
  <si>
    <t>CONTRATO Nº 266/CAE-SDAB/2020 - Processo nº 67106.000987/2020-15 - Pregão nº 122/CAE/2020 - Grupamento de apoio Barbacena-MG - Gap BQ -  Ref mês Fevereiro 2022.</t>
  </si>
  <si>
    <t>CONTRATO Nº 266/CAE-SDAB/2020 - Processo nº 67106.000987/2020-15 - Pregão nº 122/CAE/2020 - Grupamento de apoio Lagoa Santa-MG - Gap LS - Ref mês Fevereiro 2022.</t>
  </si>
  <si>
    <t>CONTRATO Nº 266/CAE-SDAB/2020 - Processo nº 67106.000987/2020-15 - Pregão nº 122/CAE/2020 - Grupamento de apoio Santa Maria-RS - Gap SM -  Ref mês Fevereiro 2022.</t>
  </si>
  <si>
    <t>CONTRATO Nº 266/CAE-SDAB/2020 - Processo nº 67106.000987/2020-15 - Pregão nº 122/CAE/2020 - Grupamento de apoio Canoas-RS - Gap CO -  Ref mês Fevereiro 2022.</t>
  </si>
  <si>
    <t>CONTRATO Nº 266/CAE-SDAB/2020 - Processo nº 67106.000987/2020-15 - Pregão nº 122/CAE/2020 - Grupamento de apoio Florianópolis-SC - BAFL -  Ref mês Fevereiro 2022.</t>
  </si>
  <si>
    <t>CONTRATO Nº 266/CAE-SDAB/2020 - Processo nº 67106.000987/2020-15 - Pregão nº 122/CAE/2020 - Grupamento de apoio Curitiba-PR - Gap CT -  Ref mês Fevereiro 2022.</t>
  </si>
  <si>
    <t>CONTRATO Nº 266/CAE-SDAB/2020 - Processo nº 67106.000987/2020-15 - Pregão nº 122/CAE/2020 - Grupamento de apoio Belém-PA - Gap BE -  Ref mês Fevereiro 2022.</t>
  </si>
  <si>
    <t>CONTRATO Nº 266/CAE-SDAB/2020 - Processo nº 67106.000987/2020-15 - Pregão nº 122/CAE/2020 - Grupamento de apoio Manaus-AM - Gap MN -  Ref mês Fevereiro 2022.</t>
  </si>
  <si>
    <t>CONTRATO Nº 266/CAE-SDAB/2020 - Processo nº 67106.000987/2020-15 - Pregão nº 122/CAE/2020 - Grupamento de apoio Boa Vista-RR - Gap BV - Ref mês Fevereiro 2022.</t>
  </si>
  <si>
    <t>CONTRATO Nº 266/CAE-SDAB/2020 - Processo nº 67106.000987/2020-15 - Pregão nº 122/CAE/2020 - Grupamento de apoio Porto Velho-RO - Gap PV -  Ref mês Fevereiro 2022.</t>
  </si>
  <si>
    <t>CONTRATO Nº 266/CAE-SDAB/2020 - Processo nº 67106.000987/2020-15 - Pregão nº 122/CAE/2020 - Grupamento de apoio Fortaleza-CE - BAFZ -   Ref mês Fevereiro 2022.</t>
  </si>
  <si>
    <t>CONTRATO Nº 266/CAE-SDAB/2020 - Processo nº 67106.000987/2020-15 - Pregão nº 122/CAE/2020 - Grupamento de apoio Natal-RN - GAP NT - Ref mês Fevereiro 2022.</t>
  </si>
  <si>
    <t>CONTRATO Nº 266/CAE-SDAB/2020 - Processo nº 67106.000987/2020-15 - Pregão nº 122/CAE/2020 - Grupamento de apoio Recife-PE - GAP RF - Ref mês Fevereiro 2022.</t>
  </si>
  <si>
    <t>CONTRATO Nº 266/CAE-SDAB/2020 - Processo nº 67106.000987/2020-15 - Pregão nº 122/CAE/2020 - Grupamento de apoio Salvador - BA - BASV -  Ref mêsFevereiro 2022.</t>
  </si>
  <si>
    <t>CONTRATO Nº 266/CAE-SDAB/2020 - Processo nº 67106.000987/2020-15 - Pregão nº 122/CAE/2020 - Grupamento de apoio Brasília-DF - Gap DF -  Ref mês Fevereiro 2022.</t>
  </si>
  <si>
    <t>CONTRATO Nº 266/CAE-SDAB/2020 - Processo nº 67106.000987/2020-15 - Pregão nº 122/CAE/2020 - Grupamento de apoio Anápolis-GO - GAP AN - Ref mês Fevereiro 2022.</t>
  </si>
  <si>
    <t>CONTRATO Nº 266/CAE-SDAB/2020 - Processo nº 67106.000987/2020-15 - Pregão nº 122/CAE/2020 - Grupamento de apoio Campo Grande-MS - GAP CG - Ref mês Fevereiro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</si>
</sst>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</font>
    <font>
      <sz val="14"/>
      <color indexed="63"/>
      <name val="Calibri"/>
      <family val="2"/>
    </font>
    <font>
      <sz val="14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9"/>
      <color indexed="8"/>
      <name val="Segoe UI"/>
      <charset val="1"/>
    </font>
    <font>
      <sz val="9"/>
      <color indexed="8"/>
      <name val="Segoe UI"/>
      <charset val="1"/>
    </font>
    <font>
      <sz val="9"/>
      <color indexed="8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theme="0"/>
        <bgColor indexed="34"/>
      </patternFill>
    </fill>
    <fill>
      <patternFill patternType="solid">
        <fgColor indexed="13"/>
        <bgColor indexed="3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4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6" borderId="1" xfId="0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6" fillId="9" borderId="3" xfId="0" applyFont="1" applyFill="1" applyBorder="1" applyAlignment="1">
      <alignment horizontal="center" vertical="center" wrapText="1"/>
    </xf>
    <xf numFmtId="43" fontId="9" fillId="0" borderId="3" xfId="2" applyFont="1" applyFill="1" applyBorder="1" applyAlignment="1">
      <alignment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 applyProtection="1">
      <alignment horizontal="center" vertical="center" wrapText="1"/>
      <protection locked="0"/>
    </xf>
    <xf numFmtId="0" fontId="10" fillId="12" borderId="4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88" zoomScaleNormal="88" workbookViewId="0">
      <selection activeCell="A16" sqref="A16"/>
    </sheetView>
  </sheetViews>
  <sheetFormatPr defaultRowHeight="15" x14ac:dyDescent="0.25"/>
  <cols>
    <col min="1" max="1" width="178.140625" customWidth="1"/>
    <col min="2" max="2" width="14.140625" customWidth="1"/>
    <col min="3" max="3" width="9.140625" customWidth="1"/>
    <col min="4" max="4" width="14.140625" customWidth="1"/>
    <col min="7" max="7" width="10" bestFit="1" customWidth="1"/>
  </cols>
  <sheetData>
    <row r="1" spans="1:16" x14ac:dyDescent="0.25">
      <c r="A1" s="2" t="s">
        <v>0</v>
      </c>
      <c r="B1" s="2"/>
    </row>
    <row r="2" spans="1:16" x14ac:dyDescent="0.25">
      <c r="A2" s="2" t="s">
        <v>5</v>
      </c>
      <c r="B2" s="2"/>
      <c r="O2" s="3" t="s">
        <v>1</v>
      </c>
      <c r="P2" s="4">
        <v>0.03</v>
      </c>
    </row>
    <row r="3" spans="1:16" x14ac:dyDescent="0.25">
      <c r="A3" s="2" t="s">
        <v>92</v>
      </c>
      <c r="B3" s="2"/>
      <c r="O3" s="3" t="s">
        <v>2</v>
      </c>
      <c r="P3" s="4">
        <v>0.01</v>
      </c>
    </row>
    <row r="4" spans="1:16" x14ac:dyDescent="0.25">
      <c r="A4" s="5" t="s">
        <v>93</v>
      </c>
      <c r="B4" s="4"/>
      <c r="O4" s="3" t="s">
        <v>3</v>
      </c>
      <c r="P4" s="4">
        <v>1.2E-2</v>
      </c>
    </row>
    <row r="5" spans="1:16" x14ac:dyDescent="0.25">
      <c r="A5" s="9"/>
      <c r="B5" s="10"/>
      <c r="C5" s="11"/>
      <c r="D5" s="11"/>
      <c r="O5" s="3" t="s">
        <v>4</v>
      </c>
      <c r="P5" s="4">
        <v>6.4999999999999997E-3</v>
      </c>
    </row>
    <row r="6" spans="1:16" ht="21" customHeight="1" x14ac:dyDescent="0.25">
      <c r="A6" s="12" t="s">
        <v>10</v>
      </c>
      <c r="B6" s="32" t="s">
        <v>12</v>
      </c>
      <c r="C6" s="7" t="s">
        <v>13</v>
      </c>
      <c r="D6" s="15" t="s">
        <v>11</v>
      </c>
    </row>
    <row r="7" spans="1:16" ht="18.75" customHeight="1" x14ac:dyDescent="0.25">
      <c r="A7" s="12" t="s">
        <v>6</v>
      </c>
      <c r="B7" s="17">
        <v>400</v>
      </c>
      <c r="C7" s="45">
        <v>4</v>
      </c>
      <c r="D7" s="17">
        <f>B7*C7</f>
        <v>1600</v>
      </c>
      <c r="F7" s="4">
        <v>0.03</v>
      </c>
      <c r="G7" s="28">
        <f>D12*F7</f>
        <v>442.5</v>
      </c>
    </row>
    <row r="8" spans="1:16" ht="18.75" x14ac:dyDescent="0.25">
      <c r="A8" s="13" t="s">
        <v>7</v>
      </c>
      <c r="B8" s="17">
        <v>100</v>
      </c>
      <c r="C8" s="45">
        <v>28</v>
      </c>
      <c r="D8" s="17">
        <f t="shared" ref="D8:D10" si="0">B8*C8</f>
        <v>2800</v>
      </c>
      <c r="F8" s="4">
        <v>0.01</v>
      </c>
      <c r="G8" s="28">
        <f>D12*F8</f>
        <v>147.5</v>
      </c>
    </row>
    <row r="9" spans="1:16" ht="18.75" x14ac:dyDescent="0.25">
      <c r="A9" s="13" t="s">
        <v>8</v>
      </c>
      <c r="B9" s="17">
        <v>1500</v>
      </c>
      <c r="C9" s="45">
        <v>2</v>
      </c>
      <c r="D9" s="17">
        <f t="shared" si="0"/>
        <v>3000</v>
      </c>
      <c r="F9" s="4">
        <v>1.2E-2</v>
      </c>
      <c r="G9" s="28">
        <f>D12*F9</f>
        <v>177</v>
      </c>
    </row>
    <row r="10" spans="1:16" ht="18.75" x14ac:dyDescent="0.25">
      <c r="A10" s="13" t="s">
        <v>9</v>
      </c>
      <c r="B10" s="17">
        <v>350</v>
      </c>
      <c r="C10" s="45">
        <v>21</v>
      </c>
      <c r="D10" s="17">
        <f t="shared" si="0"/>
        <v>7350</v>
      </c>
      <c r="F10" s="4">
        <v>6.4999999999999997E-3</v>
      </c>
      <c r="G10" s="28">
        <f>D12*F10</f>
        <v>95.875</v>
      </c>
    </row>
    <row r="11" spans="1:16" x14ac:dyDescent="0.25">
      <c r="A11" s="13" t="s">
        <v>107</v>
      </c>
      <c r="B11" s="17"/>
      <c r="C11" s="16"/>
      <c r="D11" s="17"/>
    </row>
    <row r="12" spans="1:16" x14ac:dyDescent="0.25">
      <c r="A12" s="33" t="s">
        <v>102</v>
      </c>
      <c r="B12" s="17"/>
      <c r="C12" s="16"/>
      <c r="D12" s="17">
        <f>SUM(D7:D11)</f>
        <v>14750</v>
      </c>
    </row>
    <row r="14" spans="1:16" x14ac:dyDescent="0.25">
      <c r="A14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5</v>
      </c>
    </row>
    <row r="5" spans="1:4" ht="25.5" x14ac:dyDescent="0.25">
      <c r="A5" s="1" t="s">
        <v>49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47</v>
      </c>
      <c r="B6" s="14">
        <v>300</v>
      </c>
      <c r="C6" s="47">
        <v>8</v>
      </c>
      <c r="D6" s="14">
        <f>B6*C6</f>
        <v>2400</v>
      </c>
    </row>
    <row r="7" spans="1:4" ht="18.75" x14ac:dyDescent="0.25">
      <c r="A7" s="13" t="s">
        <v>7</v>
      </c>
      <c r="B7" s="14">
        <v>34.29</v>
      </c>
      <c r="C7" s="47">
        <v>56</v>
      </c>
      <c r="D7" s="14">
        <f t="shared" ref="D7:D9" si="0">B7*C7</f>
        <v>1920.24</v>
      </c>
    </row>
    <row r="8" spans="1:4" ht="18.75" x14ac:dyDescent="0.25">
      <c r="A8" s="13" t="s">
        <v>48</v>
      </c>
      <c r="B8" s="14">
        <v>1500</v>
      </c>
      <c r="C8" s="48">
        <v>2</v>
      </c>
      <c r="D8" s="14">
        <f t="shared" si="0"/>
        <v>3000</v>
      </c>
    </row>
    <row r="9" spans="1:4" ht="18.75" x14ac:dyDescent="0.25">
      <c r="A9" s="13" t="s">
        <v>46</v>
      </c>
      <c r="B9" s="14">
        <v>363.64</v>
      </c>
      <c r="C9" s="47">
        <v>33</v>
      </c>
      <c r="D9" s="14">
        <f t="shared" si="0"/>
        <v>12000.119999999999</v>
      </c>
    </row>
    <row r="10" spans="1:4" x14ac:dyDescent="0.25">
      <c r="A10" s="13" t="s">
        <v>116</v>
      </c>
      <c r="B10" s="16"/>
      <c r="C10" s="16"/>
      <c r="D10" s="14"/>
    </row>
    <row r="11" spans="1:4" x14ac:dyDescent="0.25">
      <c r="A11" s="13" t="s">
        <v>102</v>
      </c>
      <c r="B11" s="16"/>
      <c r="C11" s="16"/>
      <c r="D11" s="14">
        <f>SUM(D6:D10)</f>
        <v>19320.36</v>
      </c>
    </row>
    <row r="14" spans="1:4" x14ac:dyDescent="0.25">
      <c r="C14" s="4">
        <v>0.03</v>
      </c>
      <c r="D14" s="28">
        <f>D11*C14</f>
        <v>579.61080000000004</v>
      </c>
    </row>
    <row r="15" spans="1:4" x14ac:dyDescent="0.25">
      <c r="C15" s="4">
        <v>0.01</v>
      </c>
      <c r="D15" s="28">
        <f>D11*C15</f>
        <v>193.20360000000002</v>
      </c>
    </row>
    <row r="16" spans="1:4" x14ac:dyDescent="0.25">
      <c r="C16" s="4">
        <v>1.2E-2</v>
      </c>
      <c r="D16" s="28">
        <f>D11*C16</f>
        <v>231.84432000000001</v>
      </c>
    </row>
    <row r="17" spans="3:4" x14ac:dyDescent="0.25">
      <c r="C17" s="4">
        <v>6.4999999999999997E-3</v>
      </c>
      <c r="D17" s="28">
        <f>D11*C17</f>
        <v>125.58234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53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51</v>
      </c>
      <c r="B5" s="24">
        <v>390</v>
      </c>
      <c r="C5" s="45">
        <v>6</v>
      </c>
      <c r="D5" s="24">
        <f>B5*C5</f>
        <v>2340</v>
      </c>
    </row>
    <row r="6" spans="1:4" ht="18.75" x14ac:dyDescent="0.25">
      <c r="A6" s="1" t="s">
        <v>7</v>
      </c>
      <c r="B6" s="24">
        <v>250</v>
      </c>
      <c r="C6" s="46">
        <v>27</v>
      </c>
      <c r="D6" s="24">
        <f t="shared" ref="D6:D8" si="0">B6*C6</f>
        <v>6750</v>
      </c>
    </row>
    <row r="7" spans="1:4" ht="18.75" x14ac:dyDescent="0.25">
      <c r="A7" s="1" t="s">
        <v>52</v>
      </c>
      <c r="B7" s="24">
        <v>1750</v>
      </c>
      <c r="C7" s="45">
        <v>2</v>
      </c>
      <c r="D7" s="24">
        <f t="shared" si="0"/>
        <v>3500</v>
      </c>
    </row>
    <row r="8" spans="1:4" ht="18.75" x14ac:dyDescent="0.25">
      <c r="A8" s="1" t="s">
        <v>50</v>
      </c>
      <c r="B8" s="24">
        <v>390</v>
      </c>
      <c r="C8" s="45">
        <v>23</v>
      </c>
      <c r="D8" s="24">
        <f t="shared" si="0"/>
        <v>8970</v>
      </c>
    </row>
    <row r="9" spans="1:4" x14ac:dyDescent="0.25">
      <c r="A9" s="1" t="s">
        <v>117</v>
      </c>
      <c r="B9" s="24"/>
      <c r="C9" s="19"/>
      <c r="D9" s="24"/>
    </row>
    <row r="10" spans="1:4" x14ac:dyDescent="0.25">
      <c r="A10" s="1" t="s">
        <v>102</v>
      </c>
      <c r="B10" s="1"/>
      <c r="C10" s="1"/>
      <c r="D10" s="21">
        <f>SUM(D5:D9)</f>
        <v>21560</v>
      </c>
    </row>
    <row r="13" spans="1:4" x14ac:dyDescent="0.25">
      <c r="C13" s="4">
        <v>0.03</v>
      </c>
      <c r="D13" s="28">
        <f>D10*C13</f>
        <v>646.79999999999995</v>
      </c>
    </row>
    <row r="14" spans="1:4" x14ac:dyDescent="0.25">
      <c r="C14" s="4">
        <v>0.01</v>
      </c>
      <c r="D14" s="28">
        <f>D10*C14</f>
        <v>215.6</v>
      </c>
    </row>
    <row r="15" spans="1:4" x14ac:dyDescent="0.25">
      <c r="C15" s="4">
        <v>1.2E-2</v>
      </c>
      <c r="D15" s="28">
        <f>D10*C15</f>
        <v>258.72000000000003</v>
      </c>
    </row>
    <row r="16" spans="1:4" x14ac:dyDescent="0.25">
      <c r="C16" s="4">
        <v>6.4999999999999997E-3</v>
      </c>
      <c r="D16" s="28">
        <f>D10*C16</f>
        <v>140.13999999999999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56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55</v>
      </c>
      <c r="B5" s="37">
        <v>490</v>
      </c>
      <c r="C5" s="47">
        <v>2</v>
      </c>
      <c r="D5" s="37">
        <f>B5*C5</f>
        <v>980</v>
      </c>
    </row>
    <row r="6" spans="1:4" ht="18.75" x14ac:dyDescent="0.25">
      <c r="A6" s="13" t="s">
        <v>7</v>
      </c>
      <c r="B6" s="37">
        <v>290</v>
      </c>
      <c r="C6" s="47">
        <v>14</v>
      </c>
      <c r="D6" s="37">
        <f t="shared" ref="D6:D8" si="0">B6*C6</f>
        <v>4060</v>
      </c>
    </row>
    <row r="7" spans="1:4" ht="18.75" x14ac:dyDescent="0.25">
      <c r="A7" s="13" t="s">
        <v>57</v>
      </c>
      <c r="B7" s="37">
        <v>2250</v>
      </c>
      <c r="C7" s="47">
        <v>2</v>
      </c>
      <c r="D7" s="37">
        <f t="shared" si="0"/>
        <v>4500</v>
      </c>
    </row>
    <row r="8" spans="1:4" ht="18.75" x14ac:dyDescent="0.25">
      <c r="A8" s="13" t="s">
        <v>54</v>
      </c>
      <c r="B8" s="37">
        <v>500</v>
      </c>
      <c r="C8" s="47">
        <v>10</v>
      </c>
      <c r="D8" s="37">
        <f t="shared" si="0"/>
        <v>5000</v>
      </c>
    </row>
    <row r="9" spans="1:4" x14ac:dyDescent="0.25">
      <c r="A9" s="13" t="s">
        <v>118</v>
      </c>
      <c r="B9" s="13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14540</v>
      </c>
    </row>
    <row r="13" spans="1:4" x14ac:dyDescent="0.25">
      <c r="C13" s="4">
        <v>0.03</v>
      </c>
      <c r="D13" s="28">
        <f>D10*C13</f>
        <v>436.2</v>
      </c>
    </row>
    <row r="14" spans="1:4" x14ac:dyDescent="0.25">
      <c r="C14" s="4">
        <v>0.01</v>
      </c>
      <c r="D14" s="28">
        <f>D10*C14</f>
        <v>145.4</v>
      </c>
    </row>
    <row r="15" spans="1:4" x14ac:dyDescent="0.25">
      <c r="C15" s="4">
        <v>1.2E-2</v>
      </c>
      <c r="D15" s="28">
        <f>D10*C15</f>
        <v>174.48</v>
      </c>
    </row>
    <row r="16" spans="1:4" x14ac:dyDescent="0.25">
      <c r="C16" s="4">
        <v>6.4999999999999997E-3</v>
      </c>
      <c r="D16" s="28">
        <f>D10*C16</f>
        <v>94.509999999999991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59</v>
      </c>
      <c r="B4" s="6" t="s">
        <v>12</v>
      </c>
      <c r="C4" s="7" t="s">
        <v>13</v>
      </c>
      <c r="D4" s="8" t="s">
        <v>11</v>
      </c>
    </row>
    <row r="5" spans="1:4" ht="17.25" customHeight="1" x14ac:dyDescent="0.25">
      <c r="A5" s="13" t="s">
        <v>61</v>
      </c>
      <c r="B5" s="36">
        <v>490</v>
      </c>
      <c r="C5" s="45">
        <v>2</v>
      </c>
      <c r="D5" s="36">
        <f>B5*C5</f>
        <v>980</v>
      </c>
    </row>
    <row r="6" spans="1:4" ht="15" customHeight="1" x14ac:dyDescent="0.25">
      <c r="A6" s="13" t="s">
        <v>7</v>
      </c>
      <c r="B6" s="36">
        <v>290</v>
      </c>
      <c r="C6" s="46">
        <v>13</v>
      </c>
      <c r="D6" s="36">
        <f t="shared" ref="D6:D8" si="0">B6*C6</f>
        <v>3770</v>
      </c>
    </row>
    <row r="7" spans="1:4" ht="15.75" customHeight="1" x14ac:dyDescent="0.25">
      <c r="A7" s="13" t="s">
        <v>58</v>
      </c>
      <c r="B7" s="36">
        <v>2250</v>
      </c>
      <c r="C7" s="45">
        <v>2</v>
      </c>
      <c r="D7" s="36">
        <f t="shared" si="0"/>
        <v>4500</v>
      </c>
    </row>
    <row r="8" spans="1:4" ht="14.25" customHeight="1" x14ac:dyDescent="0.25">
      <c r="A8" s="13" t="s">
        <v>60</v>
      </c>
      <c r="B8" s="36">
        <v>490</v>
      </c>
      <c r="C8" s="45">
        <v>8</v>
      </c>
      <c r="D8" s="36">
        <f t="shared" si="0"/>
        <v>3920</v>
      </c>
    </row>
    <row r="9" spans="1:4" x14ac:dyDescent="0.25">
      <c r="A9" s="13" t="s">
        <v>119</v>
      </c>
      <c r="B9" s="38"/>
      <c r="C9" s="38"/>
      <c r="D9" s="36"/>
    </row>
    <row r="10" spans="1:4" x14ac:dyDescent="0.25">
      <c r="A10" s="13" t="s">
        <v>102</v>
      </c>
      <c r="B10" s="38"/>
      <c r="C10" s="38"/>
      <c r="D10" s="36">
        <f>SUM(D5:D9)</f>
        <v>13170</v>
      </c>
    </row>
    <row r="13" spans="1:4" x14ac:dyDescent="0.25">
      <c r="C13" s="4">
        <v>0.03</v>
      </c>
      <c r="D13" s="28">
        <f>D10*C13</f>
        <v>395.09999999999997</v>
      </c>
    </row>
    <row r="14" spans="1:4" x14ac:dyDescent="0.25">
      <c r="C14" s="4">
        <v>0.01</v>
      </c>
      <c r="D14" s="28">
        <f>D10*C14</f>
        <v>131.69999999999999</v>
      </c>
    </row>
    <row r="15" spans="1:4" x14ac:dyDescent="0.25">
      <c r="C15" s="4">
        <v>1.2E-2</v>
      </c>
      <c r="D15" s="28">
        <f>D10*C15</f>
        <v>158.04</v>
      </c>
    </row>
    <row r="16" spans="1:4" x14ac:dyDescent="0.25">
      <c r="C16" s="4">
        <v>6.4999999999999997E-3</v>
      </c>
      <c r="D16" s="28">
        <f>D10*C16</f>
        <v>85.60499999999999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4" sqref="A14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62</v>
      </c>
      <c r="B5" s="37">
        <v>450</v>
      </c>
      <c r="C5" s="43">
        <v>0</v>
      </c>
      <c r="D5" s="37">
        <f>B5*C5</f>
        <v>0</v>
      </c>
    </row>
    <row r="6" spans="1:4" ht="18.75" x14ac:dyDescent="0.25">
      <c r="A6" s="13" t="s">
        <v>7</v>
      </c>
      <c r="B6" s="37">
        <v>290</v>
      </c>
      <c r="C6" s="43">
        <v>0</v>
      </c>
      <c r="D6" s="37">
        <f t="shared" ref="D6:D8" si="0">B6*C6</f>
        <v>0</v>
      </c>
    </row>
    <row r="7" spans="1:4" ht="18.75" x14ac:dyDescent="0.25">
      <c r="A7" s="13" t="s">
        <v>63</v>
      </c>
      <c r="B7" s="37">
        <v>1750</v>
      </c>
      <c r="C7" s="43">
        <v>0</v>
      </c>
      <c r="D7" s="37">
        <f t="shared" si="0"/>
        <v>0</v>
      </c>
    </row>
    <row r="8" spans="1:4" ht="18.75" x14ac:dyDescent="0.25">
      <c r="A8" s="13" t="s">
        <v>65</v>
      </c>
      <c r="B8" s="37">
        <v>450</v>
      </c>
      <c r="C8" s="43">
        <v>0</v>
      </c>
      <c r="D8" s="37">
        <f t="shared" si="0"/>
        <v>0</v>
      </c>
    </row>
    <row r="9" spans="1:4" x14ac:dyDescent="0.25">
      <c r="A9" s="13" t="s">
        <v>106</v>
      </c>
      <c r="B9" s="13"/>
      <c r="C9" s="13"/>
      <c r="D9" s="13"/>
    </row>
    <row r="10" spans="1:4" x14ac:dyDescent="0.25">
      <c r="A10" s="13" t="s">
        <v>102</v>
      </c>
      <c r="B10" s="13"/>
      <c r="C10" s="13"/>
      <c r="D10" s="37">
        <f>SUM(D5:D9)</f>
        <v>0</v>
      </c>
    </row>
    <row r="13" spans="1:4" x14ac:dyDescent="0.25">
      <c r="C13" s="4">
        <v>0.03</v>
      </c>
      <c r="D13" s="28">
        <f>D10*C13</f>
        <v>0</v>
      </c>
    </row>
    <row r="14" spans="1:4" x14ac:dyDescent="0.25">
      <c r="C14" s="4">
        <v>0.01</v>
      </c>
      <c r="D14" s="28">
        <f>D10*C14</f>
        <v>0</v>
      </c>
    </row>
    <row r="15" spans="1:4" x14ac:dyDescent="0.25">
      <c r="C15" s="4">
        <v>1.2E-2</v>
      </c>
      <c r="D15" s="28">
        <f>D10*C15</f>
        <v>0</v>
      </c>
    </row>
    <row r="16" spans="1:4" x14ac:dyDescent="0.25">
      <c r="A16" s="42" t="s">
        <v>104</v>
      </c>
      <c r="C16" s="4">
        <v>6.4999999999999997E-3</v>
      </c>
      <c r="D16" s="28">
        <f>D10*C16</f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68</v>
      </c>
      <c r="B4" s="6" t="s">
        <v>12</v>
      </c>
      <c r="C4" s="7" t="s">
        <v>13</v>
      </c>
      <c r="D4" s="8" t="s">
        <v>11</v>
      </c>
    </row>
    <row r="5" spans="1:4" ht="16.5" customHeight="1" x14ac:dyDescent="0.25">
      <c r="A5" s="13" t="s">
        <v>67</v>
      </c>
      <c r="B5" s="36">
        <v>430</v>
      </c>
      <c r="C5" s="45">
        <v>2</v>
      </c>
      <c r="D5" s="36">
        <f>B5*C5</f>
        <v>860</v>
      </c>
    </row>
    <row r="6" spans="1:4" ht="13.5" customHeight="1" x14ac:dyDescent="0.25">
      <c r="A6" s="13" t="s">
        <v>7</v>
      </c>
      <c r="B6" s="36">
        <v>250</v>
      </c>
      <c r="C6" s="45">
        <v>14</v>
      </c>
      <c r="D6" s="36">
        <f t="shared" ref="D6:D8" si="0">B6*C6</f>
        <v>3500</v>
      </c>
    </row>
    <row r="7" spans="1:4" ht="14.25" customHeight="1" x14ac:dyDescent="0.25">
      <c r="A7" s="13" t="s">
        <v>69</v>
      </c>
      <c r="B7" s="36">
        <v>1750</v>
      </c>
      <c r="C7" s="45">
        <v>2</v>
      </c>
      <c r="D7" s="36">
        <f t="shared" si="0"/>
        <v>3500</v>
      </c>
    </row>
    <row r="8" spans="1:4" ht="14.25" customHeight="1" x14ac:dyDescent="0.25">
      <c r="A8" s="13" t="s">
        <v>66</v>
      </c>
      <c r="B8" s="36">
        <v>400</v>
      </c>
      <c r="C8" s="45">
        <v>7</v>
      </c>
      <c r="D8" s="36">
        <f t="shared" si="0"/>
        <v>2800</v>
      </c>
    </row>
    <row r="9" spans="1:4" x14ac:dyDescent="0.25">
      <c r="A9" s="13" t="s">
        <v>120</v>
      </c>
      <c r="B9" s="36"/>
      <c r="C9" s="38"/>
      <c r="D9" s="38"/>
    </row>
    <row r="10" spans="1:4" x14ac:dyDescent="0.25">
      <c r="A10" s="13" t="s">
        <v>102</v>
      </c>
      <c r="B10" s="36"/>
      <c r="C10" s="38"/>
      <c r="D10" s="36">
        <f>SUM(D5:D9)</f>
        <v>10660</v>
      </c>
    </row>
    <row r="13" spans="1:4" x14ac:dyDescent="0.25">
      <c r="C13" s="4">
        <v>0.03</v>
      </c>
      <c r="D13" s="28">
        <f>D10*C13</f>
        <v>319.8</v>
      </c>
    </row>
    <row r="14" spans="1:4" x14ac:dyDescent="0.25">
      <c r="C14" s="4">
        <v>0.01</v>
      </c>
      <c r="D14" s="28">
        <f>D10*C14</f>
        <v>106.60000000000001</v>
      </c>
    </row>
    <row r="15" spans="1:4" x14ac:dyDescent="0.25">
      <c r="C15" s="4">
        <v>1.2E-2</v>
      </c>
      <c r="D15" s="28">
        <f>D10*C15</f>
        <v>127.92</v>
      </c>
    </row>
    <row r="16" spans="1:4" x14ac:dyDescent="0.25">
      <c r="C16" s="4">
        <v>6.4999999999999997E-3</v>
      </c>
      <c r="D16" s="28">
        <f>D10*C16</f>
        <v>69.289999999999992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2" width="11.140625" customWidth="1"/>
    <col min="3" max="3" width="11.5703125" customWidth="1"/>
    <col min="4" max="4" width="13.7109375" customWidth="1"/>
  </cols>
  <sheetData>
    <row r="2" spans="1:4" x14ac:dyDescent="0.25">
      <c r="A2" s="2" t="s">
        <v>5</v>
      </c>
    </row>
    <row r="4" spans="1:4" ht="25.5" x14ac:dyDescent="0.25">
      <c r="A4" s="1" t="s">
        <v>70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71</v>
      </c>
      <c r="B5" s="37">
        <v>300</v>
      </c>
      <c r="C5" s="47">
        <v>4</v>
      </c>
      <c r="D5" s="37">
        <f>B5*C5</f>
        <v>1200</v>
      </c>
    </row>
    <row r="6" spans="1:4" ht="15.75" customHeight="1" x14ac:dyDescent="0.25">
      <c r="A6" s="13" t="s">
        <v>7</v>
      </c>
      <c r="B6" s="37">
        <v>150</v>
      </c>
      <c r="C6" s="47">
        <v>28</v>
      </c>
      <c r="D6" s="37">
        <f t="shared" ref="D6:D8" si="0">B6*C6</f>
        <v>4200</v>
      </c>
    </row>
    <row r="7" spans="1:4" ht="15.75" customHeight="1" x14ac:dyDescent="0.25">
      <c r="A7" s="13" t="s">
        <v>73</v>
      </c>
      <c r="B7" s="37">
        <v>1750</v>
      </c>
      <c r="C7" s="47">
        <v>2</v>
      </c>
      <c r="D7" s="37">
        <f t="shared" si="0"/>
        <v>3500</v>
      </c>
    </row>
    <row r="8" spans="1:4" ht="15.75" customHeight="1" x14ac:dyDescent="0.25">
      <c r="A8" s="13" t="s">
        <v>72</v>
      </c>
      <c r="B8" s="37">
        <v>350</v>
      </c>
      <c r="C8" s="47">
        <v>21</v>
      </c>
      <c r="D8" s="37">
        <f t="shared" si="0"/>
        <v>7350</v>
      </c>
    </row>
    <row r="9" spans="1:4" x14ac:dyDescent="0.25">
      <c r="A9" s="13" t="s">
        <v>121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16250</v>
      </c>
    </row>
    <row r="12" spans="1:4" x14ac:dyDescent="0.25">
      <c r="C12" s="4">
        <v>0.03</v>
      </c>
      <c r="D12" s="28">
        <f>D10*C12</f>
        <v>487.5</v>
      </c>
    </row>
    <row r="13" spans="1:4" x14ac:dyDescent="0.25">
      <c r="C13" s="4">
        <v>0.01</v>
      </c>
      <c r="D13" s="28">
        <f>D10*C13</f>
        <v>162.5</v>
      </c>
    </row>
    <row r="14" spans="1:4" x14ac:dyDescent="0.25">
      <c r="C14" s="4">
        <v>1.2E-2</v>
      </c>
      <c r="D14" s="28">
        <f>D10*C14</f>
        <v>195</v>
      </c>
    </row>
    <row r="15" spans="1:4" x14ac:dyDescent="0.25">
      <c r="C15" s="4">
        <v>6.4999999999999997E-3</v>
      </c>
      <c r="D15" s="28">
        <f>D10*C15</f>
        <v>105.625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77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74</v>
      </c>
      <c r="B5" s="36">
        <v>345</v>
      </c>
      <c r="C5" s="46">
        <v>5</v>
      </c>
      <c r="D5" s="36">
        <f>B5*C5</f>
        <v>1725</v>
      </c>
    </row>
    <row r="6" spans="1:4" ht="18.75" x14ac:dyDescent="0.25">
      <c r="A6" s="13" t="s">
        <v>7</v>
      </c>
      <c r="B6" s="36">
        <v>209</v>
      </c>
      <c r="C6" s="45">
        <v>42</v>
      </c>
      <c r="D6" s="36">
        <f t="shared" ref="D6:D8" si="0">B6*C6</f>
        <v>8778</v>
      </c>
    </row>
    <row r="7" spans="1:4" ht="18.75" x14ac:dyDescent="0.25">
      <c r="A7" s="13" t="s">
        <v>76</v>
      </c>
      <c r="B7" s="36">
        <v>1500</v>
      </c>
      <c r="C7" s="45">
        <v>2</v>
      </c>
      <c r="D7" s="36">
        <f t="shared" si="0"/>
        <v>3000</v>
      </c>
    </row>
    <row r="8" spans="1:4" ht="18.75" x14ac:dyDescent="0.25">
      <c r="A8" s="13" t="s">
        <v>75</v>
      </c>
      <c r="B8" s="36">
        <v>375</v>
      </c>
      <c r="C8" s="45">
        <v>22</v>
      </c>
      <c r="D8" s="36">
        <f t="shared" si="0"/>
        <v>8250</v>
      </c>
    </row>
    <row r="9" spans="1:4" x14ac:dyDescent="0.25">
      <c r="A9" s="13" t="s">
        <v>122</v>
      </c>
      <c r="B9" s="36"/>
      <c r="C9" s="38"/>
      <c r="D9" s="36"/>
    </row>
    <row r="10" spans="1:4" x14ac:dyDescent="0.25">
      <c r="A10" s="13" t="s">
        <v>102</v>
      </c>
      <c r="B10" s="36"/>
      <c r="C10" s="38"/>
      <c r="D10" s="36">
        <f>SUM(D5:D9)</f>
        <v>21753</v>
      </c>
    </row>
    <row r="13" spans="1:4" x14ac:dyDescent="0.25">
      <c r="C13" s="4">
        <v>0.03</v>
      </c>
      <c r="D13" s="28">
        <f>D10*C13</f>
        <v>652.59</v>
      </c>
    </row>
    <row r="14" spans="1:4" x14ac:dyDescent="0.25">
      <c r="C14" s="4">
        <v>0.01</v>
      </c>
      <c r="D14" s="28">
        <f>D10*C14</f>
        <v>217.53</v>
      </c>
    </row>
    <row r="15" spans="1:4" x14ac:dyDescent="0.25">
      <c r="C15" s="4">
        <v>1.2E-2</v>
      </c>
      <c r="D15" s="28">
        <f>D10*C15</f>
        <v>261.036</v>
      </c>
    </row>
    <row r="16" spans="1:4" x14ac:dyDescent="0.25">
      <c r="C16" s="4">
        <v>6.4999999999999997E-3</v>
      </c>
      <c r="D16" s="28">
        <f>D10*C16</f>
        <v>141.39449999999999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79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78</v>
      </c>
      <c r="B6" s="37">
        <v>390</v>
      </c>
      <c r="C6" s="47">
        <v>4</v>
      </c>
      <c r="D6" s="37">
        <f>B6*C6</f>
        <v>1560</v>
      </c>
    </row>
    <row r="7" spans="1:4" ht="15.75" customHeight="1" x14ac:dyDescent="0.25">
      <c r="A7" s="13" t="s">
        <v>7</v>
      </c>
      <c r="B7" s="37">
        <v>200</v>
      </c>
      <c r="C7" s="49">
        <v>23</v>
      </c>
      <c r="D7" s="37">
        <f t="shared" ref="D7:D9" si="0">B7*C7</f>
        <v>4600</v>
      </c>
    </row>
    <row r="8" spans="1:4" ht="15.75" customHeight="1" x14ac:dyDescent="0.25">
      <c r="A8" s="13" t="s">
        <v>84</v>
      </c>
      <c r="B8" s="37">
        <v>1450</v>
      </c>
      <c r="C8" s="47">
        <v>2</v>
      </c>
      <c r="D8" s="37">
        <f t="shared" si="0"/>
        <v>2900</v>
      </c>
    </row>
    <row r="9" spans="1:4" ht="14.25" customHeight="1" x14ac:dyDescent="0.25">
      <c r="A9" s="13" t="s">
        <v>105</v>
      </c>
      <c r="B9" s="37">
        <v>380</v>
      </c>
      <c r="C9" s="47">
        <v>12</v>
      </c>
      <c r="D9" s="37">
        <f t="shared" si="0"/>
        <v>4560</v>
      </c>
    </row>
    <row r="10" spans="1:4" x14ac:dyDescent="0.25">
      <c r="A10" s="13" t="s">
        <v>123</v>
      </c>
      <c r="B10" s="37"/>
      <c r="C10" s="13"/>
      <c r="D10" s="37"/>
    </row>
    <row r="11" spans="1:4" x14ac:dyDescent="0.25">
      <c r="A11" s="13" t="s">
        <v>102</v>
      </c>
      <c r="B11" s="37"/>
      <c r="C11" s="13"/>
      <c r="D11" s="37">
        <f>SUM(D6:D10)</f>
        <v>13620</v>
      </c>
    </row>
    <row r="14" spans="1:4" x14ac:dyDescent="0.25">
      <c r="C14" s="4">
        <v>0.03</v>
      </c>
      <c r="D14" s="28">
        <f>D11*C14</f>
        <v>408.59999999999997</v>
      </c>
    </row>
    <row r="15" spans="1:4" x14ac:dyDescent="0.25">
      <c r="C15" s="4">
        <v>0.01</v>
      </c>
      <c r="D15" s="28">
        <f>D11*C15</f>
        <v>136.19999999999999</v>
      </c>
    </row>
    <row r="16" spans="1:4" x14ac:dyDescent="0.25">
      <c r="C16" s="4">
        <v>1.2E-2</v>
      </c>
      <c r="D16" s="28">
        <f>D11*C16</f>
        <v>163.44</v>
      </c>
    </row>
    <row r="17" spans="3:4" x14ac:dyDescent="0.25">
      <c r="C17" s="4">
        <v>6.4999999999999997E-3</v>
      </c>
      <c r="D17" s="28">
        <f>D11*C17</f>
        <v>88.53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83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81</v>
      </c>
      <c r="B6" s="36">
        <v>290</v>
      </c>
      <c r="C6" s="46">
        <v>6</v>
      </c>
      <c r="D6" s="36">
        <f>B6*C6</f>
        <v>1740</v>
      </c>
    </row>
    <row r="7" spans="1:4" ht="14.25" customHeight="1" x14ac:dyDescent="0.25">
      <c r="A7" s="13" t="s">
        <v>7</v>
      </c>
      <c r="B7" s="36">
        <v>145</v>
      </c>
      <c r="C7" s="46">
        <v>42</v>
      </c>
      <c r="D7" s="36">
        <f t="shared" ref="D7:D9" si="0">B7*C7</f>
        <v>6090</v>
      </c>
    </row>
    <row r="8" spans="1:4" ht="15.75" customHeight="1" x14ac:dyDescent="0.25">
      <c r="A8" s="13" t="s">
        <v>82</v>
      </c>
      <c r="B8" s="36">
        <v>1450</v>
      </c>
      <c r="C8" s="45">
        <v>2</v>
      </c>
      <c r="D8" s="36">
        <f t="shared" si="0"/>
        <v>2900</v>
      </c>
    </row>
    <row r="9" spans="1:4" ht="14.25" customHeight="1" x14ac:dyDescent="0.25">
      <c r="A9" s="13" t="s">
        <v>80</v>
      </c>
      <c r="B9" s="36">
        <v>244.9</v>
      </c>
      <c r="C9" s="45">
        <v>51</v>
      </c>
      <c r="D9" s="36">
        <f t="shared" si="0"/>
        <v>12489.9</v>
      </c>
    </row>
    <row r="10" spans="1:4" x14ac:dyDescent="0.25">
      <c r="A10" s="13" t="s">
        <v>124</v>
      </c>
      <c r="B10" s="38"/>
      <c r="C10" s="38"/>
      <c r="D10" s="36"/>
    </row>
    <row r="11" spans="1:4" x14ac:dyDescent="0.25">
      <c r="A11" s="13" t="s">
        <v>102</v>
      </c>
      <c r="B11" s="38"/>
      <c r="C11" s="38"/>
      <c r="D11" s="36">
        <f>SUM(D6:D10)</f>
        <v>23219.9</v>
      </c>
    </row>
    <row r="14" spans="1:4" x14ac:dyDescent="0.25">
      <c r="C14" s="4">
        <v>0.03</v>
      </c>
      <c r="D14" s="28">
        <f>D11*C14</f>
        <v>696.59699999999998</v>
      </c>
    </row>
    <row r="15" spans="1:4" x14ac:dyDescent="0.25">
      <c r="C15" s="4">
        <v>0.01</v>
      </c>
      <c r="D15" s="28">
        <f>D11*C15</f>
        <v>232.19900000000001</v>
      </c>
    </row>
    <row r="16" spans="1:4" x14ac:dyDescent="0.25">
      <c r="C16" s="4">
        <v>1.2E-2</v>
      </c>
      <c r="D16" s="28">
        <f>D11*C16</f>
        <v>278.6388</v>
      </c>
    </row>
    <row r="17" spans="3:4" x14ac:dyDescent="0.25">
      <c r="C17" s="4">
        <v>6.4999999999999997E-3</v>
      </c>
      <c r="D17" s="28">
        <f>D11*C17</f>
        <v>150.92935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0" zoomScaleNormal="80" workbookViewId="0">
      <selection activeCell="A4" sqref="A4:D9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5</v>
      </c>
    </row>
    <row r="3" spans="1:7" x14ac:dyDescent="0.25">
      <c r="A3" s="1" t="s">
        <v>17</v>
      </c>
      <c r="B3" s="6" t="s">
        <v>12</v>
      </c>
      <c r="C3" s="7" t="s">
        <v>13</v>
      </c>
      <c r="D3" s="8" t="s">
        <v>11</v>
      </c>
    </row>
    <row r="4" spans="1:7" ht="18.75" x14ac:dyDescent="0.25">
      <c r="A4" s="1" t="s">
        <v>14</v>
      </c>
      <c r="B4" s="18">
        <v>400</v>
      </c>
      <c r="C4" s="47">
        <v>2</v>
      </c>
      <c r="D4" s="23">
        <f>B4*C4</f>
        <v>800</v>
      </c>
      <c r="F4" s="35">
        <v>0.03</v>
      </c>
      <c r="G4" s="28">
        <f>D9*F4</f>
        <v>387</v>
      </c>
    </row>
    <row r="5" spans="1:7" ht="18.75" x14ac:dyDescent="0.25">
      <c r="A5" s="1" t="s">
        <v>7</v>
      </c>
      <c r="B5" s="18">
        <v>150</v>
      </c>
      <c r="C5" s="47">
        <v>14</v>
      </c>
      <c r="D5" s="23">
        <f t="shared" ref="D5:D7" si="0">B5*C5</f>
        <v>2100</v>
      </c>
      <c r="F5" s="35">
        <v>0.01</v>
      </c>
      <c r="G5" s="28">
        <f>D9*F5</f>
        <v>129</v>
      </c>
    </row>
    <row r="6" spans="1:7" ht="18.75" x14ac:dyDescent="0.25">
      <c r="A6" s="1" t="s">
        <v>15</v>
      </c>
      <c r="B6" s="18">
        <v>1500</v>
      </c>
      <c r="C6" s="47">
        <v>2</v>
      </c>
      <c r="D6" s="23">
        <f t="shared" si="0"/>
        <v>3000</v>
      </c>
      <c r="F6" s="35">
        <v>1.2E-2</v>
      </c>
      <c r="G6" s="28">
        <f>D9*F6</f>
        <v>154.80000000000001</v>
      </c>
    </row>
    <row r="7" spans="1:7" ht="18.75" x14ac:dyDescent="0.25">
      <c r="A7" s="1" t="s">
        <v>16</v>
      </c>
      <c r="B7" s="18">
        <v>350</v>
      </c>
      <c r="C7" s="47">
        <v>20</v>
      </c>
      <c r="D7" s="23">
        <f t="shared" si="0"/>
        <v>7000</v>
      </c>
      <c r="F7" s="35">
        <v>6.4999999999999997E-3</v>
      </c>
      <c r="G7" s="28">
        <f>D9*F7</f>
        <v>83.85</v>
      </c>
    </row>
    <row r="8" spans="1:7" x14ac:dyDescent="0.25">
      <c r="A8" s="1" t="s">
        <v>108</v>
      </c>
      <c r="B8" s="19"/>
      <c r="C8" s="19"/>
      <c r="D8" s="23"/>
    </row>
    <row r="9" spans="1:7" x14ac:dyDescent="0.25">
      <c r="A9" s="1" t="s">
        <v>102</v>
      </c>
      <c r="B9" s="19"/>
      <c r="C9" s="19"/>
      <c r="D9" s="23">
        <f>SUM(D4:D8)</f>
        <v>12900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101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86</v>
      </c>
      <c r="B6" s="37">
        <v>390</v>
      </c>
      <c r="C6" s="47">
        <v>2</v>
      </c>
      <c r="D6" s="37">
        <f>B6*C6</f>
        <v>780</v>
      </c>
    </row>
    <row r="7" spans="1:4" ht="14.25" customHeight="1" x14ac:dyDescent="0.25">
      <c r="A7" s="13" t="s">
        <v>7</v>
      </c>
      <c r="B7" s="37">
        <v>190</v>
      </c>
      <c r="C7" s="47">
        <v>14</v>
      </c>
      <c r="D7" s="37">
        <f t="shared" ref="D7:D9" si="0">B7*C7</f>
        <v>2660</v>
      </c>
    </row>
    <row r="8" spans="1:4" ht="13.5" customHeight="1" x14ac:dyDescent="0.25">
      <c r="A8" s="13" t="s">
        <v>87</v>
      </c>
      <c r="B8" s="37">
        <v>1500</v>
      </c>
      <c r="C8" s="47">
        <v>2</v>
      </c>
      <c r="D8" s="37">
        <f t="shared" si="0"/>
        <v>3000</v>
      </c>
    </row>
    <row r="9" spans="1:4" ht="13.5" customHeight="1" x14ac:dyDescent="0.25">
      <c r="A9" s="13" t="s">
        <v>85</v>
      </c>
      <c r="B9" s="37">
        <v>354.71</v>
      </c>
      <c r="C9" s="47">
        <v>14</v>
      </c>
      <c r="D9" s="37">
        <f t="shared" si="0"/>
        <v>4965.9399999999996</v>
      </c>
    </row>
    <row r="10" spans="1:4" x14ac:dyDescent="0.25">
      <c r="A10" s="13" t="s">
        <v>125</v>
      </c>
      <c r="B10" s="13"/>
      <c r="C10" s="13"/>
      <c r="D10" s="37"/>
    </row>
    <row r="11" spans="1:4" x14ac:dyDescent="0.25">
      <c r="A11" s="13" t="s">
        <v>102</v>
      </c>
      <c r="B11" s="13"/>
      <c r="C11" s="13"/>
      <c r="D11" s="37">
        <f>SUM(D6:D10)</f>
        <v>11405.939999999999</v>
      </c>
    </row>
    <row r="14" spans="1:4" x14ac:dyDescent="0.25">
      <c r="B14" s="4">
        <v>0.03</v>
      </c>
      <c r="C14" s="28">
        <f>D11*B14</f>
        <v>342.17819999999995</v>
      </c>
    </row>
    <row r="15" spans="1:4" x14ac:dyDescent="0.25">
      <c r="B15" s="4">
        <v>0.01</v>
      </c>
      <c r="C15" s="28">
        <f>D11*B15</f>
        <v>114.05939999999998</v>
      </c>
    </row>
    <row r="16" spans="1:4" x14ac:dyDescent="0.25">
      <c r="B16" s="4">
        <v>1.2E-2</v>
      </c>
      <c r="C16" s="28">
        <f>D11*B16</f>
        <v>136.87127999999998</v>
      </c>
    </row>
    <row r="17" spans="2:3" x14ac:dyDescent="0.25">
      <c r="B17" s="4">
        <v>6.4999999999999997E-3</v>
      </c>
      <c r="C17" s="28">
        <f>D11*B17</f>
        <v>74.138609999999986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9" sqref="A19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89</v>
      </c>
      <c r="B6" s="34">
        <v>290</v>
      </c>
      <c r="C6" s="45">
        <v>2</v>
      </c>
      <c r="D6" s="34">
        <f>B6*C6</f>
        <v>580</v>
      </c>
    </row>
    <row r="7" spans="1:4" ht="14.25" customHeight="1" x14ac:dyDescent="0.25">
      <c r="A7" s="13" t="s">
        <v>7</v>
      </c>
      <c r="B7" s="34">
        <v>210</v>
      </c>
      <c r="C7" s="45">
        <v>14</v>
      </c>
      <c r="D7" s="34">
        <f t="shared" ref="D7:D9" si="0">B7*C7</f>
        <v>2940</v>
      </c>
    </row>
    <row r="8" spans="1:4" ht="16.5" customHeight="1" x14ac:dyDescent="0.25">
      <c r="A8" s="13" t="s">
        <v>91</v>
      </c>
      <c r="B8" s="34">
        <v>1000</v>
      </c>
      <c r="C8" s="45">
        <v>2</v>
      </c>
      <c r="D8" s="34">
        <f t="shared" si="0"/>
        <v>2000</v>
      </c>
    </row>
    <row r="9" spans="1:4" ht="15" customHeight="1" x14ac:dyDescent="0.25">
      <c r="A9" s="13" t="s">
        <v>88</v>
      </c>
      <c r="B9" s="34">
        <v>312</v>
      </c>
      <c r="C9" s="51">
        <v>7</v>
      </c>
      <c r="D9" s="34">
        <f t="shared" si="0"/>
        <v>2184</v>
      </c>
    </row>
    <row r="10" spans="1:4" ht="15.75" customHeight="1" x14ac:dyDescent="0.25">
      <c r="A10" s="13" t="s">
        <v>126</v>
      </c>
      <c r="B10" s="34"/>
      <c r="C10" s="39"/>
      <c r="D10" s="34"/>
    </row>
    <row r="11" spans="1:4" x14ac:dyDescent="0.25">
      <c r="A11" s="13" t="s">
        <v>102</v>
      </c>
      <c r="B11" s="40"/>
      <c r="C11" s="40"/>
      <c r="D11" s="34">
        <f>SUM(D6:D10)</f>
        <v>7704</v>
      </c>
    </row>
    <row r="14" spans="1:4" x14ac:dyDescent="0.25">
      <c r="C14" s="4">
        <v>0.03</v>
      </c>
      <c r="D14" s="28">
        <f>D11*C14</f>
        <v>231.12</v>
      </c>
    </row>
    <row r="15" spans="1:4" x14ac:dyDescent="0.25">
      <c r="C15" s="4">
        <v>0.01</v>
      </c>
      <c r="D15" s="28">
        <f>D11*C15</f>
        <v>77.040000000000006</v>
      </c>
    </row>
    <row r="16" spans="1:4" x14ac:dyDescent="0.25">
      <c r="C16" s="4">
        <v>1.2E-2</v>
      </c>
      <c r="D16" s="28">
        <f>D11*C16</f>
        <v>92.448000000000008</v>
      </c>
    </row>
    <row r="17" spans="3:4" x14ac:dyDescent="0.25">
      <c r="C17" s="4">
        <v>6.4999999999999997E-3</v>
      </c>
      <c r="D17" s="28">
        <f>D11*C17</f>
        <v>50.076000000000001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19" sqref="D19"/>
    </sheetView>
  </sheetViews>
  <sheetFormatPr defaultRowHeight="15" x14ac:dyDescent="0.25"/>
  <cols>
    <col min="1" max="1" width="12.85546875" customWidth="1"/>
    <col min="2" max="2" width="15.28515625" customWidth="1"/>
    <col min="3" max="3" width="12.140625" customWidth="1"/>
    <col min="4" max="4" width="17.7109375" customWidth="1"/>
    <col min="5" max="5" width="14.28515625" customWidth="1"/>
  </cols>
  <sheetData>
    <row r="1" spans="1:3" x14ac:dyDescent="0.25">
      <c r="A1" s="26" t="s">
        <v>94</v>
      </c>
      <c r="B1" s="26" t="s">
        <v>95</v>
      </c>
      <c r="C1" s="41" t="s">
        <v>103</v>
      </c>
    </row>
    <row r="2" spans="1:3" x14ac:dyDescent="0.25">
      <c r="A2" s="16" t="s">
        <v>96</v>
      </c>
      <c r="B2" s="17">
        <f>'Pirassununga-SP'!D12</f>
        <v>14750</v>
      </c>
      <c r="C2" s="25">
        <v>479</v>
      </c>
    </row>
    <row r="3" spans="1:3" x14ac:dyDescent="0.25">
      <c r="A3" s="25" t="s">
        <v>17</v>
      </c>
      <c r="B3" s="22">
        <f>'Guaratinguetá-SP'!D9</f>
        <v>12900</v>
      </c>
      <c r="C3" s="25">
        <v>480</v>
      </c>
    </row>
    <row r="4" spans="1:3" x14ac:dyDescent="0.25">
      <c r="A4" s="27" t="s">
        <v>21</v>
      </c>
      <c r="B4" s="14">
        <f>'São José dos Campos-SP'!D11</f>
        <v>11599.96</v>
      </c>
      <c r="C4" s="25">
        <v>481</v>
      </c>
    </row>
    <row r="5" spans="1:3" x14ac:dyDescent="0.25">
      <c r="A5" s="25" t="s">
        <v>25</v>
      </c>
      <c r="B5" s="22">
        <f>'Barbacena-MG'!D11</f>
        <v>10700</v>
      </c>
      <c r="C5" s="25">
        <v>482</v>
      </c>
    </row>
    <row r="6" spans="1:3" x14ac:dyDescent="0.25">
      <c r="A6" s="25" t="s">
        <v>28</v>
      </c>
      <c r="B6" s="22">
        <f>'Lagoa Santa-LS'!D11</f>
        <v>16200</v>
      </c>
      <c r="C6" s="25">
        <v>483</v>
      </c>
    </row>
    <row r="7" spans="1:3" x14ac:dyDescent="0.25">
      <c r="A7" s="25" t="s">
        <v>30</v>
      </c>
      <c r="B7" s="14">
        <f>'Santa Maria-RS'!D11</f>
        <v>11610.06</v>
      </c>
      <c r="C7" s="25">
        <v>484</v>
      </c>
    </row>
    <row r="8" spans="1:3" x14ac:dyDescent="0.25">
      <c r="A8" s="25" t="s">
        <v>34</v>
      </c>
      <c r="B8" s="22">
        <f>'Canoas-RS'!D10</f>
        <v>17815</v>
      </c>
      <c r="C8" s="25">
        <v>485</v>
      </c>
    </row>
    <row r="9" spans="1:3" x14ac:dyDescent="0.25">
      <c r="A9" s="25" t="s">
        <v>41</v>
      </c>
      <c r="B9" s="22">
        <f>'Florianópolis-SC'!D10</f>
        <v>9080</v>
      </c>
      <c r="C9" s="25">
        <v>486</v>
      </c>
    </row>
    <row r="10" spans="1:3" x14ac:dyDescent="0.25">
      <c r="A10" s="25" t="s">
        <v>45</v>
      </c>
      <c r="B10" s="22">
        <f>'Curitiba-PR'!D10</f>
        <v>9540</v>
      </c>
      <c r="C10" s="25">
        <v>487</v>
      </c>
    </row>
    <row r="11" spans="1:3" x14ac:dyDescent="0.25">
      <c r="A11" s="25" t="s">
        <v>49</v>
      </c>
      <c r="B11" s="14">
        <f>'Belém-PA'!D11</f>
        <v>19320.36</v>
      </c>
      <c r="C11" s="25">
        <v>488</v>
      </c>
    </row>
    <row r="12" spans="1:3" x14ac:dyDescent="0.25">
      <c r="A12" s="25" t="s">
        <v>53</v>
      </c>
      <c r="B12" s="22">
        <f>'Manaus-AM'!D10</f>
        <v>21560</v>
      </c>
      <c r="C12" s="25">
        <v>489</v>
      </c>
    </row>
    <row r="13" spans="1:3" x14ac:dyDescent="0.25">
      <c r="A13" s="25" t="s">
        <v>56</v>
      </c>
      <c r="B13" s="22">
        <f>'Boa Vista-RR'!D10</f>
        <v>14540</v>
      </c>
      <c r="C13" s="25">
        <v>490</v>
      </c>
    </row>
    <row r="14" spans="1:3" x14ac:dyDescent="0.25">
      <c r="A14" s="25" t="s">
        <v>59</v>
      </c>
      <c r="B14" s="22">
        <f>'Porto Velho-RO'!D10</f>
        <v>13170</v>
      </c>
      <c r="C14" s="25">
        <v>491</v>
      </c>
    </row>
    <row r="15" spans="1:3" x14ac:dyDescent="0.25">
      <c r="A15" s="25" t="s">
        <v>64</v>
      </c>
      <c r="B15" s="22">
        <f>'Alcântara e São Luís-MA'!D10</f>
        <v>0</v>
      </c>
      <c r="C15" s="25"/>
    </row>
    <row r="16" spans="1:3" x14ac:dyDescent="0.25">
      <c r="A16" s="25" t="s">
        <v>68</v>
      </c>
      <c r="B16" s="22">
        <f>'Fortaleza-CE'!D10</f>
        <v>10660</v>
      </c>
      <c r="C16" s="25">
        <v>492</v>
      </c>
    </row>
    <row r="17" spans="1:5" x14ac:dyDescent="0.25">
      <c r="A17" s="25" t="s">
        <v>70</v>
      </c>
      <c r="B17" s="22">
        <f>'Natal-RN'!D10</f>
        <v>16250</v>
      </c>
      <c r="C17" s="25">
        <v>493</v>
      </c>
    </row>
    <row r="18" spans="1:5" x14ac:dyDescent="0.25">
      <c r="A18" s="25" t="s">
        <v>98</v>
      </c>
      <c r="B18" s="22">
        <f>'Recife-PE'!D10</f>
        <v>21753</v>
      </c>
      <c r="C18" s="25">
        <v>494</v>
      </c>
    </row>
    <row r="19" spans="1:5" x14ac:dyDescent="0.25">
      <c r="A19" s="25" t="s">
        <v>79</v>
      </c>
      <c r="B19" s="22">
        <f>'Salvador-BA'!D11</f>
        <v>13620</v>
      </c>
      <c r="C19" s="25">
        <v>495</v>
      </c>
    </row>
    <row r="20" spans="1:5" x14ac:dyDescent="0.25">
      <c r="A20" s="25" t="s">
        <v>83</v>
      </c>
      <c r="B20" s="22">
        <f>'Brasília-DF'!D11</f>
        <v>23219.9</v>
      </c>
      <c r="C20" s="25">
        <v>496</v>
      </c>
    </row>
    <row r="21" spans="1:5" x14ac:dyDescent="0.25">
      <c r="A21" s="25" t="s">
        <v>100</v>
      </c>
      <c r="B21" s="22">
        <f>'Anápolis-GO'!D11</f>
        <v>11405.939999999999</v>
      </c>
      <c r="C21" s="25">
        <v>497</v>
      </c>
    </row>
    <row r="22" spans="1:5" x14ac:dyDescent="0.25">
      <c r="A22" s="25" t="s">
        <v>99</v>
      </c>
      <c r="B22" s="22">
        <f>'Campo Grande-MS'!D11</f>
        <v>7704</v>
      </c>
      <c r="C22" s="25">
        <v>498</v>
      </c>
    </row>
    <row r="23" spans="1:5" x14ac:dyDescent="0.25">
      <c r="A23" s="25"/>
      <c r="B23" s="22"/>
      <c r="C23" s="1"/>
    </row>
    <row r="24" spans="1:5" ht="14.25" customHeight="1" x14ac:dyDescent="0.25">
      <c r="A24" s="25" t="s">
        <v>97</v>
      </c>
      <c r="B24" s="29">
        <f>SUM(B2:B23)</f>
        <v>287398.22000000003</v>
      </c>
      <c r="C24" s="1"/>
      <c r="D24" s="44">
        <v>287397.84000000003</v>
      </c>
      <c r="E24" s="28">
        <f>B24-D24</f>
        <v>0.38000000000465661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5</v>
      </c>
    </row>
    <row r="5" spans="1:7" x14ac:dyDescent="0.25">
      <c r="A5" s="1" t="s">
        <v>21</v>
      </c>
      <c r="B5" s="6" t="s">
        <v>12</v>
      </c>
      <c r="C5" s="7" t="s">
        <v>13</v>
      </c>
      <c r="D5" s="8" t="s">
        <v>11</v>
      </c>
      <c r="F5" s="4">
        <v>0.03</v>
      </c>
      <c r="G5" s="30">
        <f>D11*F5</f>
        <v>347.99879999999996</v>
      </c>
    </row>
    <row r="6" spans="1:7" ht="18.75" x14ac:dyDescent="0.25">
      <c r="A6" s="1" t="s">
        <v>18</v>
      </c>
      <c r="B6" s="18">
        <v>400</v>
      </c>
      <c r="C6" s="45">
        <v>2</v>
      </c>
      <c r="D6" s="23">
        <f>B6*C6</f>
        <v>800</v>
      </c>
      <c r="F6" s="4">
        <v>0.01</v>
      </c>
      <c r="G6" s="30">
        <f>D11*F6</f>
        <v>115.99959999999999</v>
      </c>
    </row>
    <row r="7" spans="1:7" ht="18.75" x14ac:dyDescent="0.25">
      <c r="A7" s="1" t="s">
        <v>7</v>
      </c>
      <c r="B7" s="18">
        <v>107.14</v>
      </c>
      <c r="C7" s="45">
        <v>14</v>
      </c>
      <c r="D7" s="34">
        <f>B7*C7</f>
        <v>1499.96</v>
      </c>
      <c r="F7" s="4">
        <v>1.2E-2</v>
      </c>
      <c r="G7" s="30">
        <f>D11*F7</f>
        <v>139.19951999999998</v>
      </c>
    </row>
    <row r="8" spans="1:7" ht="18.75" x14ac:dyDescent="0.25">
      <c r="A8" s="1" t="s">
        <v>19</v>
      </c>
      <c r="B8" s="18">
        <v>1500</v>
      </c>
      <c r="C8" s="45">
        <v>2</v>
      </c>
      <c r="D8" s="23">
        <f t="shared" ref="D8:D9" si="0">B8*C8</f>
        <v>3000</v>
      </c>
      <c r="F8" s="4">
        <v>6.4999999999999997E-3</v>
      </c>
      <c r="G8" s="30">
        <f>D11*F8</f>
        <v>75.399739999999994</v>
      </c>
    </row>
    <row r="9" spans="1:7" ht="18.75" x14ac:dyDescent="0.25">
      <c r="A9" s="1" t="s">
        <v>20</v>
      </c>
      <c r="B9" s="18">
        <v>350</v>
      </c>
      <c r="C9" s="45">
        <v>18</v>
      </c>
      <c r="D9" s="23">
        <f t="shared" si="0"/>
        <v>6300</v>
      </c>
    </row>
    <row r="10" spans="1:7" x14ac:dyDescent="0.25">
      <c r="A10" s="1" t="s">
        <v>109</v>
      </c>
      <c r="B10" s="20"/>
      <c r="C10" s="20"/>
      <c r="D10" s="23"/>
    </row>
    <row r="11" spans="1:7" x14ac:dyDescent="0.25">
      <c r="A11" s="1" t="s">
        <v>102</v>
      </c>
      <c r="B11" s="20"/>
      <c r="C11" s="20"/>
      <c r="D11" s="23">
        <f>SUM(D6:D10)</f>
        <v>11599.96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25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22</v>
      </c>
      <c r="B6" s="21">
        <v>400</v>
      </c>
      <c r="C6" s="47">
        <v>2</v>
      </c>
      <c r="D6" s="21">
        <f>B6*C6</f>
        <v>800</v>
      </c>
    </row>
    <row r="7" spans="1:4" ht="18.75" x14ac:dyDescent="0.25">
      <c r="A7" s="1" t="s">
        <v>7</v>
      </c>
      <c r="B7" s="21">
        <v>150</v>
      </c>
      <c r="C7" s="47">
        <v>14</v>
      </c>
      <c r="D7" s="21">
        <f t="shared" ref="D7:D9" si="0">B7*C7</f>
        <v>2100</v>
      </c>
    </row>
    <row r="8" spans="1:4" ht="18.75" x14ac:dyDescent="0.25">
      <c r="A8" s="1" t="s">
        <v>23</v>
      </c>
      <c r="B8" s="21">
        <v>1500</v>
      </c>
      <c r="C8" s="47">
        <v>2</v>
      </c>
      <c r="D8" s="21">
        <f t="shared" si="0"/>
        <v>3000</v>
      </c>
    </row>
    <row r="9" spans="1:4" ht="18.75" x14ac:dyDescent="0.25">
      <c r="A9" s="1" t="s">
        <v>24</v>
      </c>
      <c r="B9" s="21">
        <v>400</v>
      </c>
      <c r="C9" s="47">
        <v>12</v>
      </c>
      <c r="D9" s="21">
        <f t="shared" si="0"/>
        <v>4800</v>
      </c>
    </row>
    <row r="10" spans="1:4" x14ac:dyDescent="0.25">
      <c r="A10" s="1" t="s">
        <v>110</v>
      </c>
      <c r="B10" s="21"/>
      <c r="C10" s="1"/>
      <c r="D10" s="21"/>
    </row>
    <row r="11" spans="1:4" x14ac:dyDescent="0.25">
      <c r="A11" s="1" t="s">
        <v>102</v>
      </c>
      <c r="B11" s="21"/>
      <c r="C11" s="1"/>
      <c r="D11" s="21">
        <f>SUM(D6:D10)</f>
        <v>10700</v>
      </c>
    </row>
    <row r="14" spans="1:4" x14ac:dyDescent="0.25">
      <c r="C14" s="4">
        <v>0.03</v>
      </c>
      <c r="D14" s="28">
        <f>D11*C14</f>
        <v>321</v>
      </c>
    </row>
    <row r="15" spans="1:4" x14ac:dyDescent="0.25">
      <c r="C15" s="4">
        <v>0.01</v>
      </c>
      <c r="D15" s="28">
        <f>D11*C15</f>
        <v>107</v>
      </c>
    </row>
    <row r="16" spans="1:4" x14ac:dyDescent="0.25">
      <c r="C16" s="4">
        <v>1.2E-2</v>
      </c>
      <c r="D16" s="28">
        <f>D11*C16</f>
        <v>128.4</v>
      </c>
    </row>
    <row r="17" spans="3:4" x14ac:dyDescent="0.25">
      <c r="C17" s="4">
        <v>6.4999999999999997E-3</v>
      </c>
      <c r="D17" s="28">
        <f>D11*C17</f>
        <v>69.55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28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27</v>
      </c>
      <c r="B6" s="23">
        <v>200</v>
      </c>
      <c r="C6" s="45">
        <v>6</v>
      </c>
      <c r="D6" s="24">
        <f>B6*C6</f>
        <v>1200</v>
      </c>
    </row>
    <row r="7" spans="1:4" ht="18.75" x14ac:dyDescent="0.25">
      <c r="A7" s="1" t="s">
        <v>7</v>
      </c>
      <c r="B7" s="24">
        <v>150</v>
      </c>
      <c r="C7" s="46">
        <v>40</v>
      </c>
      <c r="D7" s="24">
        <f t="shared" ref="D7:D9" si="0">B7*C7</f>
        <v>6000</v>
      </c>
    </row>
    <row r="8" spans="1:4" ht="18.75" x14ac:dyDescent="0.25">
      <c r="A8" s="1" t="s">
        <v>29</v>
      </c>
      <c r="B8" s="24">
        <v>1500</v>
      </c>
      <c r="C8" s="45">
        <v>2</v>
      </c>
      <c r="D8" s="24">
        <f t="shared" si="0"/>
        <v>3000</v>
      </c>
    </row>
    <row r="9" spans="1:4" ht="18.75" x14ac:dyDescent="0.25">
      <c r="A9" s="1" t="s">
        <v>26</v>
      </c>
      <c r="B9" s="24">
        <v>375</v>
      </c>
      <c r="C9" s="45">
        <v>16</v>
      </c>
      <c r="D9" s="24">
        <f t="shared" si="0"/>
        <v>6000</v>
      </c>
    </row>
    <row r="10" spans="1:4" x14ac:dyDescent="0.25">
      <c r="A10" s="1" t="s">
        <v>111</v>
      </c>
      <c r="B10" s="24"/>
      <c r="C10" s="19"/>
      <c r="D10" s="19"/>
    </row>
    <row r="11" spans="1:4" x14ac:dyDescent="0.25">
      <c r="A11" s="1" t="s">
        <v>102</v>
      </c>
      <c r="B11" s="19"/>
      <c r="C11" s="19"/>
      <c r="D11" s="24">
        <f>SUM(D6:D10)</f>
        <v>16200</v>
      </c>
    </row>
    <row r="14" spans="1:4" x14ac:dyDescent="0.25">
      <c r="C14" s="4">
        <v>0.03</v>
      </c>
      <c r="D14" s="28">
        <f>D11*C14</f>
        <v>486</v>
      </c>
    </row>
    <row r="15" spans="1:4" x14ac:dyDescent="0.25">
      <c r="C15" s="4">
        <v>0.01</v>
      </c>
      <c r="D15" s="28">
        <f>D11*C15</f>
        <v>162</v>
      </c>
    </row>
    <row r="16" spans="1:4" x14ac:dyDescent="0.25">
      <c r="C16" s="4">
        <v>1.2E-2</v>
      </c>
      <c r="D16" s="28">
        <f>D11*C16</f>
        <v>194.4</v>
      </c>
    </row>
    <row r="17" spans="3:4" x14ac:dyDescent="0.25">
      <c r="C17" s="4">
        <v>6.4999999999999997E-3</v>
      </c>
      <c r="D17" s="28">
        <f>D11*C17</f>
        <v>105.3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2" zoomScale="80" zoomScaleNormal="80" workbookViewId="0">
      <selection activeCell="A6" sqref="A6:D11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5</v>
      </c>
    </row>
    <row r="5" spans="1:4" x14ac:dyDescent="0.25">
      <c r="A5" s="1" t="s">
        <v>30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32</v>
      </c>
      <c r="B6" s="21">
        <v>395</v>
      </c>
      <c r="C6" s="47">
        <v>2</v>
      </c>
      <c r="D6" s="21">
        <f>B6*C6</f>
        <v>790</v>
      </c>
    </row>
    <row r="7" spans="1:4" ht="18.75" x14ac:dyDescent="0.25">
      <c r="A7" s="1" t="s">
        <v>7</v>
      </c>
      <c r="B7" s="21">
        <v>244.29</v>
      </c>
      <c r="C7" s="47">
        <v>14</v>
      </c>
      <c r="D7" s="21">
        <f t="shared" ref="D7:D9" si="0">B7*C7</f>
        <v>3420.06</v>
      </c>
    </row>
    <row r="8" spans="1:4" ht="18.75" x14ac:dyDescent="0.25">
      <c r="A8" s="1" t="s">
        <v>33</v>
      </c>
      <c r="B8" s="21">
        <v>1450</v>
      </c>
      <c r="C8" s="47">
        <v>2</v>
      </c>
      <c r="D8" s="21">
        <f t="shared" si="0"/>
        <v>2900</v>
      </c>
    </row>
    <row r="9" spans="1:4" ht="18.75" x14ac:dyDescent="0.25">
      <c r="A9" s="1" t="s">
        <v>31</v>
      </c>
      <c r="B9" s="21">
        <v>375</v>
      </c>
      <c r="C9" s="47">
        <v>12</v>
      </c>
      <c r="D9" s="21">
        <f t="shared" si="0"/>
        <v>4500</v>
      </c>
    </row>
    <row r="10" spans="1:4" x14ac:dyDescent="0.25">
      <c r="A10" s="1" t="s">
        <v>112</v>
      </c>
      <c r="B10" s="21"/>
      <c r="C10" s="1"/>
      <c r="D10" s="21"/>
    </row>
    <row r="11" spans="1:4" x14ac:dyDescent="0.25">
      <c r="A11" s="1" t="s">
        <v>102</v>
      </c>
      <c r="B11" s="21"/>
      <c r="C11" s="1"/>
      <c r="D11" s="21">
        <f>SUM(D6:D10)</f>
        <v>11610.06</v>
      </c>
    </row>
    <row r="14" spans="1:4" x14ac:dyDescent="0.25">
      <c r="C14" s="4">
        <v>0.03</v>
      </c>
      <c r="D14" s="28">
        <f>D11*C14</f>
        <v>348.30179999999996</v>
      </c>
    </row>
    <row r="15" spans="1:4" x14ac:dyDescent="0.25">
      <c r="C15" s="4">
        <v>0.01</v>
      </c>
      <c r="D15" s="28">
        <f>D11*C15</f>
        <v>116.1006</v>
      </c>
    </row>
    <row r="16" spans="1:4" x14ac:dyDescent="0.25">
      <c r="C16" s="4">
        <v>1.2E-2</v>
      </c>
      <c r="D16" s="28">
        <f>D11*C16</f>
        <v>139.32071999999999</v>
      </c>
    </row>
    <row r="17" spans="3:4" x14ac:dyDescent="0.25">
      <c r="C17" s="4">
        <v>6.4999999999999997E-3</v>
      </c>
      <c r="D17" s="28">
        <f>D11*C17</f>
        <v>75.465389999999999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B5" sqref="A5:D10"/>
    </sheetView>
  </sheetViews>
  <sheetFormatPr defaultRowHeight="15" x14ac:dyDescent="0.25"/>
  <cols>
    <col min="1" max="1" width="192.7109375" customWidth="1"/>
    <col min="2" max="2" width="13.5703125" customWidth="1"/>
    <col min="3" max="4" width="12.5703125" customWidth="1"/>
  </cols>
  <sheetData>
    <row r="2" spans="1:4" x14ac:dyDescent="0.25">
      <c r="A2" s="2" t="s">
        <v>5</v>
      </c>
    </row>
    <row r="4" spans="1:4" x14ac:dyDescent="0.25">
      <c r="A4" s="1" t="s">
        <v>34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37</v>
      </c>
      <c r="B5" s="24">
        <v>195</v>
      </c>
      <c r="C5" s="45">
        <v>6</v>
      </c>
      <c r="D5" s="24">
        <f>B5*C5</f>
        <v>1170</v>
      </c>
    </row>
    <row r="6" spans="1:4" ht="18.75" x14ac:dyDescent="0.25">
      <c r="A6" s="1" t="s">
        <v>7</v>
      </c>
      <c r="B6" s="24">
        <v>145</v>
      </c>
      <c r="C6" s="50">
        <v>41</v>
      </c>
      <c r="D6" s="24">
        <f t="shared" ref="D6:D8" si="0">B6*C6</f>
        <v>5945</v>
      </c>
    </row>
    <row r="7" spans="1:4" ht="18.75" x14ac:dyDescent="0.25">
      <c r="A7" s="1" t="s">
        <v>35</v>
      </c>
      <c r="B7" s="24">
        <v>1450</v>
      </c>
      <c r="C7" s="45">
        <v>2</v>
      </c>
      <c r="D7" s="24">
        <f t="shared" si="0"/>
        <v>2900</v>
      </c>
    </row>
    <row r="8" spans="1:4" ht="18.75" x14ac:dyDescent="0.25">
      <c r="A8" s="1" t="s">
        <v>36</v>
      </c>
      <c r="B8" s="24">
        <v>390</v>
      </c>
      <c r="C8" s="45">
        <v>20</v>
      </c>
      <c r="D8" s="24">
        <f t="shared" si="0"/>
        <v>7800</v>
      </c>
    </row>
    <row r="9" spans="1:4" x14ac:dyDescent="0.25">
      <c r="A9" s="1" t="s">
        <v>113</v>
      </c>
      <c r="B9" s="19"/>
      <c r="C9" s="19"/>
      <c r="D9" s="19"/>
    </row>
    <row r="10" spans="1:4" x14ac:dyDescent="0.25">
      <c r="A10" s="1" t="s">
        <v>102</v>
      </c>
      <c r="B10" s="19"/>
      <c r="C10" s="19"/>
      <c r="D10" s="24">
        <f>SUM(D5:D9)</f>
        <v>17815</v>
      </c>
    </row>
    <row r="13" spans="1:4" x14ac:dyDescent="0.25">
      <c r="C13" s="4">
        <v>0.03</v>
      </c>
      <c r="D13" s="28">
        <f>D10*C13</f>
        <v>534.44999999999993</v>
      </c>
    </row>
    <row r="14" spans="1:4" x14ac:dyDescent="0.25">
      <c r="C14" s="4">
        <v>0.01</v>
      </c>
      <c r="D14" s="28">
        <f>D10*C14</f>
        <v>178.15</v>
      </c>
    </row>
    <row r="15" spans="1:4" x14ac:dyDescent="0.25">
      <c r="C15" s="4">
        <v>1.2E-2</v>
      </c>
      <c r="D15" s="28">
        <f>D10*C15</f>
        <v>213.78</v>
      </c>
    </row>
    <row r="16" spans="1:4" x14ac:dyDescent="0.25">
      <c r="C16" s="4">
        <v>6.4999999999999997E-3</v>
      </c>
      <c r="D16" s="28">
        <f>D10*C16</f>
        <v>115.7975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28515625" customWidth="1"/>
    <col min="2" max="2" width="12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41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38</v>
      </c>
      <c r="B5" s="37">
        <v>400</v>
      </c>
      <c r="C5" s="47">
        <v>2</v>
      </c>
      <c r="D5" s="37">
        <f>B5*C5</f>
        <v>800</v>
      </c>
    </row>
    <row r="6" spans="1:4" ht="18.75" x14ac:dyDescent="0.25">
      <c r="A6" s="13" t="s">
        <v>7</v>
      </c>
      <c r="B6" s="37">
        <v>140</v>
      </c>
      <c r="C6" s="47">
        <v>14</v>
      </c>
      <c r="D6" s="37">
        <f t="shared" ref="D6:D8" si="0">B6*C6</f>
        <v>1960</v>
      </c>
    </row>
    <row r="7" spans="1:4" ht="18.75" x14ac:dyDescent="0.25">
      <c r="A7" s="13" t="s">
        <v>40</v>
      </c>
      <c r="B7" s="37">
        <v>1450</v>
      </c>
      <c r="C7" s="47">
        <v>2</v>
      </c>
      <c r="D7" s="37">
        <f t="shared" si="0"/>
        <v>2900</v>
      </c>
    </row>
    <row r="8" spans="1:4" ht="18.75" x14ac:dyDescent="0.25">
      <c r="A8" s="13" t="s">
        <v>39</v>
      </c>
      <c r="B8" s="37">
        <v>380</v>
      </c>
      <c r="C8" s="47">
        <v>9</v>
      </c>
      <c r="D8" s="37">
        <f t="shared" si="0"/>
        <v>3420</v>
      </c>
    </row>
    <row r="9" spans="1:4" x14ac:dyDescent="0.25">
      <c r="A9" s="13" t="s">
        <v>114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9080</v>
      </c>
    </row>
    <row r="13" spans="1:4" x14ac:dyDescent="0.25">
      <c r="C13" s="4">
        <v>0.03</v>
      </c>
      <c r="D13" s="28">
        <f>D10*C13</f>
        <v>272.39999999999998</v>
      </c>
    </row>
    <row r="14" spans="1:4" x14ac:dyDescent="0.25">
      <c r="C14" s="4">
        <v>0.01</v>
      </c>
      <c r="D14" s="28">
        <f>D10*C14</f>
        <v>90.8</v>
      </c>
    </row>
    <row r="15" spans="1:4" x14ac:dyDescent="0.25">
      <c r="C15" s="4">
        <v>1.2E-2</v>
      </c>
      <c r="D15" s="28">
        <f>D10*C15</f>
        <v>108.96000000000001</v>
      </c>
    </row>
    <row r="16" spans="1:4" x14ac:dyDescent="0.25">
      <c r="C16" s="4">
        <v>6.4999999999999997E-3</v>
      </c>
      <c r="D16" s="28">
        <f>D10*C16</f>
        <v>59.019999999999996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5</v>
      </c>
    </row>
    <row r="4" spans="1:4" ht="25.5" x14ac:dyDescent="0.25">
      <c r="A4" s="1" t="s">
        <v>45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43</v>
      </c>
      <c r="B5" s="36">
        <v>395</v>
      </c>
      <c r="C5" s="45">
        <v>2</v>
      </c>
      <c r="D5" s="36">
        <f>B5*C5</f>
        <v>790</v>
      </c>
    </row>
    <row r="6" spans="1:4" ht="18.75" x14ac:dyDescent="0.25">
      <c r="A6" s="13" t="s">
        <v>7</v>
      </c>
      <c r="B6" s="36">
        <v>150</v>
      </c>
      <c r="C6" s="45">
        <v>14</v>
      </c>
      <c r="D6" s="36">
        <f t="shared" ref="D6:D8" si="0">B6*C6</f>
        <v>2100</v>
      </c>
    </row>
    <row r="7" spans="1:4" ht="18.75" x14ac:dyDescent="0.25">
      <c r="A7" s="13" t="s">
        <v>44</v>
      </c>
      <c r="B7" s="36">
        <v>1450</v>
      </c>
      <c r="C7" s="45">
        <v>2</v>
      </c>
      <c r="D7" s="36">
        <f t="shared" si="0"/>
        <v>2900</v>
      </c>
    </row>
    <row r="8" spans="1:4" ht="18.75" x14ac:dyDescent="0.25">
      <c r="A8" s="13" t="s">
        <v>42</v>
      </c>
      <c r="B8" s="36">
        <v>375</v>
      </c>
      <c r="C8" s="45">
        <v>10</v>
      </c>
      <c r="D8" s="36">
        <f t="shared" si="0"/>
        <v>3750</v>
      </c>
    </row>
    <row r="9" spans="1:4" x14ac:dyDescent="0.25">
      <c r="A9" s="13" t="s">
        <v>115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9540</v>
      </c>
    </row>
    <row r="13" spans="1:4" x14ac:dyDescent="0.25">
      <c r="C13" s="4">
        <v>0.03</v>
      </c>
      <c r="D13" s="31">
        <f>D10*C13</f>
        <v>286.2</v>
      </c>
    </row>
    <row r="14" spans="1:4" x14ac:dyDescent="0.25">
      <c r="C14" s="4">
        <v>0.01</v>
      </c>
      <c r="D14" s="31">
        <f>D10*C14</f>
        <v>95.4</v>
      </c>
    </row>
    <row r="15" spans="1:4" x14ac:dyDescent="0.25">
      <c r="C15" s="4">
        <v>1.2E-2</v>
      </c>
      <c r="D15" s="31">
        <f>D10*C15</f>
        <v>114.48</v>
      </c>
    </row>
    <row r="16" spans="1:4" x14ac:dyDescent="0.25">
      <c r="C16" s="4">
        <v>6.4999999999999997E-3</v>
      </c>
      <c r="D16" s="31">
        <f>D10*C16</f>
        <v>62.01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2022-03-21T18:47:44Z</cp:lastPrinted>
  <dcterms:created xsi:type="dcterms:W3CDTF">2021-01-28T11:49:11Z</dcterms:created>
  <dcterms:modified xsi:type="dcterms:W3CDTF">2022-03-21T21:31:00Z</dcterms:modified>
</cp:coreProperties>
</file>