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4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17" i="21" l="1"/>
  <c r="D16" i="21"/>
  <c r="D15" i="21"/>
  <c r="D14" i="21"/>
  <c r="C17" i="20"/>
  <c r="C16" i="20"/>
  <c r="C15" i="20"/>
  <c r="C14" i="20"/>
  <c r="D17" i="19"/>
  <c r="D16" i="19"/>
  <c r="D15" i="19"/>
  <c r="D14" i="19"/>
  <c r="D17" i="18"/>
  <c r="D16" i="18"/>
  <c r="D15" i="18"/>
  <c r="D14" i="18"/>
  <c r="D16" i="17"/>
  <c r="D15" i="17"/>
  <c r="D14" i="17"/>
  <c r="D13" i="17"/>
  <c r="D15" i="16"/>
  <c r="D14" i="16"/>
  <c r="D13" i="16"/>
  <c r="D12" i="16"/>
  <c r="D16" i="15"/>
  <c r="D15" i="15"/>
  <c r="D14" i="15"/>
  <c r="D13" i="15"/>
  <c r="D16" i="14"/>
  <c r="D15" i="14"/>
  <c r="D14" i="14"/>
  <c r="D13" i="14"/>
  <c r="D16" i="13"/>
  <c r="D15" i="13"/>
  <c r="D14" i="13"/>
  <c r="D13" i="13"/>
  <c r="D16" i="12"/>
  <c r="D15" i="12"/>
  <c r="D14" i="12"/>
  <c r="D13" i="12"/>
  <c r="D16" i="11"/>
  <c r="D15" i="11"/>
  <c r="D14" i="11"/>
  <c r="D13" i="11"/>
  <c r="D17" i="10"/>
  <c r="D16" i="10"/>
  <c r="D15" i="10"/>
  <c r="D14" i="10"/>
  <c r="D16" i="9"/>
  <c r="D15" i="9"/>
  <c r="D14" i="9"/>
  <c r="D13" i="9"/>
  <c r="D16" i="8"/>
  <c r="D10" i="8"/>
  <c r="D15" i="8" s="1"/>
  <c r="D16" i="7"/>
  <c r="D15" i="7"/>
  <c r="D14" i="7"/>
  <c r="D13" i="7"/>
  <c r="D17" i="6"/>
  <c r="D16" i="6"/>
  <c r="D15" i="6"/>
  <c r="D14" i="6"/>
  <c r="D17" i="5"/>
  <c r="D16" i="5"/>
  <c r="D15" i="5"/>
  <c r="D14" i="5"/>
  <c r="D17" i="4"/>
  <c r="D16" i="4"/>
  <c r="D15" i="4"/>
  <c r="D14" i="4"/>
  <c r="G8" i="3"/>
  <c r="G7" i="3"/>
  <c r="G6" i="3"/>
  <c r="G5" i="3"/>
  <c r="G10" i="1"/>
  <c r="G9" i="1"/>
  <c r="G8" i="1"/>
  <c r="G7" i="1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D12" i="1"/>
  <c r="D13" i="8" l="1"/>
  <c r="D14" i="8"/>
  <c r="B24" i="22"/>
  <c r="E24" i="22" s="1"/>
  <c r="D7" i="3"/>
  <c r="D7" i="21"/>
  <c r="D8" i="21"/>
  <c r="D9" i="21"/>
  <c r="D6" i="21"/>
  <c r="D11" i="21" s="1"/>
  <c r="D7" i="20"/>
  <c r="D8" i="20"/>
  <c r="D9" i="20"/>
  <c r="D6" i="20"/>
  <c r="D11" i="20" s="1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10" i="16" s="1"/>
  <c r="D6" i="15"/>
  <c r="D7" i="15"/>
  <c r="D8" i="15"/>
  <c r="D5" i="15"/>
  <c r="D6" i="14"/>
  <c r="D10" i="14" s="1"/>
  <c r="D7" i="14"/>
  <c r="D8" i="14"/>
  <c r="D5" i="14"/>
  <c r="D6" i="13"/>
  <c r="D7" i="13"/>
  <c r="D8" i="13"/>
  <c r="D5" i="13"/>
  <c r="D6" i="12"/>
  <c r="D7" i="12"/>
  <c r="D8" i="12"/>
  <c r="D5" i="12"/>
  <c r="D10" i="12" s="1"/>
  <c r="D6" i="11"/>
  <c r="D7" i="11"/>
  <c r="D8" i="11"/>
  <c r="D5" i="11"/>
  <c r="D7" i="10"/>
  <c r="D8" i="10"/>
  <c r="D9" i="10"/>
  <c r="D6" i="10"/>
  <c r="D6" i="9"/>
  <c r="D7" i="9"/>
  <c r="D8" i="9"/>
  <c r="D5" i="9"/>
  <c r="D10" i="9" s="1"/>
  <c r="D6" i="8"/>
  <c r="D7" i="8"/>
  <c r="D8" i="8"/>
  <c r="D5" i="8"/>
  <c r="D6" i="7"/>
  <c r="D7" i="7"/>
  <c r="D8" i="7"/>
  <c r="D5" i="7"/>
  <c r="D10" i="7" s="1"/>
  <c r="D7" i="6"/>
  <c r="D8" i="6"/>
  <c r="D9" i="6"/>
  <c r="D6" i="6"/>
  <c r="D11" i="6" s="1"/>
  <c r="D7" i="5"/>
  <c r="D8" i="5"/>
  <c r="D9" i="5"/>
  <c r="D6" i="5"/>
  <c r="D11" i="5" s="1"/>
  <c r="D7" i="4"/>
  <c r="D8" i="4"/>
  <c r="D9" i="4"/>
  <c r="D6" i="4"/>
  <c r="D11" i="4" s="1"/>
  <c r="D8" i="3"/>
  <c r="D9" i="3"/>
  <c r="D6" i="3"/>
  <c r="D5" i="2"/>
  <c r="D6" i="2"/>
  <c r="D7" i="2"/>
  <c r="D4" i="2"/>
  <c r="D9" i="2" s="1"/>
  <c r="D8" i="1"/>
  <c r="D9" i="1"/>
  <c r="D10" i="1"/>
  <c r="D7" i="1"/>
  <c r="D11" i="19" l="1"/>
  <c r="D11" i="18"/>
  <c r="D10" i="17"/>
  <c r="D10" i="15"/>
  <c r="D10" i="13"/>
  <c r="D10" i="11"/>
  <c r="D11" i="10"/>
  <c r="D11" i="3"/>
</calcChain>
</file>

<file path=xl/sharedStrings.xml><?xml version="1.0" encoding="utf-8"?>
<sst xmlns="http://schemas.openxmlformats.org/spreadsheetml/2006/main" count="239" uniqueCount="124">
  <si>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</si>
  <si>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</si>
  <si>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</si>
  <si>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</si>
  <si>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</si>
  <si>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</si>
  <si>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</si>
  <si>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</si>
  <si>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</si>
  <si>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</si>
  <si>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</si>
  <si>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</si>
  <si>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</si>
  <si>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</si>
  <si>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</si>
  <si>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</si>
  <si>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</si>
  <si>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</si>
  <si>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</si>
  <si>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</si>
  <si>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</si>
  <si>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</si>
  <si>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</si>
  <si>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</si>
  <si>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</si>
  <si>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</si>
  <si>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</si>
  <si>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</si>
  <si>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</si>
  <si>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</si>
  <si>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</si>
  <si>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</si>
  <si>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</si>
  <si>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</si>
  <si>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</si>
  <si>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</si>
  <si>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</si>
  <si>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</si>
  <si>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</si>
  <si>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</si>
  <si>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</si>
  <si>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</si>
  <si>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</si>
  <si>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</si>
  <si>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</si>
  <si>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</si>
  <si>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</si>
  <si>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</si>
  <si>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</si>
  <si>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</si>
  <si>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</si>
  <si>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</si>
  <si>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</si>
  <si>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</si>
  <si>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</si>
  <si>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</si>
  <si>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</si>
  <si>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</si>
  <si>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</si>
  <si>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</si>
  <si>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</si>
  <si>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</si>
  <si>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</si>
  <si>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</si>
  <si>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</si>
  <si>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</si>
  <si>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</si>
  <si>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</si>
  <si>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</si>
  <si>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</si>
  <si>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</si>
  <si>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</si>
  <si>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</si>
  <si>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</si>
  <si>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</si>
  <si>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</si>
  <si>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</si>
  <si>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</si>
  <si>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Plano Mensal de Capacitação: Aperfeiçoamento e Aprimoramento de Boas Práticas com 02 horas mensais aos militares e civis dos ranchos em Salvador-BA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</si>
  <si>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</si>
  <si>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</si>
  <si>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</si>
  <si>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</si>
  <si>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</si>
  <si>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</si>
  <si>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</si>
  <si>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</si>
  <si>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</si>
  <si>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</si>
  <si>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</si>
  <si>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</si>
  <si>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NA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</si>
  <si>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</si>
  <si>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</si>
  <si>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</si>
  <si>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</si>
  <si>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</si>
  <si>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</si>
  <si>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</si>
  <si>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</si>
  <si>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</si>
  <si>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NA</t>
  </si>
  <si>
    <t>Gap CG</t>
  </si>
  <si>
    <t>CONTRATO Nº 266/CAE-SDAB/2020 - Processo nº 67106.000987/2020-15 - Pregão nº 122/CAE/2020 - Grupamento de apoio Pirassununga - GAP - YS - Ref mês Janeiro 2021.</t>
  </si>
  <si>
    <t>CONTRATO Nº 266/CAE-SDAB/2020 - Processo nº 67106.000987/2020-15 - Pregão nº 122/CAE/2020 - Grupamento de apoio Guaratinguetá - Gap GW -  Ref mês Ref mês Janeiro 2021.</t>
  </si>
  <si>
    <t>CONTRATO Nº 266/CAE-SDAB/2020 - Processo nº 67106.000987/2020-15 - Pregão nº 122/CAE/2020 - Grupamento de apoio São José dos Campos-SP - Gap SJ  -  Ref mês Janeiro 2021.</t>
  </si>
  <si>
    <t>CONTRATO Nº 266/CAE-SDAB/2020 - Processo nº 67106.000987/2020-15 - Pregão nº 122/CAE/2020 - Grupamento de apoio Barbacena-MG - Gap BQ -  Ref mês Janeiro 2021.</t>
  </si>
  <si>
    <t>CONTRATO Nº 266/CAE-SDAB/2020 - Processo nº 67106.000987/2020-15 - Pregão nº 122/CAE/2020 - Grupamento de apoio Lagoa Santa-MG - Gap LS -  Ref mês Janeiro 2021.</t>
  </si>
  <si>
    <t>CONTRATO Nº 266/CAE-SDAB/2020 - Processo nº 67106.000987/2020-15 - Pregão nº 122/CAE/2020 - Grupamento de apoio Santa Maria-RS - Gap SM -  Ref mês Janeiro 2021.</t>
  </si>
  <si>
    <t>CONTRATO Nº 266/CAE-SDAB/2020 - Processo nº 67106.000987/2020-15 - Pregão nº 122/CAE/2020 - Grupamento de apoio Canoas-RS - Gap CO -  Ref mês Janeiro 2021.</t>
  </si>
  <si>
    <t>CONTRATO Nº 266/CAE-SDAB/2020 - Processo nº 67106.000987/2020-15 - Pregão nº 122/CAE/2020 - Grupamento de apoio Florianópolis-SC - BAFL -  Ref mês Janeiro 2021.</t>
  </si>
  <si>
    <t>CONTRATO Nº 266/CAE-SDAB/2020 - Processo nº 67106.000987/2020-15 - Pregão nº 122/CAE/2020 - Grupamento de apoio Curitiba-PR - Gap CT -  Ref mês Janeiro 2021.</t>
  </si>
  <si>
    <t>CONTRATO Nº 266/CAE-SDAB/2020 - Processo nº 67106.000987/2020-15 - Pregão nº 122/CAE/2020 - Grupamento de apoio Belém-PA - Gap BE -  Ref mês Janeiro 2021.</t>
  </si>
  <si>
    <t>CONTRATO Nº 266/CAE-SDAB/2020 - Processo nº 67106.000987/2020-15 - Pregão nº 122/CAE/2020 - Grupamento de apoio Manaus-AM - Gap MN -  Ref mês Janeiro 2021.</t>
  </si>
  <si>
    <t>CONTRATO Nº 266/CAE-SDAB/2020 - Processo nº 67106.000987/2020-15 - Pregão nº 122/CAE/2020 - Grupamento de apoio Boa Vista-RR - Gap BV - Ref mês Janeiro 2021.</t>
  </si>
  <si>
    <t>CONTRATO Nº 266/CAE-SDAB/2020 - Processo nº 67106.000987/2020-15 - Pregão nº 122/CAE/2020 - Grupamento de apoio Porto Velho-RO - Gap PV -  Ref mês Janeiro 2021.</t>
  </si>
  <si>
    <t xml:space="preserve">CONTRATO Nº 266/CAE-SDAB/2020 - Processo nº 67106.000987/2020-15 - Pregão nº 122/CAE/2020 - Grupamento de apoio Alcântara e São Luís-MA - Gap AK -  Ref mês Janeiro 2021. </t>
  </si>
  <si>
    <t>CONTRATO Nº 266/CAE-SDAB/2020 - Processo nº 67106.000987/2020-15 - Pregão nº 122/CAE/2020 - Grupamento de apoio Fortaleza-CE - BAFZ -   Ref mês Janeiro 2021.</t>
  </si>
  <si>
    <t>CONTRATO Nº 266/CAE-SDAB/2020 - Processo nº 67106.000987/2020-15 - Pregão nº 122/CAE/2020 - Grupamento de apoio Natal-RN - GAP NT -  Ref mês Janeiro 2021.</t>
  </si>
  <si>
    <t>CONTRATO Nº 266/CAE-SDAB/2020 - Processo nº 67106.000987/2020-15 - Pregão nº 122/CAE/2020 - Grupamento de apoio Recife-PE - GAP RF -  Ref Ref mês Janeiro 2021.</t>
  </si>
  <si>
    <t>CONTRATO Nº 266/CAE-SDAB/2020 - Processo nº 67106.000987/2020-15 - Pregão nº 122/CAE/2020 - Grupamento de apoio Salvador-BA - BASV -  Ref mês Janeiro 2021.</t>
  </si>
  <si>
    <t>CONTRATO Nº 266/CAE-SDAB/2020 - Processo nº 67106.000987/2020-15 - Pregão nº 122/CAE/2020 - Grupamento de apoio Brasília-DF - Gap DF -  Ref mês Janeiro 2021.</t>
  </si>
  <si>
    <t>CONTRATO Nº 266/CAE-SDAB/2020 - Processo nº 67106.000987/2020-15 - Pregão nº 122/CAE/2020 - Grupamento de apoio Anápolis-GO - GAP AN -  Ref mês Janeiro 2021.</t>
  </si>
  <si>
    <t>CONTRATO Nº 266/CAE-SDAB/2020 - Processo nº 67106.000987/2020-15 - Pregão nº 122/CAE/2020 - Grupamento de apoio Campo Grande-MS - GAP CG -  Ref Ref mês Janeiro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</si>
</sst>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4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5" borderId="1" xfId="0" applyNumberFormat="1" applyFont="1" applyFill="1" applyBorder="1" applyAlignment="1">
      <alignment horizontal="left"/>
    </xf>
    <xf numFmtId="44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B1" zoomScale="88" zoomScaleNormal="88" workbookViewId="0">
      <selection activeCell="F7" sqref="F7:F10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94</v>
      </c>
      <c r="B3" s="2"/>
      <c r="O3" s="3" t="s">
        <v>2</v>
      </c>
      <c r="P3" s="4">
        <v>0.01</v>
      </c>
    </row>
    <row r="4" spans="1:16" x14ac:dyDescent="0.25">
      <c r="A4" s="5" t="s">
        <v>95</v>
      </c>
      <c r="B4" s="4"/>
      <c r="O4" s="3" t="s">
        <v>3</v>
      </c>
      <c r="P4" s="4">
        <v>1.4999999999999999E-2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14" t="s">
        <v>12</v>
      </c>
      <c r="C6" s="7" t="s">
        <v>13</v>
      </c>
      <c r="D6" s="16" t="s">
        <v>11</v>
      </c>
    </row>
    <row r="7" spans="1:16" ht="18.75" customHeight="1" x14ac:dyDescent="0.25">
      <c r="A7" s="12" t="s">
        <v>6</v>
      </c>
      <c r="B7" s="15">
        <v>400</v>
      </c>
      <c r="C7" s="20">
        <v>4</v>
      </c>
      <c r="D7" s="18">
        <f>B7*C7</f>
        <v>1600</v>
      </c>
      <c r="F7" s="4">
        <v>0.03</v>
      </c>
      <c r="G7" s="32">
        <f>D12*F7</f>
        <v>442.5</v>
      </c>
    </row>
    <row r="8" spans="1:16" x14ac:dyDescent="0.25">
      <c r="A8" s="13" t="s">
        <v>7</v>
      </c>
      <c r="B8" s="15">
        <v>100</v>
      </c>
      <c r="C8" s="20">
        <v>28</v>
      </c>
      <c r="D8" s="18">
        <f t="shared" ref="D8:D10" si="0">B8*C8</f>
        <v>2800</v>
      </c>
      <c r="F8" s="4">
        <v>0.01</v>
      </c>
      <c r="G8" s="32">
        <f>D12*F8</f>
        <v>147.5</v>
      </c>
    </row>
    <row r="9" spans="1:16" x14ac:dyDescent="0.25">
      <c r="A9" s="13" t="s">
        <v>8</v>
      </c>
      <c r="B9" s="15">
        <v>1500</v>
      </c>
      <c r="C9" s="20">
        <v>2</v>
      </c>
      <c r="D9" s="18">
        <f t="shared" si="0"/>
        <v>3000</v>
      </c>
      <c r="F9" s="4">
        <v>1.4999999999999999E-2</v>
      </c>
      <c r="G9" s="32">
        <f>D12*F9</f>
        <v>221.25</v>
      </c>
    </row>
    <row r="10" spans="1:16" x14ac:dyDescent="0.25">
      <c r="A10" s="13" t="s">
        <v>9</v>
      </c>
      <c r="B10" s="15">
        <v>350</v>
      </c>
      <c r="C10" s="20">
        <v>21</v>
      </c>
      <c r="D10" s="18">
        <f t="shared" si="0"/>
        <v>7350</v>
      </c>
      <c r="F10" s="4">
        <v>6.4999999999999997E-3</v>
      </c>
      <c r="G10" s="32">
        <f>D12*F10</f>
        <v>95.875</v>
      </c>
    </row>
    <row r="11" spans="1:16" x14ac:dyDescent="0.25">
      <c r="A11" s="13" t="s">
        <v>103</v>
      </c>
      <c r="B11" s="15"/>
      <c r="C11" s="17"/>
      <c r="D11" s="18"/>
    </row>
    <row r="12" spans="1:16" x14ac:dyDescent="0.25">
      <c r="A12" s="13"/>
      <c r="B12" s="15"/>
      <c r="C12" s="17"/>
      <c r="D12" s="18">
        <f>SUM(D7:D11)</f>
        <v>14750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C14" sqref="C14:C17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47</v>
      </c>
      <c r="B6" s="26">
        <v>300</v>
      </c>
      <c r="C6" s="20">
        <v>8</v>
      </c>
      <c r="D6" s="15">
        <f>B6*C6</f>
        <v>2400</v>
      </c>
    </row>
    <row r="7" spans="1:4" x14ac:dyDescent="0.25">
      <c r="A7" s="1" t="s">
        <v>7</v>
      </c>
      <c r="B7" s="26">
        <v>34.29</v>
      </c>
      <c r="C7" s="20">
        <v>56</v>
      </c>
      <c r="D7" s="15">
        <f t="shared" ref="D7:D9" si="0">B7*C7</f>
        <v>1920.24</v>
      </c>
    </row>
    <row r="8" spans="1:4" x14ac:dyDescent="0.25">
      <c r="A8" s="1" t="s">
        <v>48</v>
      </c>
      <c r="B8" s="26">
        <v>1500</v>
      </c>
      <c r="C8" s="20">
        <v>2</v>
      </c>
      <c r="D8" s="15">
        <f t="shared" si="0"/>
        <v>3000</v>
      </c>
    </row>
    <row r="9" spans="1:4" x14ac:dyDescent="0.25">
      <c r="A9" s="1" t="s">
        <v>46</v>
      </c>
      <c r="B9" s="26">
        <v>363.64</v>
      </c>
      <c r="C9" s="20">
        <v>33</v>
      </c>
      <c r="D9" s="15">
        <f t="shared" si="0"/>
        <v>12000.119999999999</v>
      </c>
    </row>
    <row r="10" spans="1:4" x14ac:dyDescent="0.25">
      <c r="A10" s="1" t="s">
        <v>112</v>
      </c>
      <c r="B10" s="29"/>
      <c r="C10" s="29"/>
      <c r="D10" s="26"/>
    </row>
    <row r="11" spans="1:4" x14ac:dyDescent="0.25">
      <c r="A11" s="1"/>
      <c r="B11" s="29"/>
      <c r="C11" s="29"/>
      <c r="D11" s="26">
        <f>SUM(D6:D10)</f>
        <v>19320.36</v>
      </c>
    </row>
    <row r="14" spans="1:4" x14ac:dyDescent="0.25">
      <c r="C14" s="4">
        <v>0.03</v>
      </c>
      <c r="D14" s="32">
        <f>D11*C14</f>
        <v>579.61080000000004</v>
      </c>
    </row>
    <row r="15" spans="1:4" x14ac:dyDescent="0.25">
      <c r="C15" s="4">
        <v>0.01</v>
      </c>
      <c r="D15" s="32">
        <f>D11*C15</f>
        <v>193.20360000000002</v>
      </c>
    </row>
    <row r="16" spans="1:4" x14ac:dyDescent="0.25">
      <c r="C16" s="4">
        <v>1.4999999999999999E-2</v>
      </c>
      <c r="D16" s="32">
        <f>D11*C16</f>
        <v>289.80540000000002</v>
      </c>
    </row>
    <row r="17" spans="3:4" x14ac:dyDescent="0.25">
      <c r="C17" s="4">
        <v>6.4999999999999997E-3</v>
      </c>
      <c r="D17" s="32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13" sqref="C13:C16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51</v>
      </c>
      <c r="B5" s="28">
        <v>390</v>
      </c>
      <c r="C5" s="20">
        <v>5</v>
      </c>
      <c r="D5" s="28">
        <f>B5*C5</f>
        <v>1950</v>
      </c>
    </row>
    <row r="6" spans="1:4" x14ac:dyDescent="0.25">
      <c r="A6" s="1" t="s">
        <v>7</v>
      </c>
      <c r="B6" s="28">
        <v>250</v>
      </c>
      <c r="C6" s="20">
        <v>42</v>
      </c>
      <c r="D6" s="28">
        <f t="shared" ref="D6:D8" si="0">B6*C6</f>
        <v>10500</v>
      </c>
    </row>
    <row r="7" spans="1:4" x14ac:dyDescent="0.25">
      <c r="A7" s="1" t="s">
        <v>52</v>
      </c>
      <c r="B7" s="28">
        <v>1750</v>
      </c>
      <c r="C7" s="20">
        <v>2</v>
      </c>
      <c r="D7" s="28">
        <f t="shared" si="0"/>
        <v>3500</v>
      </c>
    </row>
    <row r="8" spans="1:4" x14ac:dyDescent="0.25">
      <c r="A8" s="1" t="s">
        <v>50</v>
      </c>
      <c r="B8" s="28">
        <v>390</v>
      </c>
      <c r="C8" s="20">
        <v>9</v>
      </c>
      <c r="D8" s="28">
        <f t="shared" si="0"/>
        <v>3510</v>
      </c>
    </row>
    <row r="9" spans="1:4" x14ac:dyDescent="0.25">
      <c r="A9" s="1" t="s">
        <v>113</v>
      </c>
      <c r="B9" s="28"/>
      <c r="C9" s="22"/>
      <c r="D9" s="28"/>
    </row>
    <row r="10" spans="1:4" x14ac:dyDescent="0.25">
      <c r="A10" s="1"/>
      <c r="B10" s="1"/>
      <c r="C10" s="1"/>
      <c r="D10" s="25">
        <f>SUM(D5:D9)</f>
        <v>19460</v>
      </c>
    </row>
    <row r="13" spans="1:4" x14ac:dyDescent="0.25">
      <c r="C13" s="4">
        <v>0.03</v>
      </c>
      <c r="D13" s="32">
        <f>D10*C13</f>
        <v>583.79999999999995</v>
      </c>
    </row>
    <row r="14" spans="1:4" x14ac:dyDescent="0.25">
      <c r="C14" s="4">
        <v>0.01</v>
      </c>
      <c r="D14" s="32">
        <f>D10*C14</f>
        <v>194.6</v>
      </c>
    </row>
    <row r="15" spans="1:4" x14ac:dyDescent="0.25">
      <c r="C15" s="4">
        <v>1.4999999999999999E-2</v>
      </c>
      <c r="D15" s="32">
        <f>D10*C15</f>
        <v>291.89999999999998</v>
      </c>
    </row>
    <row r="16" spans="1:4" x14ac:dyDescent="0.25">
      <c r="C16" s="4">
        <v>6.4999999999999997E-3</v>
      </c>
      <c r="D16" s="32">
        <f>D10*C16</f>
        <v>126.49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13" sqref="C13:C16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55</v>
      </c>
      <c r="B5" s="25">
        <v>490</v>
      </c>
      <c r="C5" s="20">
        <v>2</v>
      </c>
      <c r="D5" s="25">
        <f>B5*C5</f>
        <v>980</v>
      </c>
    </row>
    <row r="6" spans="1:4" x14ac:dyDescent="0.25">
      <c r="A6" s="1" t="s">
        <v>7</v>
      </c>
      <c r="B6" s="25">
        <v>290</v>
      </c>
      <c r="C6" s="20">
        <v>14</v>
      </c>
      <c r="D6" s="25">
        <f t="shared" ref="D6:D8" si="0">B6*C6</f>
        <v>4060</v>
      </c>
    </row>
    <row r="7" spans="1:4" x14ac:dyDescent="0.25">
      <c r="A7" s="1" t="s">
        <v>57</v>
      </c>
      <c r="B7" s="25">
        <v>2250</v>
      </c>
      <c r="C7" s="20">
        <v>2</v>
      </c>
      <c r="D7" s="25">
        <f t="shared" si="0"/>
        <v>4500</v>
      </c>
    </row>
    <row r="8" spans="1:4" x14ac:dyDescent="0.25">
      <c r="A8" s="1" t="s">
        <v>54</v>
      </c>
      <c r="B8" s="25">
        <v>500</v>
      </c>
      <c r="C8" s="20">
        <v>10</v>
      </c>
      <c r="D8" s="25">
        <f t="shared" si="0"/>
        <v>5000</v>
      </c>
    </row>
    <row r="9" spans="1:4" x14ac:dyDescent="0.25">
      <c r="A9" s="1" t="s">
        <v>114</v>
      </c>
      <c r="B9" s="1"/>
      <c r="C9" s="1"/>
      <c r="D9" s="25"/>
    </row>
    <row r="10" spans="1:4" x14ac:dyDescent="0.25">
      <c r="A10" s="1"/>
      <c r="B10" s="1"/>
      <c r="C10" s="1"/>
      <c r="D10" s="25">
        <f>SUM(D5:D9)</f>
        <v>14540</v>
      </c>
    </row>
    <row r="13" spans="1:4" x14ac:dyDescent="0.25">
      <c r="C13" s="4">
        <v>0.03</v>
      </c>
      <c r="D13" s="32">
        <f>D10*C13</f>
        <v>436.2</v>
      </c>
    </row>
    <row r="14" spans="1:4" x14ac:dyDescent="0.25">
      <c r="C14" s="4">
        <v>0.01</v>
      </c>
      <c r="D14" s="32">
        <f>D10*C14</f>
        <v>145.4</v>
      </c>
    </row>
    <row r="15" spans="1:4" x14ac:dyDescent="0.25">
      <c r="C15" s="4">
        <v>1.4999999999999999E-2</v>
      </c>
      <c r="D15" s="32">
        <f>D10*C15</f>
        <v>218.1</v>
      </c>
    </row>
    <row r="16" spans="1:4" x14ac:dyDescent="0.25">
      <c r="C16" s="4">
        <v>6.4999999999999997E-3</v>
      </c>
      <c r="D16" s="32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13" sqref="C13:C16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61</v>
      </c>
      <c r="B5" s="28">
        <v>490</v>
      </c>
      <c r="C5" s="20">
        <v>2</v>
      </c>
      <c r="D5" s="28">
        <f>B5*C5</f>
        <v>980</v>
      </c>
    </row>
    <row r="6" spans="1:4" x14ac:dyDescent="0.25">
      <c r="A6" s="1" t="s">
        <v>7</v>
      </c>
      <c r="B6" s="28">
        <v>290</v>
      </c>
      <c r="C6" s="20">
        <v>14</v>
      </c>
      <c r="D6" s="28">
        <f t="shared" ref="D6:D8" si="0">B6*C6</f>
        <v>4060</v>
      </c>
    </row>
    <row r="7" spans="1:4" x14ac:dyDescent="0.25">
      <c r="A7" s="1" t="s">
        <v>58</v>
      </c>
      <c r="B7" s="28">
        <v>2250</v>
      </c>
      <c r="C7" s="20">
        <v>2</v>
      </c>
      <c r="D7" s="28">
        <f t="shared" si="0"/>
        <v>4500</v>
      </c>
    </row>
    <row r="8" spans="1:4" x14ac:dyDescent="0.25">
      <c r="A8" s="1" t="s">
        <v>60</v>
      </c>
      <c r="B8" s="28">
        <v>490</v>
      </c>
      <c r="C8" s="20">
        <v>8</v>
      </c>
      <c r="D8" s="28">
        <f t="shared" si="0"/>
        <v>3920</v>
      </c>
    </row>
    <row r="9" spans="1:4" x14ac:dyDescent="0.25">
      <c r="A9" s="1" t="s">
        <v>115</v>
      </c>
      <c r="B9" s="22"/>
      <c r="C9" s="22"/>
      <c r="D9" s="28"/>
    </row>
    <row r="10" spans="1:4" x14ac:dyDescent="0.25">
      <c r="A10" s="1"/>
      <c r="B10" s="22"/>
      <c r="C10" s="22"/>
      <c r="D10" s="28">
        <f>SUM(D5:D9)</f>
        <v>13460</v>
      </c>
    </row>
    <row r="13" spans="1:4" x14ac:dyDescent="0.25">
      <c r="C13" s="4">
        <v>0.03</v>
      </c>
      <c r="D13" s="32">
        <f>D10*C13</f>
        <v>403.8</v>
      </c>
    </row>
    <row r="14" spans="1:4" x14ac:dyDescent="0.25">
      <c r="C14" s="4">
        <v>0.01</v>
      </c>
      <c r="D14" s="32">
        <f>D10*C14</f>
        <v>134.6</v>
      </c>
    </row>
    <row r="15" spans="1:4" x14ac:dyDescent="0.25">
      <c r="C15" s="4">
        <v>1.4999999999999999E-2</v>
      </c>
      <c r="D15" s="32">
        <f>D10*C15</f>
        <v>201.9</v>
      </c>
    </row>
    <row r="16" spans="1:4" x14ac:dyDescent="0.25">
      <c r="C16" s="4">
        <v>6.4999999999999997E-3</v>
      </c>
      <c r="D16" s="32">
        <f>D10*C16</f>
        <v>87.49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13" sqref="C13:C16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62</v>
      </c>
      <c r="B5" s="25">
        <v>450</v>
      </c>
      <c r="C5" s="20">
        <v>4</v>
      </c>
      <c r="D5" s="25">
        <f>B5*C5</f>
        <v>1800</v>
      </c>
    </row>
    <row r="6" spans="1:4" x14ac:dyDescent="0.25">
      <c r="A6" s="1" t="s">
        <v>7</v>
      </c>
      <c r="B6" s="25">
        <v>290</v>
      </c>
      <c r="C6" s="20">
        <v>25</v>
      </c>
      <c r="D6" s="25">
        <f t="shared" ref="D6:D8" si="0">B6*C6</f>
        <v>7250</v>
      </c>
    </row>
    <row r="7" spans="1:4" x14ac:dyDescent="0.25">
      <c r="A7" s="1" t="s">
        <v>63</v>
      </c>
      <c r="B7" s="25">
        <v>1750</v>
      </c>
      <c r="C7" s="20">
        <v>2</v>
      </c>
      <c r="D7" s="25">
        <f t="shared" si="0"/>
        <v>3500</v>
      </c>
    </row>
    <row r="8" spans="1:4" x14ac:dyDescent="0.25">
      <c r="A8" s="1" t="s">
        <v>65</v>
      </c>
      <c r="B8" s="25">
        <v>450</v>
      </c>
      <c r="C8" s="20">
        <v>9</v>
      </c>
      <c r="D8" s="25">
        <f t="shared" si="0"/>
        <v>4050</v>
      </c>
    </row>
    <row r="9" spans="1:4" x14ac:dyDescent="0.25">
      <c r="A9" s="1" t="s">
        <v>116</v>
      </c>
      <c r="B9" s="1"/>
      <c r="C9" s="1"/>
      <c r="D9" s="1"/>
    </row>
    <row r="10" spans="1:4" x14ac:dyDescent="0.25">
      <c r="A10" s="1"/>
      <c r="B10" s="1"/>
      <c r="C10" s="1"/>
      <c r="D10" s="25">
        <f>SUM(D5:D9)</f>
        <v>16600</v>
      </c>
    </row>
    <row r="13" spans="1:4" x14ac:dyDescent="0.25">
      <c r="C13" s="4">
        <v>0.03</v>
      </c>
      <c r="D13" s="32">
        <f>D10*C13</f>
        <v>498</v>
      </c>
    </row>
    <row r="14" spans="1:4" x14ac:dyDescent="0.25">
      <c r="C14" s="4">
        <v>0.01</v>
      </c>
      <c r="D14" s="32">
        <f>D10*C14</f>
        <v>166</v>
      </c>
    </row>
    <row r="15" spans="1:4" x14ac:dyDescent="0.25">
      <c r="C15" s="4">
        <v>1.4999999999999999E-2</v>
      </c>
      <c r="D15" s="32">
        <f>D10*C15</f>
        <v>249</v>
      </c>
    </row>
    <row r="16" spans="1:4" x14ac:dyDescent="0.25">
      <c r="C16" s="4">
        <v>6.4999999999999997E-3</v>
      </c>
      <c r="D16" s="32">
        <f>D10*C16</f>
        <v>107.89999999999999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13" sqref="C13:C16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67</v>
      </c>
      <c r="B5" s="28">
        <v>430</v>
      </c>
      <c r="C5" s="20">
        <v>2</v>
      </c>
      <c r="D5" s="28">
        <f>B5*C5</f>
        <v>860</v>
      </c>
    </row>
    <row r="6" spans="1:4" x14ac:dyDescent="0.25">
      <c r="A6" s="1" t="s">
        <v>7</v>
      </c>
      <c r="B6" s="28">
        <v>250</v>
      </c>
      <c r="C6" s="20">
        <v>14</v>
      </c>
      <c r="D6" s="28">
        <f t="shared" ref="D6:D8" si="0">B6*C6</f>
        <v>3500</v>
      </c>
    </row>
    <row r="7" spans="1:4" x14ac:dyDescent="0.25">
      <c r="A7" s="1" t="s">
        <v>69</v>
      </c>
      <c r="B7" s="28">
        <v>1750</v>
      </c>
      <c r="C7" s="20">
        <v>2</v>
      </c>
      <c r="D7" s="28">
        <f t="shared" si="0"/>
        <v>3500</v>
      </c>
    </row>
    <row r="8" spans="1:4" x14ac:dyDescent="0.25">
      <c r="A8" s="1" t="s">
        <v>66</v>
      </c>
      <c r="B8" s="28">
        <v>400</v>
      </c>
      <c r="C8" s="20">
        <v>7</v>
      </c>
      <c r="D8" s="28">
        <f t="shared" si="0"/>
        <v>2800</v>
      </c>
    </row>
    <row r="9" spans="1:4" x14ac:dyDescent="0.25">
      <c r="A9" s="1" t="s">
        <v>117</v>
      </c>
      <c r="B9" s="28"/>
      <c r="C9" s="22"/>
      <c r="D9" s="22"/>
    </row>
    <row r="10" spans="1:4" x14ac:dyDescent="0.25">
      <c r="A10" s="1"/>
      <c r="B10" s="28"/>
      <c r="C10" s="22"/>
      <c r="D10" s="28">
        <f>SUM(D5:D9)</f>
        <v>10660</v>
      </c>
    </row>
    <row r="13" spans="1:4" x14ac:dyDescent="0.25">
      <c r="C13" s="4">
        <v>0.03</v>
      </c>
      <c r="D13" s="32">
        <f>D10*C13</f>
        <v>319.8</v>
      </c>
    </row>
    <row r="14" spans="1:4" x14ac:dyDescent="0.25">
      <c r="C14" s="4">
        <v>0.01</v>
      </c>
      <c r="D14" s="32">
        <f>D10*C14</f>
        <v>106.60000000000001</v>
      </c>
    </row>
    <row r="15" spans="1:4" x14ac:dyDescent="0.25">
      <c r="C15" s="4">
        <v>1.4999999999999999E-2</v>
      </c>
      <c r="D15" s="32">
        <f>D10*C15</f>
        <v>159.9</v>
      </c>
    </row>
    <row r="16" spans="1:4" x14ac:dyDescent="0.25">
      <c r="C16" s="4">
        <v>6.4999999999999997E-3</v>
      </c>
      <c r="D16" s="32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5040" topLeftCell="A18"/>
      <selection activeCell="C12" sqref="C12:C15"/>
      <selection pane="bottomLeft" activeCell="C20" sqref="C20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71</v>
      </c>
      <c r="B5" s="25">
        <v>300</v>
      </c>
      <c r="C5" s="20">
        <v>4</v>
      </c>
      <c r="D5" s="25">
        <f>B5*C5</f>
        <v>1200</v>
      </c>
    </row>
    <row r="6" spans="1:4" x14ac:dyDescent="0.25">
      <c r="A6" s="1" t="s">
        <v>7</v>
      </c>
      <c r="B6" s="25">
        <v>150</v>
      </c>
      <c r="C6" s="20">
        <v>28</v>
      </c>
      <c r="D6" s="25">
        <f t="shared" ref="D6:D8" si="0">B6*C6</f>
        <v>4200</v>
      </c>
    </row>
    <row r="7" spans="1:4" x14ac:dyDescent="0.25">
      <c r="A7" s="1" t="s">
        <v>73</v>
      </c>
      <c r="B7" s="25">
        <v>1750</v>
      </c>
      <c r="C7" s="20">
        <v>2</v>
      </c>
      <c r="D7" s="25">
        <f t="shared" si="0"/>
        <v>3500</v>
      </c>
    </row>
    <row r="8" spans="1:4" x14ac:dyDescent="0.25">
      <c r="A8" s="1" t="s">
        <v>72</v>
      </c>
      <c r="B8" s="25">
        <v>350</v>
      </c>
      <c r="C8" s="20">
        <v>21</v>
      </c>
      <c r="D8" s="25">
        <f t="shared" si="0"/>
        <v>7350</v>
      </c>
    </row>
    <row r="9" spans="1:4" x14ac:dyDescent="0.25">
      <c r="A9" s="1" t="s">
        <v>118</v>
      </c>
      <c r="B9" s="25"/>
      <c r="C9" s="1"/>
      <c r="D9" s="25"/>
    </row>
    <row r="10" spans="1:4" x14ac:dyDescent="0.25">
      <c r="A10" s="1"/>
      <c r="B10" s="1"/>
      <c r="C10" s="1"/>
      <c r="D10" s="25">
        <f>SUM(D5:D9)</f>
        <v>16250</v>
      </c>
    </row>
    <row r="12" spans="1:4" x14ac:dyDescent="0.25">
      <c r="C12" s="4">
        <v>0.03</v>
      </c>
      <c r="D12" s="32">
        <f>D10*C12</f>
        <v>487.5</v>
      </c>
    </row>
    <row r="13" spans="1:4" x14ac:dyDescent="0.25">
      <c r="C13" s="4">
        <v>0.01</v>
      </c>
      <c r="D13" s="32">
        <f>D10*C13</f>
        <v>162.5</v>
      </c>
    </row>
    <row r="14" spans="1:4" x14ac:dyDescent="0.25">
      <c r="C14" s="4">
        <v>1.4999999999999999E-2</v>
      </c>
      <c r="D14" s="32">
        <f>D10*C14</f>
        <v>243.75</v>
      </c>
    </row>
    <row r="15" spans="1:4" x14ac:dyDescent="0.25">
      <c r="C15" s="4">
        <v>6.4999999999999997E-3</v>
      </c>
      <c r="D15" s="32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3" sqref="A23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74</v>
      </c>
      <c r="B5" s="28">
        <v>345</v>
      </c>
      <c r="C5" s="20">
        <v>6</v>
      </c>
      <c r="D5" s="28">
        <f>B5*C5</f>
        <v>2070</v>
      </c>
    </row>
    <row r="6" spans="1:4" x14ac:dyDescent="0.25">
      <c r="A6" s="1" t="s">
        <v>7</v>
      </c>
      <c r="B6" s="28">
        <v>209</v>
      </c>
      <c r="C6" s="20">
        <v>42</v>
      </c>
      <c r="D6" s="28">
        <f t="shared" ref="D6:D8" si="0">B6*C6</f>
        <v>8778</v>
      </c>
    </row>
    <row r="7" spans="1:4" x14ac:dyDescent="0.25">
      <c r="A7" s="1" t="s">
        <v>76</v>
      </c>
      <c r="B7" s="28">
        <v>1500</v>
      </c>
      <c r="C7" s="20">
        <v>2</v>
      </c>
      <c r="D7" s="28">
        <f t="shared" si="0"/>
        <v>3000</v>
      </c>
    </row>
    <row r="8" spans="1:4" x14ac:dyDescent="0.25">
      <c r="A8" s="1" t="s">
        <v>75</v>
      </c>
      <c r="B8" s="28">
        <v>375</v>
      </c>
      <c r="C8" s="20">
        <v>22</v>
      </c>
      <c r="D8" s="28">
        <f t="shared" si="0"/>
        <v>8250</v>
      </c>
    </row>
    <row r="9" spans="1:4" x14ac:dyDescent="0.25">
      <c r="A9" s="1" t="s">
        <v>119</v>
      </c>
      <c r="B9" s="28"/>
      <c r="C9" s="22"/>
      <c r="D9" s="28"/>
    </row>
    <row r="10" spans="1:4" x14ac:dyDescent="0.25">
      <c r="A10" s="1"/>
      <c r="B10" s="28"/>
      <c r="C10" s="22"/>
      <c r="D10" s="28">
        <f>SUM(D5:D9)</f>
        <v>22098</v>
      </c>
    </row>
    <row r="13" spans="1:4" x14ac:dyDescent="0.25">
      <c r="C13" s="4">
        <v>0.03</v>
      </c>
      <c r="D13" s="32">
        <f>D10*C13</f>
        <v>662.93999999999994</v>
      </c>
    </row>
    <row r="14" spans="1:4" x14ac:dyDescent="0.25">
      <c r="C14" s="4">
        <v>0.01</v>
      </c>
      <c r="D14" s="32">
        <f>D10*C14</f>
        <v>220.98000000000002</v>
      </c>
    </row>
    <row r="15" spans="1:4" x14ac:dyDescent="0.25">
      <c r="C15" s="4">
        <v>1.4999999999999999E-2</v>
      </c>
      <c r="D15" s="32">
        <f>D10*C15</f>
        <v>331.46999999999997</v>
      </c>
    </row>
    <row r="16" spans="1:4" x14ac:dyDescent="0.25">
      <c r="C16" s="4">
        <v>6.4999999999999997E-3</v>
      </c>
      <c r="D16" s="32">
        <f>D10*C16</f>
        <v>143.637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14" sqref="C14:C17"/>
    </sheetView>
  </sheetViews>
  <sheetFormatPr defaultRowHeight="15" x14ac:dyDescent="0.25"/>
  <cols>
    <col min="1" max="1" width="176.14062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80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79</v>
      </c>
      <c r="B6" s="25">
        <v>390</v>
      </c>
      <c r="C6" s="20">
        <v>4</v>
      </c>
      <c r="D6" s="25">
        <f>B6*C6</f>
        <v>1560</v>
      </c>
    </row>
    <row r="7" spans="1:4" x14ac:dyDescent="0.25">
      <c r="A7" s="1" t="s">
        <v>7</v>
      </c>
      <c r="B7" s="25">
        <v>200</v>
      </c>
      <c r="C7" s="20">
        <v>28</v>
      </c>
      <c r="D7" s="25">
        <f t="shared" ref="D7:D9" si="0">B7*C7</f>
        <v>5600</v>
      </c>
    </row>
    <row r="8" spans="1:4" x14ac:dyDescent="0.25">
      <c r="A8" s="1" t="s">
        <v>85</v>
      </c>
      <c r="B8" s="25">
        <v>1450</v>
      </c>
      <c r="C8" s="20">
        <v>2</v>
      </c>
      <c r="D8" s="25">
        <f t="shared" si="0"/>
        <v>2900</v>
      </c>
    </row>
    <row r="9" spans="1:4" x14ac:dyDescent="0.25">
      <c r="A9" s="1" t="s">
        <v>78</v>
      </c>
      <c r="B9" s="25">
        <v>380</v>
      </c>
      <c r="C9" s="20">
        <v>12</v>
      </c>
      <c r="D9" s="25">
        <f t="shared" si="0"/>
        <v>4560</v>
      </c>
    </row>
    <row r="10" spans="1:4" x14ac:dyDescent="0.25">
      <c r="A10" s="1" t="s">
        <v>120</v>
      </c>
      <c r="B10" s="25"/>
      <c r="C10" s="1"/>
      <c r="D10" s="25"/>
    </row>
    <row r="11" spans="1:4" x14ac:dyDescent="0.25">
      <c r="A11" s="1"/>
      <c r="B11" s="25"/>
      <c r="C11" s="1"/>
      <c r="D11" s="25">
        <f>SUM(D6:D10)</f>
        <v>14620</v>
      </c>
    </row>
    <row r="14" spans="1:4" x14ac:dyDescent="0.25">
      <c r="C14" s="4">
        <v>0.03</v>
      </c>
      <c r="D14" s="32">
        <f>D11*C14</f>
        <v>438.59999999999997</v>
      </c>
    </row>
    <row r="15" spans="1:4" x14ac:dyDescent="0.25">
      <c r="C15" s="4">
        <v>0.01</v>
      </c>
      <c r="D15" s="32">
        <f>D11*C15</f>
        <v>146.20000000000002</v>
      </c>
    </row>
    <row r="16" spans="1:4" x14ac:dyDescent="0.25">
      <c r="C16" s="4">
        <v>1.4999999999999999E-2</v>
      </c>
      <c r="D16" s="32">
        <f>D11*C16</f>
        <v>219.29999999999998</v>
      </c>
    </row>
    <row r="17" spans="3:4" x14ac:dyDescent="0.25">
      <c r="C17" s="4">
        <v>6.4999999999999997E-3</v>
      </c>
      <c r="D17" s="32">
        <f>D11*C17</f>
        <v>95.03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14" sqref="C14:C17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84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82</v>
      </c>
      <c r="B6" s="28">
        <v>290</v>
      </c>
      <c r="C6" s="20">
        <v>8</v>
      </c>
      <c r="D6" s="28">
        <f>B6*C6</f>
        <v>2320</v>
      </c>
    </row>
    <row r="7" spans="1:4" x14ac:dyDescent="0.25">
      <c r="A7" s="1" t="s">
        <v>7</v>
      </c>
      <c r="B7" s="28">
        <v>145</v>
      </c>
      <c r="C7" s="20">
        <v>56</v>
      </c>
      <c r="D7" s="28">
        <f t="shared" ref="D7:D9" si="0">B7*C7</f>
        <v>8120</v>
      </c>
    </row>
    <row r="8" spans="1:4" x14ac:dyDescent="0.25">
      <c r="A8" s="1" t="s">
        <v>83</v>
      </c>
      <c r="B8" s="28">
        <v>1450</v>
      </c>
      <c r="C8" s="20">
        <v>2</v>
      </c>
      <c r="D8" s="28">
        <f t="shared" si="0"/>
        <v>2900</v>
      </c>
    </row>
    <row r="9" spans="1:4" x14ac:dyDescent="0.25">
      <c r="A9" s="1" t="s">
        <v>81</v>
      </c>
      <c r="B9" s="28">
        <v>244.9</v>
      </c>
      <c r="C9" s="20">
        <v>38</v>
      </c>
      <c r="D9" s="28">
        <f t="shared" si="0"/>
        <v>9306.2000000000007</v>
      </c>
    </row>
    <row r="10" spans="1:4" x14ac:dyDescent="0.25">
      <c r="A10" s="1" t="s">
        <v>121</v>
      </c>
      <c r="B10" s="22"/>
      <c r="C10" s="22"/>
      <c r="D10" s="28"/>
    </row>
    <row r="11" spans="1:4" x14ac:dyDescent="0.25">
      <c r="A11" s="1"/>
      <c r="B11" s="22"/>
      <c r="C11" s="22"/>
      <c r="D11" s="28">
        <f>SUM(D6:D10)</f>
        <v>22646.2</v>
      </c>
    </row>
    <row r="14" spans="1:4" x14ac:dyDescent="0.25">
      <c r="C14" s="4">
        <v>0.03</v>
      </c>
      <c r="D14" s="32">
        <f>D11*C14</f>
        <v>679.38599999999997</v>
      </c>
    </row>
    <row r="15" spans="1:4" x14ac:dyDescent="0.25">
      <c r="C15" s="4">
        <v>0.01</v>
      </c>
      <c r="D15" s="32">
        <f>D11*C15</f>
        <v>226.46200000000002</v>
      </c>
    </row>
    <row r="16" spans="1:4" x14ac:dyDescent="0.25">
      <c r="C16" s="4">
        <v>1.4999999999999999E-2</v>
      </c>
      <c r="D16" s="32">
        <f>D11*C16</f>
        <v>339.69299999999998</v>
      </c>
    </row>
    <row r="17" spans="3:4" x14ac:dyDescent="0.25">
      <c r="C17" s="4">
        <v>6.4999999999999997E-3</v>
      </c>
      <c r="D17" s="32">
        <f>D11*C17</f>
        <v>147.2003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zoomScale="80" zoomScaleNormal="80" workbookViewId="0">
      <selection activeCell="A3" sqref="A3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</cols>
  <sheetData>
    <row r="3" spans="1:4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4" x14ac:dyDescent="0.25">
      <c r="A4" s="1" t="s">
        <v>14</v>
      </c>
      <c r="B4" s="19">
        <v>400</v>
      </c>
      <c r="C4" s="20">
        <v>2</v>
      </c>
      <c r="D4" s="21">
        <f>B4*C4</f>
        <v>800</v>
      </c>
    </row>
    <row r="5" spans="1:4" x14ac:dyDescent="0.25">
      <c r="A5" s="1" t="s">
        <v>7</v>
      </c>
      <c r="B5" s="19">
        <v>150</v>
      </c>
      <c r="C5" s="20">
        <v>14</v>
      </c>
      <c r="D5" s="21">
        <f t="shared" ref="D5:D7" si="0">B5*C5</f>
        <v>2100</v>
      </c>
    </row>
    <row r="6" spans="1:4" x14ac:dyDescent="0.25">
      <c r="A6" s="1" t="s">
        <v>15</v>
      </c>
      <c r="B6" s="19">
        <v>1500</v>
      </c>
      <c r="C6" s="20">
        <v>2</v>
      </c>
      <c r="D6" s="21">
        <f t="shared" si="0"/>
        <v>3000</v>
      </c>
    </row>
    <row r="7" spans="1:4" x14ac:dyDescent="0.25">
      <c r="A7" s="1" t="s">
        <v>16</v>
      </c>
      <c r="B7" s="19">
        <v>350</v>
      </c>
      <c r="C7" s="20">
        <v>20</v>
      </c>
      <c r="D7" s="21">
        <f t="shared" si="0"/>
        <v>7000</v>
      </c>
    </row>
    <row r="8" spans="1:4" x14ac:dyDescent="0.25">
      <c r="A8" s="1" t="s">
        <v>104</v>
      </c>
      <c r="B8" s="22"/>
      <c r="C8" s="22"/>
      <c r="D8" s="22"/>
    </row>
    <row r="9" spans="1:4" x14ac:dyDescent="0.25">
      <c r="A9" s="1"/>
      <c r="B9" s="22"/>
      <c r="C9" s="22"/>
      <c r="D9" s="21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B14" sqref="B14:B17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91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87</v>
      </c>
      <c r="B6" s="25">
        <v>390</v>
      </c>
      <c r="C6" s="20">
        <v>2</v>
      </c>
      <c r="D6" s="25">
        <f>B6*C6</f>
        <v>780</v>
      </c>
    </row>
    <row r="7" spans="1:4" x14ac:dyDescent="0.25">
      <c r="A7" s="1" t="s">
        <v>7</v>
      </c>
      <c r="B7" s="25">
        <v>190</v>
      </c>
      <c r="C7" s="20">
        <v>14</v>
      </c>
      <c r="D7" s="25">
        <f t="shared" ref="D7:D9" si="0">B7*C7</f>
        <v>2660</v>
      </c>
    </row>
    <row r="8" spans="1:4" x14ac:dyDescent="0.25">
      <c r="A8" s="1" t="s">
        <v>88</v>
      </c>
      <c r="B8" s="25">
        <v>1500</v>
      </c>
      <c r="C8" s="20">
        <v>2</v>
      </c>
      <c r="D8" s="25">
        <f t="shared" si="0"/>
        <v>3000</v>
      </c>
    </row>
    <row r="9" spans="1:4" x14ac:dyDescent="0.25">
      <c r="A9" s="1" t="s">
        <v>86</v>
      </c>
      <c r="B9" s="25">
        <v>354.71</v>
      </c>
      <c r="C9" s="20">
        <v>14</v>
      </c>
      <c r="D9" s="25">
        <f t="shared" si="0"/>
        <v>4965.9399999999996</v>
      </c>
    </row>
    <row r="10" spans="1:4" x14ac:dyDescent="0.25">
      <c r="A10" s="1" t="s">
        <v>122</v>
      </c>
      <c r="B10" s="1"/>
      <c r="C10" s="1"/>
      <c r="D10" s="25"/>
    </row>
    <row r="11" spans="1:4" x14ac:dyDescent="0.25">
      <c r="A11" s="1"/>
      <c r="B11" s="1"/>
      <c r="C11" s="1"/>
      <c r="D11" s="25">
        <f>SUM(D6:D10)</f>
        <v>11405.939999999999</v>
      </c>
    </row>
    <row r="14" spans="1:4" x14ac:dyDescent="0.25">
      <c r="B14" s="4">
        <v>0.03</v>
      </c>
      <c r="C14" s="32">
        <f>D11*B14</f>
        <v>342.17819999999995</v>
      </c>
    </row>
    <row r="15" spans="1:4" x14ac:dyDescent="0.25">
      <c r="B15" s="4">
        <v>0.01</v>
      </c>
      <c r="C15" s="32">
        <f>D11*B15</f>
        <v>114.05939999999998</v>
      </c>
    </row>
    <row r="16" spans="1:4" x14ac:dyDescent="0.25">
      <c r="B16" s="4">
        <v>1.4999999999999999E-2</v>
      </c>
      <c r="C16" s="32">
        <f>D11*B16</f>
        <v>171.08909999999997</v>
      </c>
    </row>
    <row r="17" spans="2:3" x14ac:dyDescent="0.25">
      <c r="B17" s="4">
        <v>6.4999999999999997E-3</v>
      </c>
      <c r="C17" s="32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D17" sqref="D17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92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90</v>
      </c>
      <c r="B6" s="27">
        <v>290</v>
      </c>
      <c r="C6" s="20">
        <v>2</v>
      </c>
      <c r="D6" s="27">
        <f>B6*C6</f>
        <v>580</v>
      </c>
    </row>
    <row r="7" spans="1:4" x14ac:dyDescent="0.25">
      <c r="A7" s="1" t="s">
        <v>7</v>
      </c>
      <c r="B7" s="27">
        <v>210</v>
      </c>
      <c r="C7" s="20">
        <v>14</v>
      </c>
      <c r="D7" s="27">
        <f t="shared" ref="D7:D9" si="0">B7*C7</f>
        <v>2940</v>
      </c>
    </row>
    <row r="8" spans="1:4" x14ac:dyDescent="0.25">
      <c r="A8" s="1" t="s">
        <v>93</v>
      </c>
      <c r="B8" s="27">
        <v>1000</v>
      </c>
      <c r="C8" s="20">
        <v>2</v>
      </c>
      <c r="D8" s="27">
        <f t="shared" si="0"/>
        <v>2000</v>
      </c>
    </row>
    <row r="9" spans="1:4" x14ac:dyDescent="0.25">
      <c r="A9" s="1" t="s">
        <v>89</v>
      </c>
      <c r="B9" s="27">
        <v>312</v>
      </c>
      <c r="C9" s="20">
        <v>8</v>
      </c>
      <c r="D9" s="27">
        <f t="shared" si="0"/>
        <v>2496</v>
      </c>
    </row>
    <row r="10" spans="1:4" x14ac:dyDescent="0.25">
      <c r="A10" s="1" t="s">
        <v>123</v>
      </c>
      <c r="B10" s="27"/>
      <c r="C10" s="24"/>
      <c r="D10" s="27"/>
    </row>
    <row r="11" spans="1:4" x14ac:dyDescent="0.25">
      <c r="A11" s="1"/>
      <c r="B11" s="23"/>
      <c r="C11" s="23"/>
      <c r="D11" s="27">
        <f>SUM(D6:D10)</f>
        <v>8016</v>
      </c>
    </row>
    <row r="14" spans="1:4" x14ac:dyDescent="0.25">
      <c r="C14" s="4">
        <v>0.03</v>
      </c>
      <c r="D14" s="32">
        <f>D11*C14</f>
        <v>240.48</v>
      </c>
    </row>
    <row r="15" spans="1:4" x14ac:dyDescent="0.25">
      <c r="C15" s="4">
        <v>0.01</v>
      </c>
      <c r="D15" s="32">
        <f>D11*C15</f>
        <v>80.16</v>
      </c>
    </row>
    <row r="16" spans="1:4" x14ac:dyDescent="0.25">
      <c r="C16" s="4">
        <v>1.4999999999999999E-2</v>
      </c>
      <c r="D16" s="32">
        <f>D11*C16</f>
        <v>120.24</v>
      </c>
    </row>
    <row r="17" spans="3:4" x14ac:dyDescent="0.25">
      <c r="C17" s="4">
        <v>6.4999999999999997E-3</v>
      </c>
      <c r="D17" s="32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F13" sqref="F13"/>
    </sheetView>
  </sheetViews>
  <sheetFormatPr defaultRowHeight="15" x14ac:dyDescent="0.25"/>
  <cols>
    <col min="1" max="1" width="15.5703125" customWidth="1"/>
    <col min="2" max="2" width="17.42578125" customWidth="1"/>
    <col min="3" max="3" width="12.140625" customWidth="1"/>
    <col min="4" max="4" width="17.7109375" customWidth="1"/>
    <col min="5" max="5" width="14.28515625" customWidth="1"/>
  </cols>
  <sheetData>
    <row r="1" spans="1:2" x14ac:dyDescent="0.25">
      <c r="A1" s="30" t="s">
        <v>96</v>
      </c>
      <c r="B1" s="30" t="s">
        <v>97</v>
      </c>
    </row>
    <row r="2" spans="1:2" x14ac:dyDescent="0.25">
      <c r="A2" s="17" t="s">
        <v>98</v>
      </c>
      <c r="B2" s="18">
        <f>'Pirassununga-SP'!D12</f>
        <v>14750</v>
      </c>
    </row>
    <row r="3" spans="1:2" x14ac:dyDescent="0.25">
      <c r="A3" s="29" t="s">
        <v>17</v>
      </c>
      <c r="B3" s="26">
        <f>'Guaratinguetá-SP'!D9</f>
        <v>12900</v>
      </c>
    </row>
    <row r="4" spans="1:2" x14ac:dyDescent="0.25">
      <c r="A4" s="31" t="s">
        <v>21</v>
      </c>
      <c r="B4" s="15">
        <f>'São José dos Campos-SP'!D11</f>
        <v>10549.96</v>
      </c>
    </row>
    <row r="5" spans="1:2" x14ac:dyDescent="0.25">
      <c r="A5" s="29" t="s">
        <v>25</v>
      </c>
      <c r="B5" s="26">
        <f>'Barbacena-MG'!D11</f>
        <v>10700</v>
      </c>
    </row>
    <row r="6" spans="1:2" x14ac:dyDescent="0.25">
      <c r="A6" s="29" t="s">
        <v>28</v>
      </c>
      <c r="B6" s="26">
        <f>'Lagoa Santa-LS'!D11</f>
        <v>16500</v>
      </c>
    </row>
    <row r="7" spans="1:2" x14ac:dyDescent="0.25">
      <c r="A7" s="29" t="s">
        <v>30</v>
      </c>
      <c r="B7" s="15">
        <f>'Santa Maria-RS'!D11</f>
        <v>11610.06</v>
      </c>
    </row>
    <row r="8" spans="1:2" x14ac:dyDescent="0.25">
      <c r="A8" s="29" t="s">
        <v>34</v>
      </c>
      <c r="B8" s="26">
        <f>'Canoas-RS'!D10</f>
        <v>17960</v>
      </c>
    </row>
    <row r="9" spans="1:2" x14ac:dyDescent="0.25">
      <c r="A9" s="29" t="s">
        <v>41</v>
      </c>
      <c r="B9" s="26">
        <f>'Florianópolis-SC'!D10</f>
        <v>9080</v>
      </c>
    </row>
    <row r="10" spans="1:2" x14ac:dyDescent="0.25">
      <c r="A10" s="29" t="s">
        <v>45</v>
      </c>
      <c r="B10" s="26">
        <f>'Curitiba-PR'!D10</f>
        <v>8415</v>
      </c>
    </row>
    <row r="11" spans="1:2" x14ac:dyDescent="0.25">
      <c r="A11" s="29" t="s">
        <v>49</v>
      </c>
      <c r="B11" s="15">
        <f>'Belém-PA'!D11</f>
        <v>19320.36</v>
      </c>
    </row>
    <row r="12" spans="1:2" x14ac:dyDescent="0.25">
      <c r="A12" s="29" t="s">
        <v>53</v>
      </c>
      <c r="B12" s="26">
        <f>'Manaus-AM'!D10</f>
        <v>19460</v>
      </c>
    </row>
    <row r="13" spans="1:2" x14ac:dyDescent="0.25">
      <c r="A13" s="29" t="s">
        <v>56</v>
      </c>
      <c r="B13" s="26">
        <f>'Boa Vista-RR'!D10</f>
        <v>14540</v>
      </c>
    </row>
    <row r="14" spans="1:2" x14ac:dyDescent="0.25">
      <c r="A14" s="29" t="s">
        <v>59</v>
      </c>
      <c r="B14" s="26">
        <f>'Porto Velho-RO'!D10</f>
        <v>13460</v>
      </c>
    </row>
    <row r="15" spans="1:2" x14ac:dyDescent="0.25">
      <c r="A15" s="29" t="s">
        <v>64</v>
      </c>
      <c r="B15" s="26">
        <f>'Alcântara e São Luís-MA'!D10</f>
        <v>16600</v>
      </c>
    </row>
    <row r="16" spans="1:2" x14ac:dyDescent="0.25">
      <c r="A16" s="29" t="s">
        <v>68</v>
      </c>
      <c r="B16" s="26">
        <f>'Fortaleza-CE'!D10</f>
        <v>10660</v>
      </c>
    </row>
    <row r="17" spans="1:5" x14ac:dyDescent="0.25">
      <c r="A17" s="29" t="s">
        <v>70</v>
      </c>
      <c r="B17" s="26">
        <f>'Natal-RN'!D10</f>
        <v>16250</v>
      </c>
    </row>
    <row r="18" spans="1:5" x14ac:dyDescent="0.25">
      <c r="A18" s="29" t="s">
        <v>100</v>
      </c>
      <c r="B18" s="26">
        <f>'Recife-PE'!D10</f>
        <v>22098</v>
      </c>
    </row>
    <row r="19" spans="1:5" x14ac:dyDescent="0.25">
      <c r="A19" s="29" t="s">
        <v>80</v>
      </c>
      <c r="B19" s="26">
        <f>'Salvador-BA'!D11</f>
        <v>14620</v>
      </c>
    </row>
    <row r="20" spans="1:5" x14ac:dyDescent="0.25">
      <c r="A20" s="29" t="s">
        <v>84</v>
      </c>
      <c r="B20" s="26">
        <f>'Brasília-DF'!D11</f>
        <v>22646.2</v>
      </c>
    </row>
    <row r="21" spans="1:5" x14ac:dyDescent="0.25">
      <c r="A21" s="29" t="s">
        <v>101</v>
      </c>
      <c r="B21" s="26">
        <f>'Anápolis-GO'!D11</f>
        <v>11405.939999999999</v>
      </c>
    </row>
    <row r="22" spans="1:5" x14ac:dyDescent="0.25">
      <c r="A22" s="29" t="s">
        <v>102</v>
      </c>
      <c r="B22" s="26">
        <f>'Campo Grande-MS'!D11</f>
        <v>8016</v>
      </c>
    </row>
    <row r="23" spans="1:5" x14ac:dyDescent="0.25">
      <c r="A23" s="29"/>
      <c r="B23" s="26"/>
    </row>
    <row r="24" spans="1:5" x14ac:dyDescent="0.25">
      <c r="A24" s="29" t="s">
        <v>99</v>
      </c>
      <c r="B24" s="36">
        <f>SUM(B2:B23)</f>
        <v>301541.52</v>
      </c>
      <c r="D24" s="25">
        <v>301541.14</v>
      </c>
      <c r="E24" s="32">
        <f>B24-D24</f>
        <v>0.38000000000465661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zoomScale="80" zoomScaleNormal="80" workbookViewId="0">
      <selection activeCell="F5" sqref="F5:F8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3" spans="1:7" x14ac:dyDescent="0.25">
      <c r="A3" t="s">
        <v>21</v>
      </c>
    </row>
    <row r="5" spans="1:7" x14ac:dyDescent="0.25">
      <c r="A5" s="1"/>
      <c r="B5" s="6" t="s">
        <v>12</v>
      </c>
      <c r="C5" s="7" t="s">
        <v>13</v>
      </c>
      <c r="D5" s="8" t="s">
        <v>11</v>
      </c>
      <c r="F5" s="4">
        <v>0.03</v>
      </c>
      <c r="G5" s="37">
        <f>D11*F5</f>
        <v>316.49879999999996</v>
      </c>
    </row>
    <row r="6" spans="1:7" x14ac:dyDescent="0.25">
      <c r="A6" s="1" t="s">
        <v>18</v>
      </c>
      <c r="B6" s="19">
        <v>400</v>
      </c>
      <c r="C6" s="20">
        <v>2</v>
      </c>
      <c r="D6" s="34">
        <f>B6*C6</f>
        <v>800</v>
      </c>
      <c r="F6" s="4">
        <v>0.01</v>
      </c>
      <c r="G6" s="37">
        <f>D11*F6</f>
        <v>105.49959999999999</v>
      </c>
    </row>
    <row r="7" spans="1:7" x14ac:dyDescent="0.25">
      <c r="A7" s="1" t="s">
        <v>7</v>
      </c>
      <c r="B7" s="19">
        <v>107.14</v>
      </c>
      <c r="C7" s="20">
        <v>14</v>
      </c>
      <c r="D7" s="33">
        <f>B7*C7</f>
        <v>1499.96</v>
      </c>
      <c r="F7" s="4">
        <v>1.4999999999999999E-2</v>
      </c>
      <c r="G7" s="37">
        <f>D11*F7</f>
        <v>158.24939999999998</v>
      </c>
    </row>
    <row r="8" spans="1:7" x14ac:dyDescent="0.25">
      <c r="A8" s="1" t="s">
        <v>19</v>
      </c>
      <c r="B8" s="19">
        <v>1500</v>
      </c>
      <c r="C8" s="20">
        <v>2</v>
      </c>
      <c r="D8" s="34">
        <f t="shared" ref="D8:D9" si="0">B8*C8</f>
        <v>3000</v>
      </c>
      <c r="F8" s="4">
        <v>6.4999999999999997E-3</v>
      </c>
      <c r="G8" s="37">
        <f>D11*F8</f>
        <v>68.574739999999991</v>
      </c>
    </row>
    <row r="9" spans="1:7" x14ac:dyDescent="0.25">
      <c r="A9" s="1" t="s">
        <v>20</v>
      </c>
      <c r="B9" s="19">
        <v>350</v>
      </c>
      <c r="C9" s="20">
        <v>15</v>
      </c>
      <c r="D9" s="34">
        <f t="shared" si="0"/>
        <v>5250</v>
      </c>
    </row>
    <row r="10" spans="1:7" x14ac:dyDescent="0.25">
      <c r="A10" s="1" t="s">
        <v>105</v>
      </c>
      <c r="B10" s="24"/>
      <c r="C10" s="24"/>
      <c r="D10" s="35"/>
    </row>
    <row r="11" spans="1:7" x14ac:dyDescent="0.25">
      <c r="A11" s="1"/>
      <c r="B11" s="24"/>
      <c r="C11" s="24"/>
      <c r="D11" s="34">
        <f>SUM(D6:D10)</f>
        <v>10549.96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14" sqref="C14:C17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22</v>
      </c>
      <c r="B6" s="25">
        <v>400</v>
      </c>
      <c r="C6" s="20">
        <v>2</v>
      </c>
      <c r="D6" s="25">
        <f>B6*C6</f>
        <v>800</v>
      </c>
    </row>
    <row r="7" spans="1:4" x14ac:dyDescent="0.25">
      <c r="A7" s="1" t="s">
        <v>7</v>
      </c>
      <c r="B7" s="25">
        <v>150</v>
      </c>
      <c r="C7" s="20">
        <v>14</v>
      </c>
      <c r="D7" s="25">
        <f t="shared" ref="D7:D9" si="0">B7*C7</f>
        <v>2100</v>
      </c>
    </row>
    <row r="8" spans="1:4" x14ac:dyDescent="0.25">
      <c r="A8" s="1" t="s">
        <v>23</v>
      </c>
      <c r="B8" s="25">
        <v>1500</v>
      </c>
      <c r="C8" s="20">
        <v>2</v>
      </c>
      <c r="D8" s="25">
        <f t="shared" si="0"/>
        <v>3000</v>
      </c>
    </row>
    <row r="9" spans="1:4" x14ac:dyDescent="0.25">
      <c r="A9" s="1" t="s">
        <v>24</v>
      </c>
      <c r="B9" s="25">
        <v>400</v>
      </c>
      <c r="C9" s="20">
        <v>12</v>
      </c>
      <c r="D9" s="25">
        <f t="shared" si="0"/>
        <v>4800</v>
      </c>
    </row>
    <row r="10" spans="1:4" x14ac:dyDescent="0.25">
      <c r="A10" s="1" t="s">
        <v>106</v>
      </c>
      <c r="B10" s="25"/>
      <c r="C10" s="1"/>
      <c r="D10" s="25"/>
    </row>
    <row r="11" spans="1:4" x14ac:dyDescent="0.25">
      <c r="A11" s="1"/>
      <c r="B11" s="25"/>
      <c r="C11" s="1"/>
      <c r="D11" s="25">
        <f>SUM(D6:D10)</f>
        <v>10700</v>
      </c>
    </row>
    <row r="14" spans="1:4" x14ac:dyDescent="0.25">
      <c r="C14" s="4">
        <v>0.03</v>
      </c>
      <c r="D14" s="32">
        <f>D11*C14</f>
        <v>321</v>
      </c>
    </row>
    <row r="15" spans="1:4" x14ac:dyDescent="0.25">
      <c r="C15" s="4">
        <v>0.01</v>
      </c>
      <c r="D15" s="32">
        <f>D11*C15</f>
        <v>107</v>
      </c>
    </row>
    <row r="16" spans="1:4" x14ac:dyDescent="0.25">
      <c r="C16" s="4">
        <v>1.4999999999999999E-2</v>
      </c>
      <c r="D16" s="32">
        <f>D11*C16</f>
        <v>160.5</v>
      </c>
    </row>
    <row r="17" spans="3:4" x14ac:dyDescent="0.25">
      <c r="C17" s="4">
        <v>6.4999999999999997E-3</v>
      </c>
      <c r="D17" s="32">
        <f>D11*C17</f>
        <v>69.55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14" sqref="C14:C17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27</v>
      </c>
      <c r="B6" s="27">
        <v>200</v>
      </c>
      <c r="C6" s="20">
        <v>6</v>
      </c>
      <c r="D6" s="28">
        <f>B6*C6</f>
        <v>1200</v>
      </c>
    </row>
    <row r="7" spans="1:4" x14ac:dyDescent="0.25">
      <c r="A7" s="1" t="s">
        <v>7</v>
      </c>
      <c r="B7" s="28">
        <v>150</v>
      </c>
      <c r="C7" s="20">
        <v>42</v>
      </c>
      <c r="D7" s="28">
        <f t="shared" ref="D7:D9" si="0">B7*C7</f>
        <v>6300</v>
      </c>
    </row>
    <row r="8" spans="1:4" x14ac:dyDescent="0.25">
      <c r="A8" s="1" t="s">
        <v>29</v>
      </c>
      <c r="B8" s="28">
        <v>1500</v>
      </c>
      <c r="C8" s="20">
        <v>2</v>
      </c>
      <c r="D8" s="28">
        <f t="shared" si="0"/>
        <v>3000</v>
      </c>
    </row>
    <row r="9" spans="1:4" x14ac:dyDescent="0.25">
      <c r="A9" s="1" t="s">
        <v>26</v>
      </c>
      <c r="B9" s="28">
        <v>375</v>
      </c>
      <c r="C9" s="20">
        <v>16</v>
      </c>
      <c r="D9" s="28">
        <f t="shared" si="0"/>
        <v>6000</v>
      </c>
    </row>
    <row r="10" spans="1:4" x14ac:dyDescent="0.25">
      <c r="A10" s="1" t="s">
        <v>107</v>
      </c>
      <c r="B10" s="28"/>
      <c r="C10" s="22"/>
      <c r="D10" s="22"/>
    </row>
    <row r="11" spans="1:4" x14ac:dyDescent="0.25">
      <c r="A11" s="1"/>
      <c r="B11" s="22"/>
      <c r="C11" s="22"/>
      <c r="D11" s="28">
        <f>SUM(D6:D10)</f>
        <v>16500</v>
      </c>
    </row>
    <row r="14" spans="1:4" x14ac:dyDescent="0.25">
      <c r="C14" s="4">
        <v>0.03</v>
      </c>
      <c r="D14" s="32">
        <f>D11*C14</f>
        <v>495</v>
      </c>
    </row>
    <row r="15" spans="1:4" x14ac:dyDescent="0.25">
      <c r="C15" s="4">
        <v>0.01</v>
      </c>
      <c r="D15" s="32">
        <f>D11*C15</f>
        <v>165</v>
      </c>
    </row>
    <row r="16" spans="1:4" x14ac:dyDescent="0.25">
      <c r="C16" s="4">
        <v>1.4999999999999999E-2</v>
      </c>
      <c r="D16" s="32">
        <f>D11*C16</f>
        <v>247.5</v>
      </c>
    </row>
    <row r="17" spans="3:4" x14ac:dyDescent="0.25">
      <c r="C17" s="4">
        <v>6.4999999999999997E-3</v>
      </c>
      <c r="D17" s="32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C14" sqref="C14:C17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32</v>
      </c>
      <c r="B6" s="25">
        <v>395</v>
      </c>
      <c r="C6" s="20">
        <v>2</v>
      </c>
      <c r="D6" s="25">
        <f>B6*C6</f>
        <v>790</v>
      </c>
    </row>
    <row r="7" spans="1:4" x14ac:dyDescent="0.25">
      <c r="A7" s="1" t="s">
        <v>7</v>
      </c>
      <c r="B7" s="25">
        <v>244.29</v>
      </c>
      <c r="C7" s="20">
        <v>14</v>
      </c>
      <c r="D7" s="25">
        <f t="shared" ref="D7:D9" si="0">B7*C7</f>
        <v>3420.06</v>
      </c>
    </row>
    <row r="8" spans="1:4" x14ac:dyDescent="0.25">
      <c r="A8" s="1" t="s">
        <v>33</v>
      </c>
      <c r="B8" s="25">
        <v>1450</v>
      </c>
      <c r="C8" s="20">
        <v>2</v>
      </c>
      <c r="D8" s="25">
        <f t="shared" si="0"/>
        <v>2900</v>
      </c>
    </row>
    <row r="9" spans="1:4" x14ac:dyDescent="0.25">
      <c r="A9" s="1" t="s">
        <v>31</v>
      </c>
      <c r="B9" s="25">
        <v>375</v>
      </c>
      <c r="C9" s="20">
        <v>12</v>
      </c>
      <c r="D9" s="25">
        <f t="shared" si="0"/>
        <v>4500</v>
      </c>
    </row>
    <row r="10" spans="1:4" x14ac:dyDescent="0.25">
      <c r="A10" s="1" t="s">
        <v>108</v>
      </c>
      <c r="B10" s="25"/>
      <c r="C10" s="1"/>
      <c r="D10" s="25"/>
    </row>
    <row r="11" spans="1:4" x14ac:dyDescent="0.25">
      <c r="A11" s="1"/>
      <c r="B11" s="25"/>
      <c r="C11" s="1"/>
      <c r="D11" s="25">
        <f>SUM(D6:D10)</f>
        <v>11610.06</v>
      </c>
    </row>
    <row r="14" spans="1:4" x14ac:dyDescent="0.25">
      <c r="C14" s="4">
        <v>0.03</v>
      </c>
      <c r="D14" s="32">
        <f>D11*C14</f>
        <v>348.30179999999996</v>
      </c>
    </row>
    <row r="15" spans="1:4" x14ac:dyDescent="0.25">
      <c r="C15" s="4">
        <v>0.01</v>
      </c>
      <c r="D15" s="32">
        <f>D11*C15</f>
        <v>116.1006</v>
      </c>
    </row>
    <row r="16" spans="1:4" x14ac:dyDescent="0.25">
      <c r="C16" s="4">
        <v>1.4999999999999999E-2</v>
      </c>
      <c r="D16" s="32">
        <f>D11*C16</f>
        <v>174.15089999999998</v>
      </c>
    </row>
    <row r="17" spans="3:4" x14ac:dyDescent="0.25">
      <c r="C17" s="4">
        <v>6.4999999999999997E-3</v>
      </c>
      <c r="D17" s="32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C13" sqref="C13:C16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37</v>
      </c>
      <c r="B5" s="28">
        <v>195</v>
      </c>
      <c r="C5" s="20">
        <v>6</v>
      </c>
      <c r="D5" s="28">
        <f>B5*C5</f>
        <v>1170</v>
      </c>
    </row>
    <row r="6" spans="1:4" x14ac:dyDescent="0.25">
      <c r="A6" s="1" t="s">
        <v>7</v>
      </c>
      <c r="B6" s="28">
        <v>145</v>
      </c>
      <c r="C6" s="20">
        <v>42</v>
      </c>
      <c r="D6" s="28">
        <f t="shared" ref="D6:D8" si="0">B6*C6</f>
        <v>6090</v>
      </c>
    </row>
    <row r="7" spans="1:4" x14ac:dyDescent="0.25">
      <c r="A7" s="1" t="s">
        <v>35</v>
      </c>
      <c r="B7" s="28">
        <v>1450</v>
      </c>
      <c r="C7" s="20">
        <v>2</v>
      </c>
      <c r="D7" s="28">
        <f t="shared" si="0"/>
        <v>2900</v>
      </c>
    </row>
    <row r="8" spans="1:4" x14ac:dyDescent="0.25">
      <c r="A8" s="1" t="s">
        <v>36</v>
      </c>
      <c r="B8" s="28">
        <v>390</v>
      </c>
      <c r="C8" s="20">
        <v>20</v>
      </c>
      <c r="D8" s="28">
        <f t="shared" si="0"/>
        <v>7800</v>
      </c>
    </row>
    <row r="9" spans="1:4" x14ac:dyDescent="0.25">
      <c r="A9" s="1" t="s">
        <v>109</v>
      </c>
      <c r="B9" s="22"/>
      <c r="C9" s="22"/>
      <c r="D9" s="22"/>
    </row>
    <row r="10" spans="1:4" x14ac:dyDescent="0.25">
      <c r="A10" s="1"/>
      <c r="B10" s="22"/>
      <c r="C10" s="22"/>
      <c r="D10" s="28">
        <f>SUM(D5:D9)</f>
        <v>17960</v>
      </c>
    </row>
    <row r="13" spans="1:4" x14ac:dyDescent="0.25">
      <c r="C13" s="4">
        <v>0.03</v>
      </c>
      <c r="D13" s="32">
        <f>D10*C13</f>
        <v>538.79999999999995</v>
      </c>
    </row>
    <row r="14" spans="1:4" x14ac:dyDescent="0.25">
      <c r="C14" s="4">
        <v>0.01</v>
      </c>
      <c r="D14" s="32">
        <f>D10*C14</f>
        <v>179.6</v>
      </c>
    </row>
    <row r="15" spans="1:4" x14ac:dyDescent="0.25">
      <c r="C15" s="4">
        <v>1.4999999999999999E-2</v>
      </c>
      <c r="D15" s="32">
        <f>D10*C15</f>
        <v>269.39999999999998</v>
      </c>
    </row>
    <row r="16" spans="1:4" x14ac:dyDescent="0.25">
      <c r="C16" s="4">
        <v>6.4999999999999997E-3</v>
      </c>
      <c r="D16" s="32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13" sqref="C13:C16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1.42578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38</v>
      </c>
      <c r="B5" s="25">
        <v>400</v>
      </c>
      <c r="C5" s="20">
        <v>2</v>
      </c>
      <c r="D5" s="25">
        <f>B5*C5</f>
        <v>800</v>
      </c>
    </row>
    <row r="6" spans="1:4" x14ac:dyDescent="0.25">
      <c r="A6" s="1" t="s">
        <v>7</v>
      </c>
      <c r="B6" s="25">
        <v>140</v>
      </c>
      <c r="C6" s="20">
        <v>14</v>
      </c>
      <c r="D6" s="25">
        <f t="shared" ref="D6:D8" si="0">B6*C6</f>
        <v>1960</v>
      </c>
    </row>
    <row r="7" spans="1:4" x14ac:dyDescent="0.25">
      <c r="A7" s="1" t="s">
        <v>40</v>
      </c>
      <c r="B7" s="25">
        <v>1450</v>
      </c>
      <c r="C7" s="20">
        <v>2</v>
      </c>
      <c r="D7" s="25">
        <f t="shared" si="0"/>
        <v>2900</v>
      </c>
    </row>
    <row r="8" spans="1:4" x14ac:dyDescent="0.25">
      <c r="A8" s="1" t="s">
        <v>39</v>
      </c>
      <c r="B8" s="25">
        <v>380</v>
      </c>
      <c r="C8" s="20">
        <v>9</v>
      </c>
      <c r="D8" s="25">
        <f t="shared" si="0"/>
        <v>3420</v>
      </c>
    </row>
    <row r="9" spans="1:4" x14ac:dyDescent="0.25">
      <c r="A9" s="1" t="s">
        <v>110</v>
      </c>
      <c r="B9" s="25"/>
      <c r="C9" s="1"/>
      <c r="D9" s="25"/>
    </row>
    <row r="10" spans="1:4" x14ac:dyDescent="0.25">
      <c r="A10" s="1"/>
      <c r="B10" s="1"/>
      <c r="C10" s="1"/>
      <c r="D10" s="25">
        <f>SUM(D5:D9)</f>
        <v>9080</v>
      </c>
    </row>
    <row r="13" spans="1:4" x14ac:dyDescent="0.25">
      <c r="C13" s="4">
        <v>0.03</v>
      </c>
      <c r="D13" s="32">
        <f>D10*C13</f>
        <v>272.39999999999998</v>
      </c>
    </row>
    <row r="14" spans="1:4" x14ac:dyDescent="0.25">
      <c r="C14" s="4">
        <v>0.01</v>
      </c>
      <c r="D14" s="32">
        <f>D10*C14</f>
        <v>90.8</v>
      </c>
    </row>
    <row r="15" spans="1:4" x14ac:dyDescent="0.25">
      <c r="C15" s="4">
        <v>1.4999999999999999E-2</v>
      </c>
      <c r="D15" s="32">
        <f>D10*C15</f>
        <v>136.19999999999999</v>
      </c>
    </row>
    <row r="16" spans="1:4" x14ac:dyDescent="0.25">
      <c r="C16" s="4">
        <v>6.4999999999999997E-3</v>
      </c>
      <c r="D16" s="32">
        <f>D10*C16</f>
        <v>59.019999999999996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13" sqref="C13:C16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43</v>
      </c>
      <c r="B5" s="28">
        <v>395</v>
      </c>
      <c r="C5" s="20">
        <v>2</v>
      </c>
      <c r="D5" s="28">
        <f>B5*C5</f>
        <v>790</v>
      </c>
    </row>
    <row r="6" spans="1:4" x14ac:dyDescent="0.25">
      <c r="A6" s="1" t="s">
        <v>7</v>
      </c>
      <c r="B6" s="28">
        <v>150</v>
      </c>
      <c r="C6" s="20">
        <v>14</v>
      </c>
      <c r="D6" s="28">
        <f t="shared" ref="D6:D8" si="0">B6*C6</f>
        <v>2100</v>
      </c>
    </row>
    <row r="7" spans="1:4" x14ac:dyDescent="0.25">
      <c r="A7" s="1" t="s">
        <v>44</v>
      </c>
      <c r="B7" s="28">
        <v>1450</v>
      </c>
      <c r="C7" s="20">
        <v>2</v>
      </c>
      <c r="D7" s="28">
        <f t="shared" si="0"/>
        <v>2900</v>
      </c>
    </row>
    <row r="8" spans="1:4" x14ac:dyDescent="0.25">
      <c r="A8" s="1" t="s">
        <v>42</v>
      </c>
      <c r="B8" s="28">
        <v>375</v>
      </c>
      <c r="C8" s="20">
        <v>7</v>
      </c>
      <c r="D8" s="28">
        <f t="shared" si="0"/>
        <v>2625</v>
      </c>
    </row>
    <row r="9" spans="1:4" x14ac:dyDescent="0.25">
      <c r="A9" s="1" t="s">
        <v>111</v>
      </c>
      <c r="B9" s="25"/>
      <c r="C9" s="1"/>
      <c r="D9" s="25"/>
    </row>
    <row r="10" spans="1:4" x14ac:dyDescent="0.25">
      <c r="A10" s="1"/>
      <c r="B10" s="1"/>
      <c r="C10" s="1"/>
      <c r="D10" s="25">
        <f>SUM(D5:D9)</f>
        <v>8415</v>
      </c>
    </row>
    <row r="13" spans="1:4" x14ac:dyDescent="0.25">
      <c r="C13" s="4">
        <v>0.03</v>
      </c>
      <c r="D13" s="38">
        <f>D10*C13</f>
        <v>252.45</v>
      </c>
    </row>
    <row r="14" spans="1:4" x14ac:dyDescent="0.25">
      <c r="C14" s="4">
        <v>0.01</v>
      </c>
      <c r="D14" s="38">
        <f>D10*C14</f>
        <v>84.15</v>
      </c>
    </row>
    <row r="15" spans="1:4" x14ac:dyDescent="0.25">
      <c r="C15" s="4">
        <v>1.4999999999999999E-2</v>
      </c>
      <c r="D15" s="38">
        <f>D10*C15</f>
        <v>126.22499999999999</v>
      </c>
    </row>
    <row r="16" spans="1:4" x14ac:dyDescent="0.25">
      <c r="C16" s="4">
        <v>6.4999999999999997E-3</v>
      </c>
      <c r="D16" s="38">
        <f>D10*C16</f>
        <v>54.697499999999998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dcterms:created xsi:type="dcterms:W3CDTF">2021-01-28T11:49:11Z</dcterms:created>
  <dcterms:modified xsi:type="dcterms:W3CDTF">2021-03-12T22:02:06Z</dcterms:modified>
</cp:coreProperties>
</file>