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6" activeTab="22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4525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comments1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Apenas 1 amostra de equipamento.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 xml:space="preserve">NÃO CONSTA VISITA PARA O ESQUADRÃO DE SAÚDE.
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>NÃO CONSTA COLETA PARA O ESQUADRÃO DE SAÚDE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>NÃO CONSTA VISITA PARA O GAP-CO</t>
        </r>
      </text>
    </comment>
    <comment ref="C6" authorId="0">
      <text>
        <r>
          <rPr>
            <sz val="11"/>
            <color rgb="FF333333"/>
            <rFont val="Calibri"/>
            <family val="2"/>
          </rPr>
          <t>HACO – NÃO POSSUI COLETA DE ALIMENTOS;
GAP-CO – NÃO POSSUI NENHUMA COLETA;
BACO – NÃO POSSUI COLETA DE ALIMENTOS.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Faltou uma amostra de alimento.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Faltou uma amostra de alimento e uma de superfície.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Faltam 5 amostras de Alimentos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C9" authorId="0">
      <text/>
    </comment>
  </commentList>
</comments>
</file>

<file path=xl/sharedStrings.xml><?xml version="1.0" encoding="utf-8"?>
<sst xmlns="http://schemas.openxmlformats.org/spreadsheetml/2006/main" count="341" uniqueCount="158">
  <si>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</si>
  <si>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</si>
  <si>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</si>
  <si>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</si>
  <si>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</si>
  <si>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</si>
  <si>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</si>
  <si>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</si>
  <si>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</si>
  <si>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</si>
  <si>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</si>
  <si>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</si>
  <si>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</si>
  <si>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</si>
  <si>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</si>
  <si>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</si>
  <si>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</si>
  <si>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</si>
  <si>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</si>
  <si>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</si>
  <si>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</si>
  <si>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</si>
  <si>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</si>
  <si>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</si>
  <si>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</si>
  <si>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</si>
  <si>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</si>
  <si>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</si>
  <si>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</si>
  <si>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</si>
  <si>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</si>
  <si>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</si>
  <si>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</si>
  <si>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</si>
  <si>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</si>
  <si>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</si>
  <si>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</si>
  <si>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</si>
  <si>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</si>
  <si>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</si>
  <si>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</si>
  <si>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</si>
  <si>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</si>
  <si>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</si>
  <si>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</si>
  <si>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</si>
  <si>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</si>
  <si>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</si>
  <si>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</si>
  <si>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</si>
  <si>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</si>
  <si>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</si>
  <si>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</si>
  <si>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</si>
  <si>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</si>
  <si>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</si>
  <si>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</si>
  <si>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</si>
  <si>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</si>
  <si>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</si>
  <si>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</si>
  <si>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</si>
  <si>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</si>
  <si>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</si>
  <si>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</si>
  <si>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</si>
  <si>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</si>
  <si>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</si>
  <si>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</si>
  <si>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</si>
  <si>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</si>
  <si>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</si>
  <si>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</si>
  <si>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</si>
  <si>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</si>
  <si>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</si>
  <si>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</si>
  <si>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</si>
  <si>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</si>
  <si>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</si>
  <si>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</si>
  <si>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</si>
  <si>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</si>
  <si>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</si>
  <si>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</si>
  <si>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</si>
  <si>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</si>
  <si>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</si>
  <si>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</si>
  <si>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</si>
  <si>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</si>
  <si>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</si>
  <si>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</si>
  <si>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</si>
  <si>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</si>
  <si>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</si>
  <si>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</si>
  <si>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</si>
  <si>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</si>
  <si>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</si>
  <si>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</si>
  <si>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</si>
  <si>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</si>
  <si>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</si>
  <si>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</si>
  <si>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</si>
  <si>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</si>
  <si>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</si>
  <si>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</si>
  <si>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</si>
  <si>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</si>
  <si>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</si>
  <si>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</si>
  <si>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</si>
  <si>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</si>
  <si>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</si>
  <si>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</si>
  <si>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</si>
  <si>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</si>
  <si>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</si>
  <si>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</si>
  <si>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</si>
  <si>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</si>
  <si>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</si>
  <si>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</si>
  <si>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</si>
  <si>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</si>
  <si>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</si>
  <si>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</si>
  <si>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</si>
  <si>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</si>
  <si>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</si>
  <si>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</si>
  <si>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</si>
  <si>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</si>
  <si>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</si>
  <si>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>CONTRATO Nº 266/CAE-SDAB/2020 - Processo nº 67106.000987/2020-15 - Pregão nº 122/CAE/2020 - Grupamento de apoio Pirassununga - GAP - YS - Ref mês Julho 2024.</t>
  </si>
  <si>
    <t>CONTRATO Nº 266/CAE-SDAB/2020 - Processo nº 67106.000987/2020-15 - Pregão nº 122/CAE/2020 - Grupamento de apoio Guaratinguetá - Gap GW -  Ref mês Julho 2024.</t>
  </si>
  <si>
    <t>CONTRATO Nº 266/CAE-SDAB/2020 - Processo nº 67106.000987/2020-15 - Pregão nº 122/CAE/2020 - Grupamento de apoio São José dos Campos-SP - Gap SJ - Ref Julho 2024.</t>
  </si>
  <si>
    <t>CONTRATO Nº 266/CAE-SDAB/2020 - Processo nº 67106.000987/2020-15 - Pregão nº 122/CAE/2020 - Grupamento de apoio Barbacena-MG - Gap BQ -  Ref mês Julho 2024.</t>
  </si>
  <si>
    <t>CONTRATO Nº 266/CAE-SDAB/2020 - Processo nº 67106.000987/2020-15 - Pregão nº 122/CAE/2020 - Grupamento de apoio Lagoa Santa-MG - Gap LS - Ref mês Julho 2024.</t>
  </si>
  <si>
    <t>CONTRATO Nº 266/CAE-SDAB/2020 - Processo nº 67106.000987/2020-15 - Pregão nº 122/CAE/2020 - Grupamento de apoio Santa Maria-RS - Gap SM -  Ref mês Julho 2024.</t>
  </si>
  <si>
    <t>CONTRATO Nº 266/CAE-SDAB/2020 - Processo nº 67106.000987/2020-15 - Pregão nº 122/CAE/2020 - Grupamento de apoio Canoas-RS - Gap CO -  Ref mês Julho 2024.</t>
  </si>
  <si>
    <t>CONTRATO Nº 266/CAE-SDAB/2020 - Processo nº 67106.000987/2020-15 - Pregão nº 122/CAE/2020 - Grupamento de apoio Florianópolis-SC - BAFL -  Ref mês Julho 2024.</t>
  </si>
  <si>
    <t>CONTRATO Nº 266/CAE-SDAB/2020 - Processo nº 67106.000987/2020-15 - Pregão nº 122/CAE/2020 - Grupamento de apoio Curitiba-PR - Gap CT -  Ref mês Julho 2024.</t>
  </si>
  <si>
    <t>CONTRATO Nº 266/CAE-SDAB/2020 - Processo nº 67106.000987/2020-15 - Pregão nº 122/CAE/2020 - Grupamento de apoio Belém-PA - Gap BE -  Ref mês Julho 2024.</t>
  </si>
  <si>
    <t>CONTRATO Nº 266/CAE-SDAB/2020 - Processo nº 67106.000987/2020-15 - Pregão nº 122/CAE/2020 - Grupamento de apoio Manaus-AM - Gap MN -  Ref mês Julho 2024.</t>
  </si>
  <si>
    <t>CONTRATO Nº 266/CAE-SDAB/2020 - Processo nº 67106.000987/2020-15 - Pregão nº 122/CAE/2020 - Grupamento de apoio Boa Vista-RR - Gap BV - Ref mês Julho 2024.</t>
  </si>
  <si>
    <t>CONTRATO Nº 266/CAE-SDAB/2020 - Processo nº 67106.000987/2020-15 - Pregão nº 122/CAE/2020 - Grupamento de apoio Porto Velho-RO - Gap PV -  Ref mês Julho 2024.</t>
  </si>
  <si>
    <t>CONTRATO Nº 266/CAE-SDAB/2020 - Processo nº 67106.000987/2020-15 - Pregão nº 122/CAE/2020 - Grupamento de apoio Alcântara e São Luís-MA - Gap AK - Ref mês Julho 2024.</t>
  </si>
  <si>
    <t>CONTRATO Nº 266/CAE-SDAB/2020 - Processo nº 67106.000987/2020-15 - Pregão nº 122/CAE/2020 - Grupamento de apoio Fortaleza-CE - BAFZ - Ref mês Julho 2024.</t>
  </si>
  <si>
    <t>CONTRATO Nº 266/CAE-SDAB/2020 - Processo nº 67106.000987/2020-15 - Pregão nº 122/CAE/2020 - Grupamento de apoio Natal-RN - GAP NT - Ref mês Julho 2024.</t>
  </si>
  <si>
    <t>CONTRATO Nº 266/CAE-SDAB/2020 - Processo nº 67106.000987/2020-15 - Pregão nº 122/CAE/2020 - Grupamento de apoio Recife-PE - GAP RF - Ref mês Julho 2024.</t>
  </si>
  <si>
    <t>CONTRATO Nº 266/CAE-SDAB/2020 - Processo nº 67106.000987/2020-15 - Pregão nº 122/CAE/2020 - Grupamento de apoio Salvador - BA - BASV -  Ref mês Julho 2024.</t>
  </si>
  <si>
    <t>CONTRATO Nº 266/CAE-SDAB/2020 - Processo nº 67106.000987/2020-15 - Pregão nº 122/CAE/2020 - Grupamento de apoio Brasília-DF - Gap DF -  Ref mês Julho 2024.</t>
  </si>
  <si>
    <t>CONTRATO Nº 266/CAE-SDAB/2020 - Processo nº 67106.000987/2020-15 - Pregão nº 122/CAE/2020 - Grupamento de apoio Anápolis-GO - GAP AN - Ref mês Julho2024</t>
  </si>
  <si>
    <t>CONTRATO Nº 266/CAE-SDAB/2020 - Processo nº 67106.000987/2020-15 - Pregão nº 122/CAE/2020 - Grupamento de apoio Campo Grande-MS - GAP CG - Ref mês Julho 2024.</t>
  </si>
  <si>
    <t>Ref Julho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</si>
</sst>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6" fillId="2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166" fontId="9" fillId="0" borderId="3" xfId="16" applyFont="1" applyFill="1" applyBorder="1" applyAlignment="1" applyProtection="1">
      <alignment horizontal="center" vertical="center" wrapText="1"/>
    </xf>
    <xf numFmtId="164" fontId="0" fillId="0" borderId="0" xfId="0" applyNumberFormat="1" applyAlignment="1">
      <alignment horizontal="center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9" sqref="C9:C12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8" t="s">
        <v>107</v>
      </c>
      <c r="B1" s="2"/>
    </row>
    <row r="2" spans="1:16" x14ac:dyDescent="0.25">
      <c r="A2" s="69" t="s">
        <v>108</v>
      </c>
      <c r="B2" s="2"/>
    </row>
    <row r="3" spans="1:16" x14ac:dyDescent="0.25">
      <c r="A3" s="69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40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40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40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40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136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70" t="s">
        <v>135</v>
      </c>
      <c r="B18" s="51">
        <v>440.28</v>
      </c>
      <c r="C18" s="73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6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40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40">
        <v>56</v>
      </c>
      <c r="D7" s="14">
        <f t="shared" ref="D7:D9" si="0">B7*C7</f>
        <v>2197.7179911936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40">
        <v>33</v>
      </c>
      <c r="D9" s="14">
        <f t="shared" si="0"/>
        <v>13735.737444960001</v>
      </c>
    </row>
    <row r="10" spans="1:4" x14ac:dyDescent="0.25">
      <c r="A10" s="13" t="s">
        <v>145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22114.537286385603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40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40">
        <v>42</v>
      </c>
      <c r="D6" s="23">
        <f t="shared" ref="D6:D8" si="0">B6*C6</f>
        <v>12018.770264340001</v>
      </c>
    </row>
    <row r="7" spans="1:4" ht="18.75" x14ac:dyDescent="0.25">
      <c r="A7" s="1" t="s">
        <v>51</v>
      </c>
      <c r="B7" s="49">
        <v>2003.12837739</v>
      </c>
      <c r="C7" s="40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40">
        <v>23</v>
      </c>
      <c r="D8" s="23">
        <f t="shared" si="0"/>
        <v>10495.629600998882</v>
      </c>
    </row>
    <row r="9" spans="1:4" x14ac:dyDescent="0.25">
      <c r="A9" s="1" t="s">
        <v>146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29199.125421886085</v>
      </c>
    </row>
    <row r="13" spans="1:4" x14ac:dyDescent="0.25">
      <c r="C13" s="4"/>
      <c r="D13" s="27"/>
    </row>
    <row r="14" spans="1:4" x14ac:dyDescent="0.25">
      <c r="A14" s="70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C5" sqref="C5:C8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40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40">
        <v>14</v>
      </c>
      <c r="D6" s="36">
        <f t="shared" ref="D6:D8" si="0">B6*C6</f>
        <v>4647.2578355448004</v>
      </c>
    </row>
    <row r="7" spans="1:4" ht="18.75" x14ac:dyDescent="0.25">
      <c r="A7" s="13" t="s">
        <v>56</v>
      </c>
      <c r="B7" s="48">
        <v>2575.4507709300001</v>
      </c>
      <c r="C7" s="40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40">
        <v>10</v>
      </c>
      <c r="D8" s="36">
        <f t="shared" si="0"/>
        <v>5869.9732670769226</v>
      </c>
    </row>
    <row r="9" spans="1:4" x14ac:dyDescent="0.25">
      <c r="A9" s="13" t="s">
        <v>147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16789.884535820122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40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75">
        <v>13</v>
      </c>
      <c r="D6" s="35">
        <f t="shared" ref="D6:D8" si="0">B6*C6</f>
        <v>4315.3108472916001</v>
      </c>
    </row>
    <row r="7" spans="1:4" ht="15.75" customHeight="1" x14ac:dyDescent="0.25">
      <c r="A7" s="13" t="s">
        <v>57</v>
      </c>
      <c r="B7" s="48">
        <v>2575.4507709300001</v>
      </c>
      <c r="C7" s="40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40">
        <v>8</v>
      </c>
      <c r="D8" s="35">
        <f t="shared" si="0"/>
        <v>4351.0376391307636</v>
      </c>
    </row>
    <row r="9" spans="1:4" x14ac:dyDescent="0.25">
      <c r="A9" s="13" t="s">
        <v>148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14939.001919620763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75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75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149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70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40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40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40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40">
        <v>7</v>
      </c>
      <c r="D8" s="35">
        <f t="shared" si="0"/>
        <v>3451.5442810412314</v>
      </c>
    </row>
    <row r="9" spans="1:4" x14ac:dyDescent="0.25">
      <c r="A9" s="13" t="s">
        <v>150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70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C5" sqref="C5:C8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75">
        <v>26</v>
      </c>
      <c r="D6" s="36">
        <f t="shared" ref="D6:D8" si="0">B6*C6</f>
        <v>4464.1146696120004</v>
      </c>
    </row>
    <row r="7" spans="1:4" ht="15.75" customHeight="1" x14ac:dyDescent="0.25">
      <c r="A7" s="13" t="s">
        <v>72</v>
      </c>
      <c r="B7" s="49">
        <v>2003.12837739</v>
      </c>
      <c r="C7" s="40">
        <v>2</v>
      </c>
      <c r="D7" s="36">
        <f t="shared" si="0"/>
        <v>4006.2567547799999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151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18462.282870634244</v>
      </c>
    </row>
    <row r="12" spans="1:4" x14ac:dyDescent="0.25">
      <c r="C12" s="4"/>
      <c r="D12" s="27"/>
    </row>
    <row r="13" spans="1:4" x14ac:dyDescent="0.25">
      <c r="A13" s="70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40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75">
        <v>21</v>
      </c>
      <c r="D8" s="35">
        <f t="shared" si="0"/>
        <v>9117.6877867406911</v>
      </c>
    </row>
    <row r="9" spans="1:4" x14ac:dyDescent="0.25">
      <c r="A9" s="13" t="s">
        <v>152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24968.728798224533</v>
      </c>
    </row>
    <row r="13" spans="1:4" x14ac:dyDescent="0.25">
      <c r="A13" s="70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75">
        <v>23</v>
      </c>
      <c r="D7" s="47">
        <f t="shared" ref="D7:D9" si="0">B7*C7</f>
        <v>5265.3660205680007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40">
        <v>12</v>
      </c>
      <c r="D9" s="36">
        <f t="shared" si="0"/>
        <v>5219.5802290848005</v>
      </c>
    </row>
    <row r="10" spans="1:4" x14ac:dyDescent="0.25">
      <c r="A10" s="13" t="s">
        <v>153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15590.062000029602</v>
      </c>
    </row>
    <row r="14" spans="1:4" x14ac:dyDescent="0.25">
      <c r="A14" s="70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C6" sqref="C6:C9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40">
        <v>8</v>
      </c>
      <c r="D6" s="35">
        <f>B6*C6</f>
        <v>2655.5759060256005</v>
      </c>
    </row>
    <row r="7" spans="1:4" ht="14.25" customHeight="1" x14ac:dyDescent="0.25">
      <c r="A7" s="13" t="s">
        <v>6</v>
      </c>
      <c r="B7" s="48">
        <v>165.9734941266</v>
      </c>
      <c r="C7" s="40">
        <v>56</v>
      </c>
      <c r="D7" s="35">
        <f t="shared" ref="D7:D9" si="0">B7*C7</f>
        <v>9294.5156710896008</v>
      </c>
    </row>
    <row r="8" spans="1:4" ht="15.75" customHeight="1" x14ac:dyDescent="0.25">
      <c r="A8" s="13" t="s">
        <v>81</v>
      </c>
      <c r="B8" s="48">
        <v>1659.7349412660003</v>
      </c>
      <c r="C8" s="40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40">
        <v>51</v>
      </c>
      <c r="D9" s="35">
        <f t="shared" si="0"/>
        <v>14438.164018259195</v>
      </c>
    </row>
    <row r="10" spans="1:4" x14ac:dyDescent="0.25">
      <c r="A10" s="13" t="s">
        <v>154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29707.725477906395</v>
      </c>
    </row>
    <row r="14" spans="1:4" x14ac:dyDescent="0.25">
      <c r="A14" s="70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4" sqref="C4:C7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40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40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40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40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137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71"/>
    </row>
    <row r="12" spans="1:7" x14ac:dyDescent="0.25">
      <c r="B12" s="72"/>
    </row>
    <row r="13" spans="1:7" x14ac:dyDescent="0.25">
      <c r="A13" s="70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40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40">
        <v>14</v>
      </c>
      <c r="D7" s="36">
        <f t="shared" ref="D7:D9" si="0">B7*C7</f>
        <v>3044.7551336328002</v>
      </c>
    </row>
    <row r="8" spans="1:4" ht="13.5" customHeight="1" x14ac:dyDescent="0.25">
      <c r="A8" s="13" t="s">
        <v>86</v>
      </c>
      <c r="B8" s="48">
        <v>1716.9671806200001</v>
      </c>
      <c r="C8" s="40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77">
        <v>14</v>
      </c>
      <c r="D9" s="36">
        <f t="shared" si="0"/>
        <v>5787.6570310509042</v>
      </c>
    </row>
    <row r="10" spans="1:4" x14ac:dyDescent="0.25">
      <c r="A10" s="13" t="s">
        <v>155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13159.169459846104</v>
      </c>
    </row>
    <row r="14" spans="1:4" x14ac:dyDescent="0.25">
      <c r="A14" s="70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71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40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 x14ac:dyDescent="0.25">
      <c r="A10" s="13" t="s">
        <v>156</v>
      </c>
      <c r="B10" s="33"/>
      <c r="C10" s="65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70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14" sqref="E14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>
        <v>1704</v>
      </c>
      <c r="D2" s="42">
        <v>45548</v>
      </c>
      <c r="E2" s="42">
        <v>45579</v>
      </c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12314.88489404113</v>
      </c>
      <c r="C5" s="3"/>
    </row>
    <row r="6" spans="1:5" x14ac:dyDescent="0.25">
      <c r="A6" s="24" t="s">
        <v>27</v>
      </c>
      <c r="B6" s="21">
        <f>'Lagoa Santa-LS'!D11</f>
        <v>16134.040808365715</v>
      </c>
      <c r="C6" s="3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16128.045049957202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11145.828003035305</v>
      </c>
      <c r="C10" s="3"/>
    </row>
    <row r="11" spans="1:5" x14ac:dyDescent="0.25">
      <c r="A11" s="24" t="s">
        <v>48</v>
      </c>
      <c r="B11" s="14">
        <f>'Belém-PA'!D11</f>
        <v>22114.537286385603</v>
      </c>
      <c r="C11" s="3"/>
    </row>
    <row r="12" spans="1:5" x14ac:dyDescent="0.25">
      <c r="A12" s="24" t="s">
        <v>52</v>
      </c>
      <c r="B12" s="21">
        <f>'Manaus-AM'!D10</f>
        <v>29199.125421886085</v>
      </c>
      <c r="C12" s="3"/>
    </row>
    <row r="13" spans="1:5" x14ac:dyDescent="0.25">
      <c r="A13" s="24" t="s">
        <v>55</v>
      </c>
      <c r="B13" s="21">
        <f>'Boa Vista-RR'!D10</f>
        <v>16789.884535820122</v>
      </c>
      <c r="C13" s="3"/>
    </row>
    <row r="14" spans="1:5" x14ac:dyDescent="0.25">
      <c r="A14" s="24" t="s">
        <v>58</v>
      </c>
      <c r="B14" s="21">
        <f>'Porto Velho-RO'!D10</f>
        <v>14939.001919620763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18462.282870634244</v>
      </c>
      <c r="C17" s="3"/>
    </row>
    <row r="18" spans="1:6" x14ac:dyDescent="0.25">
      <c r="A18" s="24" t="s">
        <v>97</v>
      </c>
      <c r="B18" s="21">
        <f>'Recife-PE'!D10</f>
        <v>24968.728798224533</v>
      </c>
      <c r="C18" s="3"/>
    </row>
    <row r="19" spans="1:6" x14ac:dyDescent="0.25">
      <c r="A19" s="24" t="s">
        <v>78</v>
      </c>
      <c r="B19" s="21">
        <f>'Salvador-BA'!D11</f>
        <v>15590.062000029602</v>
      </c>
      <c r="C19" s="3"/>
    </row>
    <row r="20" spans="1:6" x14ac:dyDescent="0.25">
      <c r="A20" s="24" t="s">
        <v>82</v>
      </c>
      <c r="B20" s="21">
        <f>'Brasília-DF'!D11</f>
        <v>29707.725477906395</v>
      </c>
      <c r="C20" s="3"/>
    </row>
    <row r="21" spans="1:6" x14ac:dyDescent="0.25">
      <c r="A21" s="24" t="s">
        <v>99</v>
      </c>
      <c r="B21" s="21">
        <f>'Anápolis-GO'!D11</f>
        <v>13159.169459846104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6" t="s">
        <v>110</v>
      </c>
    </row>
    <row r="24" spans="1:6" ht="14.25" customHeight="1" x14ac:dyDescent="0.25">
      <c r="A24" s="24" t="s">
        <v>96</v>
      </c>
      <c r="B24" s="28">
        <f>SUM(B2:B23)</f>
        <v>345272.54476496112</v>
      </c>
      <c r="C24" s="2"/>
      <c r="D24" s="41"/>
      <c r="E24" s="84">
        <v>345272.54497390072</v>
      </c>
      <c r="F24" s="27"/>
    </row>
    <row r="26" spans="1:6" x14ac:dyDescent="0.25">
      <c r="E26" s="85">
        <f>B24-E24</f>
        <v>-2.089396002702415E-4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G21" sqref="G21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80" t="s">
        <v>111</v>
      </c>
      <c r="F3" s="81"/>
      <c r="G3" s="81"/>
      <c r="H3" s="82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 x14ac:dyDescent="0.25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12314.88489404113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16134.040808365715</v>
      </c>
      <c r="G6" s="54" t="s">
        <v>117</v>
      </c>
      <c r="H6" s="21">
        <f>B9</f>
        <v>13289.3259779988</v>
      </c>
    </row>
    <row r="7" spans="1:8" x14ac:dyDescent="0.25">
      <c r="A7" s="53" t="s">
        <v>115</v>
      </c>
      <c r="B7" s="21">
        <f>'Barbacena-MG'!D11</f>
        <v>12314.88489404113</v>
      </c>
      <c r="E7" s="54" t="s">
        <v>118</v>
      </c>
      <c r="F7" s="21">
        <f>B10</f>
        <v>16128.045049957202</v>
      </c>
      <c r="G7" s="54" t="s">
        <v>119</v>
      </c>
      <c r="H7" s="21">
        <f>B11</f>
        <v>10287.572364745492</v>
      </c>
    </row>
    <row r="8" spans="1:8" x14ac:dyDescent="0.25">
      <c r="A8" s="53" t="s">
        <v>116</v>
      </c>
      <c r="B8" s="21">
        <f>'Lagoa Santa-LS'!D11</f>
        <v>16134.040808365715</v>
      </c>
      <c r="E8" s="54" t="s">
        <v>120</v>
      </c>
      <c r="F8" s="21">
        <f>B12</f>
        <v>11145.828003035305</v>
      </c>
      <c r="G8" s="54" t="s">
        <v>121</v>
      </c>
      <c r="H8" s="21">
        <f>B13</f>
        <v>22114.537286385603</v>
      </c>
    </row>
    <row r="9" spans="1:8" x14ac:dyDescent="0.25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29199.125421886085</v>
      </c>
      <c r="G9" s="54" t="s">
        <v>123</v>
      </c>
      <c r="H9" s="21">
        <f>B15</f>
        <v>16789.884535820122</v>
      </c>
    </row>
    <row r="10" spans="1:8" x14ac:dyDescent="0.25">
      <c r="A10" s="54" t="s">
        <v>118</v>
      </c>
      <c r="B10" s="21">
        <f>'Canoas-RS'!D10</f>
        <v>16128.045049957202</v>
      </c>
      <c r="E10" s="54" t="s">
        <v>124</v>
      </c>
      <c r="F10" s="21">
        <f>B16</f>
        <v>14939.001919620763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18462.282870634244</v>
      </c>
    </row>
    <row r="12" spans="1:8" x14ac:dyDescent="0.25">
      <c r="A12" s="54" t="s">
        <v>120</v>
      </c>
      <c r="B12" s="21">
        <f>'Curitiba-PR'!D10</f>
        <v>11145.828003035305</v>
      </c>
      <c r="E12" s="54" t="s">
        <v>128</v>
      </c>
      <c r="F12" s="21">
        <f>B20</f>
        <v>24968.728798224533</v>
      </c>
      <c r="G12" s="54" t="s">
        <v>129</v>
      </c>
      <c r="H12" s="21">
        <f>B21</f>
        <v>15590.062000029602</v>
      </c>
    </row>
    <row r="13" spans="1:8" x14ac:dyDescent="0.25">
      <c r="A13" s="54" t="s">
        <v>121</v>
      </c>
      <c r="B13" s="21">
        <f>'Belém-PA'!D11</f>
        <v>22114.537286385603</v>
      </c>
      <c r="E13" s="54" t="s">
        <v>130</v>
      </c>
      <c r="F13" s="21">
        <f>B22</f>
        <v>29707.725477906395</v>
      </c>
      <c r="G13" s="54" t="s">
        <v>133</v>
      </c>
      <c r="H13" s="21">
        <f>B23</f>
        <v>13159.169459846104</v>
      </c>
    </row>
    <row r="14" spans="1:8" x14ac:dyDescent="0.25">
      <c r="A14" s="54" t="s">
        <v>122</v>
      </c>
      <c r="B14" s="21">
        <f>'Manaus-AM'!D10</f>
        <v>29199.125421886085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16789.884535820122</v>
      </c>
      <c r="E15" s="66" t="s">
        <v>131</v>
      </c>
      <c r="F15" s="21">
        <f>F4+H4+F5+H5+F6+H6+F7+H7+F8+H8+F9+H9+F10+H10+F11+H11+F12+H12+F13+H13+F14</f>
        <v>345272.54476496112</v>
      </c>
      <c r="G15" s="67" t="s">
        <v>157</v>
      </c>
      <c r="H15" s="2"/>
    </row>
    <row r="16" spans="1:8" x14ac:dyDescent="0.25">
      <c r="A16" s="54" t="s">
        <v>124</v>
      </c>
      <c r="B16" s="21">
        <f>'Porto Velho-RO'!D10</f>
        <v>14939.001919620763</v>
      </c>
      <c r="E16" s="83" t="s">
        <v>101</v>
      </c>
      <c r="F16" s="83"/>
      <c r="G16" s="83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79"/>
      <c r="F17" s="79"/>
      <c r="G17" s="79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18462.282870634244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24968.728798224533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15590.062000029602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29707.725477906395</v>
      </c>
    </row>
    <row r="23" spans="1:8" x14ac:dyDescent="0.25">
      <c r="A23" s="54" t="s">
        <v>133</v>
      </c>
      <c r="B23" s="21">
        <f>'Anápolis-GO'!D11</f>
        <v>13159.169459846104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345272.54476496112</v>
      </c>
      <c r="C25" s="64" t="s">
        <v>157</v>
      </c>
    </row>
    <row r="26" spans="1:8" x14ac:dyDescent="0.25">
      <c r="A26" s="78" t="s">
        <v>101</v>
      </c>
      <c r="B26" s="78"/>
      <c r="C26" s="78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40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40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40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40">
        <v>18</v>
      </c>
      <c r="D9" s="22">
        <f t="shared" si="0"/>
        <v>7112.477745472439</v>
      </c>
    </row>
    <row r="10" spans="1:7" x14ac:dyDescent="0.25">
      <c r="A10" s="1" t="s">
        <v>138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70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0" sqref="A20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40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75">
        <v>13</v>
      </c>
      <c r="D7" s="20">
        <f t="shared" ref="D7:D9" si="0">B7*C7</f>
        <v>2232.0573348060002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139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12314.88489404113</v>
      </c>
    </row>
    <row r="14" spans="1:4" x14ac:dyDescent="0.25">
      <c r="A14" s="70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75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75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40">
        <v>16</v>
      </c>
      <c r="D9" s="23">
        <f>B9*C9</f>
        <v>6976.8825117257147</v>
      </c>
    </row>
    <row r="10" spans="1:4" x14ac:dyDescent="0.25">
      <c r="A10" s="1" t="s">
        <v>140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70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C6" sqref="C6:C9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40">
        <v>12</v>
      </c>
      <c r="D9" s="20">
        <f t="shared" si="0"/>
        <v>5150.9015418600002</v>
      </c>
    </row>
    <row r="10" spans="1:4" x14ac:dyDescent="0.25">
      <c r="A10" s="1" t="s">
        <v>141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C5" sqref="C5:C8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5">
        <v>4</v>
      </c>
      <c r="D5" s="23">
        <f>B5*C5</f>
        <v>892.82293392240001</v>
      </c>
    </row>
    <row r="6" spans="1:4" ht="18.75" x14ac:dyDescent="0.25">
      <c r="A6" s="1" t="s">
        <v>6</v>
      </c>
      <c r="B6" s="48">
        <v>165.9734941266</v>
      </c>
      <c r="C6" s="75">
        <v>18</v>
      </c>
      <c r="D6" s="23">
        <f t="shared" ref="D6:D8" si="0">B6*C6</f>
        <v>2987.5228942787999</v>
      </c>
    </row>
    <row r="7" spans="1:4" ht="18.75" x14ac:dyDescent="0.25">
      <c r="A7" s="1" t="s">
        <v>34</v>
      </c>
      <c r="B7" s="48">
        <v>1659.7349412660003</v>
      </c>
      <c r="C7" s="40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40">
        <v>20</v>
      </c>
      <c r="D8" s="23">
        <f t="shared" si="0"/>
        <v>8928.2293392240008</v>
      </c>
    </row>
    <row r="9" spans="1:4" x14ac:dyDescent="0.25">
      <c r="A9" s="1" t="s">
        <v>142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16128.045049957202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70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40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40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40">
        <v>9</v>
      </c>
      <c r="D8" s="36">
        <f t="shared" si="0"/>
        <v>3808.8828698726925</v>
      </c>
    </row>
    <row r="9" spans="1:4" x14ac:dyDescent="0.25">
      <c r="A9" s="13" t="s">
        <v>143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70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40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40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40">
        <v>2</v>
      </c>
      <c r="D7" s="35">
        <f t="shared" si="0"/>
        <v>3319.4698825320006</v>
      </c>
    </row>
    <row r="8" spans="1:4" ht="18.75" x14ac:dyDescent="0.25">
      <c r="A8" s="74" t="s">
        <v>41</v>
      </c>
      <c r="B8" s="48">
        <v>451.83346858421055</v>
      </c>
      <c r="C8" s="40">
        <v>10</v>
      </c>
      <c r="D8" s="35">
        <f t="shared" si="0"/>
        <v>4518.3346858421055</v>
      </c>
    </row>
    <row r="9" spans="1:4" x14ac:dyDescent="0.25">
      <c r="A9" s="13" t="s">
        <v>144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11145.828003035305</v>
      </c>
    </row>
    <row r="13" spans="1:4" x14ac:dyDescent="0.25">
      <c r="C13" s="4"/>
      <c r="D13" s="30"/>
    </row>
    <row r="14" spans="1:4" x14ac:dyDescent="0.25">
      <c r="A14" s="70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2024-09-13T18:09:28Z</cp:lastPrinted>
  <dcterms:created xsi:type="dcterms:W3CDTF">2021-01-28T11:49:11Z</dcterms:created>
  <dcterms:modified xsi:type="dcterms:W3CDTF">2024-09-13T18:21:49Z</dcterms:modified>
</cp:coreProperties>
</file>