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5" activeTab="22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sharedStrings.xml><?xml version="1.0" encoding="utf-8"?>
<sst xmlns="http://schemas.openxmlformats.org/spreadsheetml/2006/main" count="341" uniqueCount="160">
  <si>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</si>
  <si>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</si>
  <si>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</si>
  <si>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</si>
  <si>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</si>
  <si>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</si>
  <si>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</si>
  <si>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</si>
  <si>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</si>
  <si>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</si>
  <si>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</si>
  <si>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</si>
  <si>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</si>
  <si>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</si>
  <si>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</si>
  <si>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</si>
  <si>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</si>
  <si>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</si>
  <si>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</si>
  <si>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</si>
  <si>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</si>
  <si>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</si>
  <si>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</si>
  <si>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</si>
  <si>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</si>
  <si>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</si>
  <si>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</si>
  <si>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</si>
  <si>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</si>
  <si>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</si>
  <si>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</si>
  <si>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</si>
  <si>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</si>
  <si>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</si>
  <si>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</si>
  <si>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</si>
  <si>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</si>
  <si>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</si>
  <si>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</si>
  <si>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</si>
  <si>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</si>
  <si>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</si>
  <si>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</si>
  <si>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</si>
  <si>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</si>
  <si>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</si>
  <si>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</si>
  <si>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</si>
  <si>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</si>
  <si>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</si>
  <si>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</si>
  <si>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</si>
  <si>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</si>
  <si>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</si>
  <si>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</si>
  <si>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</si>
  <si>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</si>
  <si>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</si>
  <si>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</si>
  <si>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</si>
  <si>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</si>
  <si>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</si>
  <si>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</si>
  <si>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</si>
  <si>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</si>
  <si>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</si>
  <si>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</si>
  <si>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</si>
  <si>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</si>
  <si>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</si>
  <si>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</si>
  <si>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</si>
  <si>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</si>
  <si>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</si>
  <si>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</si>
  <si>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</si>
  <si>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</si>
  <si>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</si>
  <si>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</si>
  <si>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</si>
  <si>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</si>
  <si>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</si>
  <si>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</si>
  <si>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</si>
  <si>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</si>
  <si>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</si>
  <si>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</si>
  <si>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</si>
  <si>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</si>
  <si>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</si>
  <si>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</si>
  <si>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</si>
  <si>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</si>
  <si>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</si>
  <si>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</si>
  <si>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</si>
  <si>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</si>
  <si>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</si>
  <si>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</si>
  <si>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</si>
  <si>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</si>
  <si>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</si>
  <si>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</si>
  <si>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</si>
  <si>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</si>
  <si>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</si>
  <si>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</si>
  <si>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</si>
  <si>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</si>
  <si>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</si>
  <si>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</si>
  <si>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</si>
  <si>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</si>
  <si>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</si>
  <si>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</si>
  <si>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</si>
  <si>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</si>
  <si>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</si>
  <si>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</si>
  <si>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</si>
  <si>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</si>
  <si>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</si>
  <si>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</si>
  <si>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</si>
  <si>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</si>
  <si>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</si>
  <si>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</si>
  <si>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</si>
  <si>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</si>
  <si>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</si>
  <si>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</si>
  <si>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</si>
  <si>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</si>
  <si>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</si>
  <si>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</si>
  <si>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</si>
  <si>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</si>
  <si>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CONTRATO Nº 266/CAE-SDAB/2020 - Processo nº 67106.000987/2020-15 - Pregão nº 122/CAE/2020 - Grupamento de apoio Pirassununga - GAP - YS - Ref mês  2024.</t>
  </si>
  <si>
    <t>CONTRATO Nº 266/CAE-SDAB/2020 - Processo nº 67106.000987/2020-15 - Pregão nº 122/CAE/2020 - Grupamento de apoio Guaratinguetá - Gap GW -  Ref mês  2024.</t>
  </si>
  <si>
    <t>CONTRATO Nº 266/CAE-SDAB/2020 - Processo nº 67106.000987/2020-15 - Pregão nº 122/CAE/2020 - Grupamento de apoio São José dos Campos-SP - Gap SJ - Ref  2024.</t>
  </si>
  <si>
    <t>CONTRATO Nº 266/CAE-SDAB/2020 - Processo nº 67106.000987/2020-15 - Pregão nº 122/CAE/2020 - Grupamento de apoio Barbacena-MG - Gap BQ -  Ref mês  2024.</t>
  </si>
  <si>
    <t>CONTRATO Nº 266/CAE-SDAB/2020 - Processo nº 67106.000987/2020-15 - Pregão nº 122/CAE/2020 - Grupamento de apoio Lagoa Santa-MG - Gap LS - Ref mês  2024.</t>
  </si>
  <si>
    <t>CONTRATO Nº 266/CAE-SDAB/2020 - Processo nº 67106.000987/2020-15 - Pregão nº 122/CAE/2020 - Grupamento de apoio Santa Maria-RS - Gap SM -  Ref mês  2024.</t>
  </si>
  <si>
    <t>CONTRATO Nº 266/CAE-SDAB/2020 - Processo nº 67106.000987/2020-15 - Pregão nº 122/CAE/2020 - Grupamento de apoio Canoas-RS - Gap CO -  Ref mês  2024.</t>
  </si>
  <si>
    <t>CONTRATO Nº 266/CAE-SDAB/2020 - Processo nº 67106.000987/2020-15 - Pregão nº 122/CAE/2020 - Grupamento de apoio Florianópolis-SC - BAFL -  Ref mês  2024.</t>
  </si>
  <si>
    <t>CONTRATO Nº 266/CAE-SDAB/2020 - Processo nº 67106.000987/2020-15 - Pregão nº 122/CAE/2020 - Grupamento de apoio Curitiba-PR - Gap CT -  Ref mês  2024.</t>
  </si>
  <si>
    <t>CONTRATO Nº 266/CAE-SDAB/2020 - Processo nº 67106.000987/2020-15 - Pregão nº 122/CAE/2020 - Grupamento de apoio Belém-PA - Gap BE -  Ref mês  2024.</t>
  </si>
  <si>
    <t>CONTRATO Nº 266/CAE-SDAB/2020 - Processo nº 67106.000987/2020-15 - Pregão nº 122/CAE/2020 - Grupamento de apoio Manaus-AM - Gap MN -  Ref mês  2024.</t>
  </si>
  <si>
    <t>CONTRATO Nº 266/CAE-SDAB/2020 - Processo nº 67106.000987/2020-15 - Pregão nº 122/CAE/2020 - Grupamento de apoio Boa Vista-RR - Gap BV - Ref mês  2024.</t>
  </si>
  <si>
    <t>CONTRATO Nº 266/CAE-SDAB/2020 - Processo nº 67106.000987/2020-15 - Pregão nº 122/CAE/2020 - Grupamento de apoio Porto Velho-RO - Gap PV -  Ref mês  2024.</t>
  </si>
  <si>
    <t>CONTRATO Nº 266/CAE-SDAB/2020 - Processo nº 67106.000987/2020-15 - Pregão nº 122/CAE/2020 - Grupamento de apoio Alcântara e São Luís-MA - Gap AK - Ref mês 2024.</t>
  </si>
  <si>
    <t>CONTRATO Nº 266/CAE-SDAB/2020 - Processo nº 67106.000987/2020-15 - Pregão nº 122/CAE/2020 - Grupamento de apoio Fortaleza-CE - BAFZ - Ref mês  2024.</t>
  </si>
  <si>
    <t>CONTRATO Nº 266/CAE-SDAB/2020 - Processo nº 67106.000987/2020-15 - Pregão nº 122/CAE/2020 - Grupamento de apoio Natal-RN - GAP NT - Ref mês  2024.</t>
  </si>
  <si>
    <t>CONTRATO Nº 266/CAE-SDAB/2020 - Processo nº 67106.000987/2020-15 - Pregão nº 122/CAE/2020 - Grupamento de apoio Recife-PE - GAP RF - Ref mês  2024.</t>
  </si>
  <si>
    <t>CONTRATO Nº 266/CAE-SDAB/2020 - Processo nº 67106.000987/2020-15 - Pregão nº 122/CAE/2020 - Grupamento de apoio Salvador - BA - BASV -  Ref mês  2024.</t>
  </si>
  <si>
    <t>CONTRATO Nº 266/CAE-SDAB/2020 - Processo nº 67106.000987/2020-15 - Pregão nº 122/CAE/2020 - Grupamento de apoio Brasília-DF - Gap DF -  Ref mês  2024.</t>
  </si>
  <si>
    <t>CONTRATO Nº 266/CAE-SDAB/2020 - Processo nº 67106.000987/2020-15 - Pregão nº 122/CAE/2020 - Grupamento de apoio Anápolis-GO - GAP AN - Ref mês  2024</t>
  </si>
  <si>
    <t>CONTRATO Nº 266/CAE-SDAB/2020 - Processo nº 67106.000987/2020-15 - Pregão nº 122/CAE/2020 - Grupamento de apoio Campo Grande-MS - GAP CG - Ref mês  2024.</t>
  </si>
  <si>
    <t>Ref 2025.</t>
  </si>
  <si>
    <t>Ref  Junho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</si>
</sst>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sz val="15"/>
      <color rgb="FF333333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4" fontId="0" fillId="0" borderId="0" xfId="0" applyNumberFormat="1"/>
    <xf numFmtId="0" fontId="6" fillId="22" borderId="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166" fontId="6" fillId="0" borderId="3" xfId="16" applyFont="1" applyFill="1" applyBorder="1" applyAlignment="1" applyProtection="1">
      <alignment vertical="center" wrapText="1"/>
    </xf>
    <xf numFmtId="0" fontId="3" fillId="0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31" fillId="22" borderId="3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16" sqref="C16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6" t="s">
        <v>107</v>
      </c>
      <c r="B1" s="2"/>
    </row>
    <row r="2" spans="1:16" x14ac:dyDescent="0.25">
      <c r="A2" s="67" t="s">
        <v>108</v>
      </c>
      <c r="B2" s="2"/>
    </row>
    <row r="3" spans="1:16" x14ac:dyDescent="0.25">
      <c r="A3" s="67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74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74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74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74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137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68" t="s">
        <v>135</v>
      </c>
      <c r="B18" s="51">
        <v>440.28</v>
      </c>
      <c r="C18" s="71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3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D16" sqref="D16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74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74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74">
        <v>33</v>
      </c>
      <c r="D9" s="14">
        <f t="shared" si="0"/>
        <v>13735.737444960001</v>
      </c>
    </row>
    <row r="10" spans="1:4" x14ac:dyDescent="0.25">
      <c r="A10" s="13" t="s">
        <v>146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5" sqref="A25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74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74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74">
        <v>23</v>
      </c>
      <c r="D8" s="23">
        <f t="shared" si="0"/>
        <v>10495.629600998882</v>
      </c>
    </row>
    <row r="9" spans="1:4" x14ac:dyDescent="0.25">
      <c r="A9" s="1" t="s">
        <v>147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68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D13" sqref="D13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4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74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75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74">
        <v>10</v>
      </c>
      <c r="D8" s="36">
        <f t="shared" si="0"/>
        <v>5869.9732670769226</v>
      </c>
    </row>
    <row r="9" spans="1:4" x14ac:dyDescent="0.25">
      <c r="A9" s="13" t="s">
        <v>148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D19" sqref="D19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74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74">
        <v>14</v>
      </c>
      <c r="D6" s="35">
        <f t="shared" ref="D6:D8" si="0">B6*C6</f>
        <v>4647.2578355448004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74">
        <v>8</v>
      </c>
      <c r="D8" s="35">
        <f t="shared" si="0"/>
        <v>4351.0376391307636</v>
      </c>
    </row>
    <row r="9" spans="1:4" x14ac:dyDescent="0.25">
      <c r="A9" s="13" t="s">
        <v>149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15270.948907873964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D18" sqref="D1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40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40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150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68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20" sqref="C2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74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74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74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74">
        <v>7</v>
      </c>
      <c r="D8" s="35">
        <f t="shared" si="0"/>
        <v>3451.5442810412314</v>
      </c>
    </row>
    <row r="9" spans="1:4" x14ac:dyDescent="0.25">
      <c r="A9" s="13" t="s">
        <v>151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68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21" sqref="C21"/>
      <selection pane="bottomLeft" activeCell="A19" sqref="A19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40">
        <v>28</v>
      </c>
      <c r="D6" s="36">
        <f t="shared" ref="D6:D8" si="0">B6*C6</f>
        <v>4807.5081057360003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152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18805.676306758243</v>
      </c>
    </row>
    <row r="12" spans="1:4" x14ac:dyDescent="0.25">
      <c r="C12" s="4"/>
      <c r="D12" s="27"/>
    </row>
    <row r="13" spans="1:4" x14ac:dyDescent="0.25">
      <c r="A13" s="68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D17" sqref="D17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74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41</v>
      </c>
      <c r="D6" s="35">
        <f t="shared" ref="D6:D8" si="0">B6*C6</f>
        <v>9808.4611804885208</v>
      </c>
    </row>
    <row r="7" spans="1:4" ht="18.75" x14ac:dyDescent="0.25">
      <c r="A7" s="13" t="s">
        <v>75</v>
      </c>
      <c r="B7" s="48">
        <v>1716.9671806200001</v>
      </c>
      <c r="C7" s="74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4">
        <v>16</v>
      </c>
      <c r="D8" s="35">
        <f t="shared" si="0"/>
        <v>6946.8097422786213</v>
      </c>
    </row>
    <row r="9" spans="1:4" x14ac:dyDescent="0.25">
      <c r="A9" s="13" t="s">
        <v>153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22558.619993262742</v>
      </c>
    </row>
    <row r="13" spans="1:4" x14ac:dyDescent="0.25">
      <c r="A13" s="68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17" sqref="C17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40">
        <v>23</v>
      </c>
      <c r="D7" s="47">
        <f t="shared" ref="D7:D9" si="0">B7*C7</f>
        <v>5265.3660205680007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9</v>
      </c>
      <c r="D9" s="36">
        <f t="shared" si="0"/>
        <v>3914.6851718136004</v>
      </c>
    </row>
    <row r="10" spans="1:4" x14ac:dyDescent="0.25">
      <c r="A10" s="13" t="s">
        <v>154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14285.166942758402</v>
      </c>
    </row>
    <row r="14" spans="1:4" x14ac:dyDescent="0.25">
      <c r="A14" s="68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C22" sqref="C22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74">
        <v>6</v>
      </c>
      <c r="D6" s="35">
        <f>B6*C6</f>
        <v>1991.6819295192004</v>
      </c>
    </row>
    <row r="7" spans="1:4" ht="14.25" customHeight="1" x14ac:dyDescent="0.25">
      <c r="A7" s="13" t="s">
        <v>6</v>
      </c>
      <c r="B7" s="48">
        <v>165.9734941266</v>
      </c>
      <c r="C7" s="86">
        <v>42</v>
      </c>
      <c r="D7" s="35">
        <f t="shared" ref="D7:D9" si="0">B7*C7</f>
        <v>6970.8867533171997</v>
      </c>
    </row>
    <row r="8" spans="1:4" ht="15.75" customHeight="1" x14ac:dyDescent="0.25">
      <c r="A8" s="13" t="s">
        <v>81</v>
      </c>
      <c r="B8" s="48">
        <v>1659.7349412660003</v>
      </c>
      <c r="C8" s="74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74">
        <v>51</v>
      </c>
      <c r="D9" s="35">
        <f t="shared" si="0"/>
        <v>14438.164018259195</v>
      </c>
    </row>
    <row r="10" spans="1:4" x14ac:dyDescent="0.25">
      <c r="A10" s="13" t="s">
        <v>155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26720.202583627593</v>
      </c>
    </row>
    <row r="14" spans="1:4" x14ac:dyDescent="0.25">
      <c r="A14" s="68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8" sqref="C8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74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74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74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74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138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69"/>
    </row>
    <row r="12" spans="1:7" x14ac:dyDescent="0.25">
      <c r="B12" s="70"/>
    </row>
    <row r="13" spans="1:7" x14ac:dyDescent="0.25">
      <c r="A13" s="68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D21" sqref="D2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74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74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74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74">
        <v>14</v>
      </c>
      <c r="D9" s="36">
        <f t="shared" si="0"/>
        <v>5787.6570310509042</v>
      </c>
    </row>
    <row r="10" spans="1:4" x14ac:dyDescent="0.25">
      <c r="A10" s="13" t="s">
        <v>156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68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69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20" sqref="C20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157</v>
      </c>
      <c r="B10" s="33"/>
      <c r="C10" s="64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68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4" sqref="E24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/>
      <c r="D2" s="42"/>
      <c r="E2" s="42"/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20557.820375956802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15270.948907873964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18805.676306758243</v>
      </c>
      <c r="C17" s="3"/>
    </row>
    <row r="18" spans="1:6" x14ac:dyDescent="0.25">
      <c r="A18" s="24" t="s">
        <v>97</v>
      </c>
      <c r="B18" s="21">
        <f>'Recife-PE'!D10</f>
        <v>22558.619993262742</v>
      </c>
      <c r="C18" s="3"/>
    </row>
    <row r="19" spans="1:6" x14ac:dyDescent="0.25">
      <c r="A19" s="24" t="s">
        <v>78</v>
      </c>
      <c r="B19" s="21">
        <f>'Salvador-BA'!D11</f>
        <v>14285.166942758402</v>
      </c>
      <c r="C19" s="3"/>
    </row>
    <row r="20" spans="1:6" x14ac:dyDescent="0.25">
      <c r="A20" s="24" t="s">
        <v>82</v>
      </c>
      <c r="B20" s="21">
        <f>'Brasília-DF'!D11</f>
        <v>26720.202583627593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343846.83047688811</v>
      </c>
      <c r="C24" s="2"/>
      <c r="D24" s="41"/>
      <c r="E24" s="76"/>
      <c r="F24" s="27"/>
    </row>
    <row r="26" spans="1:6" x14ac:dyDescent="0.25">
      <c r="E26" s="27">
        <f>B24-E24</f>
        <v>343846.83047688811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G21" sqref="G21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1" t="s">
        <v>111</v>
      </c>
      <c r="F3" s="82"/>
      <c r="G3" s="82"/>
      <c r="H3" s="83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20557.820375956802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11145.828003035305</v>
      </c>
      <c r="G8" s="54" t="s">
        <v>121</v>
      </c>
      <c r="H8" s="21">
        <f>B13</f>
        <v>22114.537286385603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16789.884535820122</v>
      </c>
    </row>
    <row r="10" spans="1:8" x14ac:dyDescent="0.25">
      <c r="A10" s="54" t="s">
        <v>118</v>
      </c>
      <c r="B10" s="21">
        <f>'Canoas-RS'!D10</f>
        <v>20557.820375956802</v>
      </c>
      <c r="E10" s="54" t="s">
        <v>124</v>
      </c>
      <c r="F10" s="21">
        <f>B16</f>
        <v>15270.948907873964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18805.676306758243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22558.619993262742</v>
      </c>
      <c r="G12" s="54" t="s">
        <v>129</v>
      </c>
      <c r="H12" s="21">
        <f>B21</f>
        <v>14285.166942758402</v>
      </c>
    </row>
    <row r="13" spans="1:8" x14ac:dyDescent="0.25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26720.202583627593</v>
      </c>
      <c r="G13" s="54" t="s">
        <v>133</v>
      </c>
      <c r="H13" s="21">
        <f>B23</f>
        <v>13159.169459846104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16789.884535820122</v>
      </c>
      <c r="E15" s="65" t="s">
        <v>136</v>
      </c>
      <c r="F15" s="21">
        <f>F4+H4+F5+H5+F6+H6+F7+H7+F8+H8+F9+H9+F10+H10+F11+H11+F12+H12+F13+H13+F14</f>
        <v>343846.83047688811</v>
      </c>
      <c r="G15" s="77" t="s">
        <v>159</v>
      </c>
      <c r="H15" s="2"/>
    </row>
    <row r="16" spans="1:8" x14ac:dyDescent="0.25">
      <c r="A16" s="54" t="s">
        <v>124</v>
      </c>
      <c r="B16" s="21">
        <f>'Porto Velho-RO'!D10</f>
        <v>15270.948907873964</v>
      </c>
      <c r="E16" s="84" t="s">
        <v>101</v>
      </c>
      <c r="F16" s="84"/>
      <c r="G16" s="84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80"/>
      <c r="F17" s="80"/>
      <c r="G17" s="80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18805.676306758243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22558.619993262742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14285.166942758402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26720.202583627593</v>
      </c>
    </row>
    <row r="23" spans="1:8" x14ac:dyDescent="0.25">
      <c r="A23" s="54" t="s">
        <v>133</v>
      </c>
      <c r="B23" s="21">
        <f>'Anápolis-GO'!D11</f>
        <v>13159.169459846104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343846.83047688811</v>
      </c>
      <c r="C25" s="78" t="s">
        <v>158</v>
      </c>
    </row>
    <row r="26" spans="1:8" x14ac:dyDescent="0.25">
      <c r="A26" s="79" t="s">
        <v>101</v>
      </c>
      <c r="B26" s="79"/>
      <c r="C26" s="79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9" sqref="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74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74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40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74">
        <v>18</v>
      </c>
      <c r="D9" s="22">
        <f t="shared" si="0"/>
        <v>7112.477745472439</v>
      </c>
    </row>
    <row r="10" spans="1:7" x14ac:dyDescent="0.25">
      <c r="A10" s="1" t="s">
        <v>139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68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17" sqref="C17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9.5" x14ac:dyDescent="0.25">
      <c r="A6" s="1" t="s">
        <v>21</v>
      </c>
      <c r="B6" s="48">
        <v>457.85791483200006</v>
      </c>
      <c r="C6" s="85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140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68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15" sqref="C15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40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40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 x14ac:dyDescent="0.25">
      <c r="A10" s="1" t="s">
        <v>141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68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C18" sqref="C18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142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13" sqref="C13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4">
        <v>6</v>
      </c>
      <c r="D5" s="23">
        <f>B5*C5</f>
        <v>1339.2344008836001</v>
      </c>
    </row>
    <row r="6" spans="1:4" ht="18.75" x14ac:dyDescent="0.25">
      <c r="A6" s="1" t="s">
        <v>6</v>
      </c>
      <c r="B6" s="48">
        <v>165.9734941266</v>
      </c>
      <c r="C6" s="74">
        <v>42</v>
      </c>
      <c r="D6" s="23">
        <f t="shared" ref="D6:D8" si="0">B6*C6</f>
        <v>6970.8867533171997</v>
      </c>
    </row>
    <row r="7" spans="1:4" ht="18.75" x14ac:dyDescent="0.25">
      <c r="A7" s="1" t="s">
        <v>34</v>
      </c>
      <c r="B7" s="48">
        <v>1659.7349412660003</v>
      </c>
      <c r="C7" s="74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74">
        <v>20</v>
      </c>
      <c r="D8" s="23">
        <f t="shared" si="0"/>
        <v>8928.2293392240008</v>
      </c>
    </row>
    <row r="9" spans="1:4" x14ac:dyDescent="0.25">
      <c r="A9" s="1" t="s">
        <v>143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20557.820375956802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68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26" sqref="C26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74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74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74">
        <v>9</v>
      </c>
      <c r="D8" s="36">
        <f t="shared" si="0"/>
        <v>3808.8828698726925</v>
      </c>
    </row>
    <row r="9" spans="1:4" x14ac:dyDescent="0.25">
      <c r="A9" s="13" t="s">
        <v>144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68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16" sqref="C16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74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74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74">
        <v>2</v>
      </c>
      <c r="D7" s="35">
        <f t="shared" si="0"/>
        <v>3319.4698825320006</v>
      </c>
    </row>
    <row r="8" spans="1:4" ht="18.75" x14ac:dyDescent="0.25">
      <c r="A8" s="72" t="s">
        <v>41</v>
      </c>
      <c r="B8" s="48">
        <v>451.83346858421055</v>
      </c>
      <c r="C8" s="74">
        <v>10</v>
      </c>
      <c r="D8" s="35">
        <f t="shared" si="0"/>
        <v>4518.3346858421055</v>
      </c>
    </row>
    <row r="9" spans="1:4" x14ac:dyDescent="0.25">
      <c r="A9" s="13" t="s">
        <v>145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68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2024-12-16T12:34:53Z</cp:lastPrinted>
  <dcterms:created xsi:type="dcterms:W3CDTF">2021-01-28T11:49:11Z</dcterms:created>
  <dcterms:modified xsi:type="dcterms:W3CDTF">2025-08-04T20:53:41Z</dcterms:modified>
</cp:coreProperties>
</file>