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COLETA PARA O ESQUADRÃO DE SAÚDE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CONSTA VISITA PARA O COMAR V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 xml:space="preserve">NÃO CONSTA COLETA PARA O COMAR V; NÃO CONSTA COLETA DE ALIMENTO PARA O HACO; E NÃO CONSTA COLETA DE ALIMENTO PARA A BACO.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uma amostra de Equipamento.</t>
        </r>
      </text>
    </comment>
  </commentList>
</comments>
</file>

<file path=xl/comments4.xml><?xml version="1.0" encoding="utf-8"?>
<comments xmlns="http://schemas.openxmlformats.org/spreadsheetml/2006/main">
  <authors>
    <author>2S - PRISCILA SAMPAIO CANDIDO</author>
  </authors>
  <commentList>
    <comment ref="C5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POSSUI APENAS UMA VISITA NO DRIVE</t>
        </r>
      </text>
    </comment>
    <comment ref="C6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NÃO POSSUI RELATÓRIO</t>
        </r>
      </text>
    </commen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NÃO POSSUI RELATÓRIO</t>
        </r>
      </text>
    </comment>
    <comment ref="C8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NÃO POSSUI RELATÓRIO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Faltaram 2 amostras de alimento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uma amostra de água</t>
        </r>
      </text>
    </comment>
  </commentList>
</comments>
</file>

<file path=xl/comments7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POSSUI APENAS 4 ALIMENTOS</t>
        </r>
      </text>
    </comment>
    <comment ref="C9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CAPACITAÇÃO DA BASV SEM ASSINATURA E POSSUI APENAS 2 PARTICIPANTES DA CEMCOHA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CONSTAM APENAS 04 AMOSTRAS DE COLETA DE ALIMENTOS.</t>
        </r>
      </text>
    </comment>
  </commentList>
</comments>
</file>

<file path=xl/comments9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POSSUI APENAS 1 SUPERFICIE</t>
        </r>
      </text>
    </comment>
  </commentList>
</comments>
</file>

<file path=xl/sharedStrings.xml><?xml version="1.0" encoding="utf-8"?>
<sst xmlns="http://schemas.openxmlformats.org/spreadsheetml/2006/main" count="342" uniqueCount="160">
  <si>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</si>
  <si>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</si>
  <si>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</si>
  <si>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</si>
  <si>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</si>
  <si>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</si>
  <si>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</si>
  <si>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</si>
  <si>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</si>
  <si>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</si>
  <si>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</si>
  <si>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</si>
  <si>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</si>
  <si>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</si>
  <si>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</si>
  <si>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</si>
  <si>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</si>
  <si>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</si>
  <si>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</si>
  <si>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</si>
  <si>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</si>
  <si>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</si>
  <si>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</si>
  <si>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</si>
  <si>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</si>
  <si>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</si>
  <si>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</si>
  <si>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</si>
  <si>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</si>
  <si>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</si>
  <si>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</si>
  <si>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</si>
  <si>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</si>
  <si>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</si>
  <si>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</si>
  <si>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</si>
  <si>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</si>
  <si>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</si>
  <si>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</si>
  <si>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</si>
  <si>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</si>
  <si>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</si>
  <si>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</si>
  <si>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</si>
  <si>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</si>
  <si>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</si>
  <si>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</si>
  <si>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</si>
  <si>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</si>
  <si>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</si>
  <si>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</si>
  <si>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</si>
  <si>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</si>
  <si>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</si>
  <si>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</si>
  <si>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</si>
  <si>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</si>
  <si>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</si>
  <si>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</si>
  <si>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</si>
  <si>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</si>
  <si>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</si>
  <si>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</si>
  <si>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</si>
  <si>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</si>
  <si>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</si>
  <si>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</si>
  <si>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</si>
  <si>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</si>
  <si>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</si>
  <si>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</si>
  <si>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</si>
  <si>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</si>
  <si>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</si>
  <si>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</si>
  <si>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</si>
  <si>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</si>
  <si>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</si>
  <si>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</si>
  <si>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</si>
  <si>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</si>
  <si>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</si>
  <si>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</si>
  <si>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</si>
  <si>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</si>
  <si>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</si>
  <si>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</si>
  <si>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</si>
  <si>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</si>
  <si>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</si>
  <si>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</si>
  <si>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</si>
  <si>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</si>
  <si>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</si>
  <si>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</si>
  <si>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</si>
  <si>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</si>
  <si>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</si>
  <si>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</si>
  <si>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</si>
  <si>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</si>
  <si>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</si>
  <si>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</si>
  <si>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</si>
  <si>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</si>
  <si>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</si>
  <si>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</si>
  <si>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</si>
  <si>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</si>
  <si>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</si>
  <si>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</si>
  <si>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</si>
  <si>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</si>
  <si>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</si>
  <si>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</si>
  <si>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</si>
  <si>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</si>
  <si>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</si>
  <si>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</si>
  <si>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</si>
  <si>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</si>
  <si>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</si>
  <si>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</si>
  <si>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</si>
  <si>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</si>
  <si>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</si>
  <si>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</si>
  <si>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</si>
  <si>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</si>
  <si>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</si>
  <si>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</si>
  <si>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</si>
  <si>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</si>
  <si>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</si>
  <si>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</si>
  <si>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</si>
  <si>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Ref Agosto 2024.</t>
  </si>
  <si>
    <t>Ref Agosto2024.</t>
  </si>
  <si>
    <t>CONTRATO Nº 266/CAE-SDAB/2020 - Processo nº 67106.000987/2020-15 - Pregão nº 122/CAE/2020 - Grupamento de apoio Pirassununga - GAP - YS - Ref mês Agosto 2024.</t>
  </si>
  <si>
    <t>CONTRATO Nº 266/CAE-SDAB/2020 - Processo nº 67106.000987/2020-15 - Pregão nº 122/CAE/2020 - Grupamento de apoio Guaratinguetá - Gap GW -  Ref mês Agosto 2024.</t>
  </si>
  <si>
    <t>CONTRATO Nº 266/CAE-SDAB/2020 - Processo nº 67106.000987/2020-15 - Pregão nº 122/CAE/2020 - Grupamento de apoio São José dos Campos-SP - Gap SJ - Ref Agosto 2024.</t>
  </si>
  <si>
    <t>CONTRATO Nº 266/CAE-SDAB/2020 - Processo nº 67106.000987/2020-15 - Pregão nº 122/CAE/2020 - Grupamento de apoio Barbacena-MG - Gap BQ -  Ref mês Agosto 2024.</t>
  </si>
  <si>
    <t>CONTRATO Nº 266/CAE-SDAB/2020 - Processo nº 67106.000987/2020-15 - Pregão nº 122/CAE/2020 - Grupamento de apoio Lagoa Santa-MG - Gap LS - Ref mês Agosto 2024.</t>
  </si>
  <si>
    <t>CONTRATO Nº 266/CAE-SDAB/2020 - Processo nº 67106.000987/2020-15 - Pregão nº 122/CAE/2020 - Grupamento de apoio Santa Maria-RS - Gap SM -  Ref mês Agosto 2024.</t>
  </si>
  <si>
    <t>CONTRATO Nº 266/CAE-SDAB/2020 - Processo nº 67106.000987/2020-15 - Pregão nº 122/CAE/2020 - Grupamento de apoio Canoas-RS - Gap CO -  Ref mês Agosto 2024.</t>
  </si>
  <si>
    <t>CONTRATO Nº 266/CAE-SDAB/2020 - Processo nº 67106.000987/2020-15 - Pregão nº 122/CAE/2020 - Grupamento de apoio Florianópolis-SC - BAFL -  Ref mês Agosto 2024.</t>
  </si>
  <si>
    <t>CONTRATO Nº 266/CAE-SDAB/2020 - Processo nº 67106.000987/2020-15 - Pregão nº 122/CAE/2020 - Grupamento de apoio Curitiba-PR - Gap CT -  Ref mês Agosto 2024.</t>
  </si>
  <si>
    <t>CONTRATO Nº 266/CAE-SDAB/2020 - Processo nº 67106.000987/2020-15 - Pregão nº 122/CAE/2020 - Grupamento de apoio Belém-PA - Gap BE -  Ref mês Agosto 2024.</t>
  </si>
  <si>
    <t>CONTRATO Nº 266/CAE-SDAB/2020 - Processo nº 67106.000987/2020-15 - Pregão nº 122/CAE/2020 - Grupamento de apoio Manaus-AM - Gap MN -  Ref mês Agosto 2024.</t>
  </si>
  <si>
    <t>CONTRATO Nº 266/CAE-SDAB/2020 - Processo nº 67106.000987/2020-15 - Pregão nº 122/CAE/2020 - Grupamento de apoio Boa Vista-RR - Gap BV - Ref mês Agosto 2024.</t>
  </si>
  <si>
    <t>CONTRATO Nº 266/CAE-SDAB/2020 - Processo nº 67106.000987/2020-15 - Pregão nº 122/CAE/2020 - Grupamento de apoio Porto Velho-RO - Gap PV -  Ref mês Agosto 2024.</t>
  </si>
  <si>
    <t>CONTRATO Nº 266/CAE-SDAB/2020 - Processo nº 67106.000987/2020-15 - Pregão nº 122/CAE/2020 - Grupamento de apoio Alcântara e São Luís-MA - Gap AK - Ref mês Agosto 2024.</t>
  </si>
  <si>
    <t>CONTRATO Nº 266/CAE-SDAB/2020 - Processo nº 67106.000987/2020-15 - Pregão nº 122/CAE/2020 - Grupamento de apoio Fortaleza-CE - BAFZ - Ref mês Agosto 2024.</t>
  </si>
  <si>
    <t>CONTRATO Nº 266/CAE-SDAB/2020 - Processo nº 67106.000987/2020-15 - Pregão nº 122/CAE/2020 - Grupamento de apoio Natal-RN - GAP NT - Ref mês Agosto 2024.</t>
  </si>
  <si>
    <t>CONTRATO Nº 266/CAE-SDAB/2020 - Processo nº 67106.000987/2020-15 - Pregão nº 122/CAE/2020 - Grupamento de apoio Recife-PE - GAP RF - Ref mês Agosto 2024.</t>
  </si>
  <si>
    <t>CONTRATO Nº 266/CAE-SDAB/2020 - Processo nº 67106.000987/2020-15 - Pregão nº 122/CAE/2020 - Grupamento de apoio Salvador - BA - BASV -  Ref mês Agosto 2024.</t>
  </si>
  <si>
    <t>CONTRATO Nº 266/CAE-SDAB/2020 - Processo nº 67106.000987/2020-15 - Pregão nº 122/CAE/2020 - Grupamento de apoio Brasília-DF - Gap DF -  Ref mês Agosto 2024.</t>
  </si>
  <si>
    <t>CONTRATO Nº 266/CAE-SDAB/2020 - Processo nº 67106.000987/2020-15 - Pregão nº 122/CAE/2020 - Grupamento de apoio Anápolis-GO - GAP AN - Ref mês Agosto 2024</t>
  </si>
  <si>
    <t>CONTRATO Nº 266/CAE-SDAB/2020 - Processo nº 67106.000987/2020-15 - Pregão nº 122/CAE/2020 - Grupamento de apoio Campo Grande-MS - GAP CG - Ref mês Agosto 2024.</t>
  </si>
  <si>
    <t>Ref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</si>
</sst>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166" fontId="6" fillId="0" borderId="3" xfId="16" applyFont="1" applyFill="1" applyBorder="1" applyAlignment="1" applyProtection="1">
      <alignment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30" fillId="22" borderId="3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5">
        <v>41</v>
      </c>
      <c r="D6" s="23">
        <f t="shared" ref="D6:D8" si="0">B6*C6</f>
        <v>11732.60906757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28912.964225116084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22" sqref="A22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5">
        <v>1</v>
      </c>
      <c r="D5" s="36">
        <f>B5*C5</f>
        <v>560.87594566919995</v>
      </c>
    </row>
    <row r="6" spans="1:4" ht="18.75" x14ac:dyDescent="0.25">
      <c r="A6" s="13" t="s">
        <v>6</v>
      </c>
      <c r="B6" s="48">
        <v>331.9469882532</v>
      </c>
      <c r="C6" s="75">
        <v>0</v>
      </c>
      <c r="D6" s="36">
        <f t="shared" ref="D6:D8" si="0">B6*C6</f>
        <v>0</v>
      </c>
    </row>
    <row r="7" spans="1:4" ht="18.75" x14ac:dyDescent="0.25">
      <c r="A7" s="13" t="s">
        <v>56</v>
      </c>
      <c r="B7" s="48">
        <v>2575.4507709300001</v>
      </c>
      <c r="C7" s="75">
        <v>0</v>
      </c>
      <c r="D7" s="36">
        <f t="shared" si="0"/>
        <v>0</v>
      </c>
    </row>
    <row r="8" spans="1:4" ht="18.75" x14ac:dyDescent="0.25">
      <c r="A8" s="46" t="s">
        <v>53</v>
      </c>
      <c r="B8" s="48">
        <v>586.99732670769231</v>
      </c>
      <c r="C8" s="75">
        <v>0</v>
      </c>
      <c r="D8" s="36">
        <f t="shared" si="0"/>
        <v>0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560.87594566919995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40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5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5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A21" sqref="A21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84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18462.282870634244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75">
        <v>41</v>
      </c>
      <c r="D6" s="35">
        <f t="shared" ref="D6:D8" si="0">B6*C6</f>
        <v>9808.4611804885208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15</v>
      </c>
      <c r="D8" s="35">
        <f t="shared" si="0"/>
        <v>6512.6341333862074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22124.44438437033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J11" sqref="J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5">
        <v>22</v>
      </c>
      <c r="D7" s="47">
        <f t="shared" ref="D7:D9" si="0">B7*C7</f>
        <v>5036.4370631520005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75">
        <v>9</v>
      </c>
      <c r="D9" s="36">
        <f t="shared" si="0"/>
        <v>3914.6851718136004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14056.237985342403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4" sqref="A24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75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29541.751983779795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382.88368127825998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127.62789375942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153.15347251130402</v>
      </c>
    </row>
    <row r="7" spans="1:7" ht="18.75" x14ac:dyDescent="0.25">
      <c r="A7" s="1" t="s">
        <v>15</v>
      </c>
      <c r="B7" s="48">
        <v>400.62567547800001</v>
      </c>
      <c r="C7" s="75">
        <v>15</v>
      </c>
      <c r="D7" s="22">
        <f t="shared" si="0"/>
        <v>6009.3851321700004</v>
      </c>
      <c r="F7" s="34">
        <v>6.4999999999999997E-3</v>
      </c>
      <c r="G7" s="27">
        <f>D9*F7</f>
        <v>82.958130943623004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12762.789375942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5">
        <v>13</v>
      </c>
      <c r="D7" s="36">
        <f t="shared" ref="D7:D9" si="0">B7*C7</f>
        <v>2827.2726240876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12941.686950300904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>
        <v>45581</v>
      </c>
      <c r="E2" s="42">
        <v>45612</v>
      </c>
    </row>
    <row r="3" spans="1:5" x14ac:dyDescent="0.25">
      <c r="A3" s="24" t="s">
        <v>16</v>
      </c>
      <c r="B3" s="21">
        <f>'Guaratinguetá-SP'!D9</f>
        <v>12762.789375942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  <c r="D5" s="85" t="s">
        <v>159</v>
      </c>
      <c r="E5" s="85"/>
    </row>
    <row r="6" spans="1:5" x14ac:dyDescent="0.25">
      <c r="A6" s="24" t="s">
        <v>27</v>
      </c>
      <c r="B6" s="21">
        <f>'Lagoa Santa-LS'!D11</f>
        <v>16134.040808365715</v>
      </c>
      <c r="C6" s="3"/>
      <c r="D6" s="85"/>
      <c r="E6" s="85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16128.045049957202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28912.964225116084</v>
      </c>
      <c r="C12" s="3"/>
    </row>
    <row r="13" spans="1:5" x14ac:dyDescent="0.25">
      <c r="A13" s="24" t="s">
        <v>55</v>
      </c>
      <c r="B13" s="21">
        <f>'Boa Vista-RR'!D10</f>
        <v>560.87594566919995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18462.282870634244</v>
      </c>
      <c r="C17" s="3"/>
    </row>
    <row r="18" spans="1:6" x14ac:dyDescent="0.25">
      <c r="A18" s="24" t="s">
        <v>97</v>
      </c>
      <c r="B18" s="21">
        <f>'Recife-PE'!D10</f>
        <v>22124.44438437033</v>
      </c>
      <c r="C18" s="3"/>
    </row>
    <row r="19" spans="1:6" x14ac:dyDescent="0.25">
      <c r="A19" s="24" t="s">
        <v>78</v>
      </c>
      <c r="B19" s="21">
        <f>'Salvador-BA'!D11</f>
        <v>14056.237985342403</v>
      </c>
      <c r="C19" s="3"/>
    </row>
    <row r="20" spans="1:6" x14ac:dyDescent="0.25">
      <c r="A20" s="24" t="s">
        <v>82</v>
      </c>
      <c r="B20" s="21">
        <f>'Brasília-DF'!D11</f>
        <v>29541.751983779795</v>
      </c>
      <c r="C20" s="3"/>
    </row>
    <row r="21" spans="1:6" x14ac:dyDescent="0.25">
      <c r="A21" s="24" t="s">
        <v>99</v>
      </c>
      <c r="B21" s="21">
        <f>'Anápolis-GO'!D11</f>
        <v>12941.686950300904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322496.32587475213</v>
      </c>
      <c r="C24" s="2"/>
      <c r="D24" s="41"/>
      <c r="E24" s="77"/>
      <c r="F24" s="27"/>
    </row>
    <row r="26" spans="1:6" x14ac:dyDescent="0.25">
      <c r="E26" s="27">
        <f>B24-E24</f>
        <v>322496.32587475213</v>
      </c>
    </row>
  </sheetData>
  <mergeCells count="1">
    <mergeCell ref="D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E3" sqref="E3:H16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0" t="s">
        <v>111</v>
      </c>
      <c r="F3" s="81"/>
      <c r="G3" s="81"/>
      <c r="H3" s="82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12762.789375942</v>
      </c>
    </row>
    <row r="5" spans="1:8" x14ac:dyDescent="0.25">
      <c r="A5" s="53" t="s">
        <v>113</v>
      </c>
      <c r="B5" s="21">
        <f>'Guaratinguetá-SP'!D9</f>
        <v>12762.789375942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16128.045049957202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28912.964225116084</v>
      </c>
      <c r="G9" s="54" t="s">
        <v>123</v>
      </c>
      <c r="H9" s="21">
        <f>B15</f>
        <v>560.87594566919995</v>
      </c>
    </row>
    <row r="10" spans="1:8" x14ac:dyDescent="0.25">
      <c r="A10" s="54" t="s">
        <v>118</v>
      </c>
      <c r="B10" s="21">
        <f>'Canoas-RS'!D10</f>
        <v>16128.045049957202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18462.282870634244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22124.44438437033</v>
      </c>
      <c r="G12" s="54" t="s">
        <v>129</v>
      </c>
      <c r="H12" s="21">
        <f>B21</f>
        <v>14056.237985342403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29541.751983779795</v>
      </c>
      <c r="G13" s="54" t="s">
        <v>133</v>
      </c>
      <c r="H13" s="21">
        <f>B23</f>
        <v>12941.686950300904</v>
      </c>
    </row>
    <row r="14" spans="1:8" x14ac:dyDescent="0.25">
      <c r="A14" s="54" t="s">
        <v>122</v>
      </c>
      <c r="B14" s="21">
        <f>'Manaus-AM'!D10</f>
        <v>28912.964225116084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560.87594566919995</v>
      </c>
      <c r="E15" s="66" t="s">
        <v>131</v>
      </c>
      <c r="F15" s="21">
        <f>F4+H4+F5+H5+F6+H6+F7+H7+F8+H8+F9+H9+F10+H10+F11+H11+F12+H12+F13+H13+F14</f>
        <v>322496.32587475213</v>
      </c>
      <c r="G15" s="67" t="s">
        <v>136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3" t="s">
        <v>101</v>
      </c>
      <c r="F16" s="83"/>
      <c r="G16" s="83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9"/>
      <c r="F17" s="79"/>
      <c r="G17" s="79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18462.282870634244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22124.44438437033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14056.237985342403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29541.751983779795</v>
      </c>
    </row>
    <row r="23" spans="1:8" x14ac:dyDescent="0.25">
      <c r="A23" s="54" t="s">
        <v>133</v>
      </c>
      <c r="B23" s="21">
        <f>'Anápolis-GO'!D11</f>
        <v>12941.686950300904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322496.32587475213</v>
      </c>
      <c r="C25" s="64" t="s">
        <v>137</v>
      </c>
    </row>
    <row r="26" spans="1:8" x14ac:dyDescent="0.25">
      <c r="A26" s="78" t="s">
        <v>101</v>
      </c>
      <c r="B26" s="78"/>
      <c r="C26" s="78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5">
        <v>18</v>
      </c>
      <c r="D6" s="23">
        <f t="shared" ref="D6:D8" si="0">B6*C6</f>
        <v>2987.5228942787999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16128.045049957202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2024-10-16T20:05:00Z</cp:lastPrinted>
  <dcterms:created xsi:type="dcterms:W3CDTF">2021-01-28T11:49:11Z</dcterms:created>
  <dcterms:modified xsi:type="dcterms:W3CDTF">2024-10-16T20:45:14Z</dcterms:modified>
</cp:coreProperties>
</file>