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Plan1" sheetId="23" r:id="rId23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9" i="1"/>
  <c r="D10" i="1"/>
  <c r="D11" i="1"/>
  <c r="D8" i="1"/>
  <c r="D11" i="5" l="1"/>
  <c r="B6" i="22" s="1"/>
  <c r="D9" i="2"/>
  <c r="B3" i="22" s="1"/>
  <c r="D13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1" i="1"/>
  <c r="B2" i="22"/>
  <c r="D15" i="16"/>
  <c r="D15" i="7"/>
  <c r="D13" i="7"/>
  <c r="D16" i="7"/>
  <c r="G4" i="2"/>
  <c r="G7" i="2"/>
  <c r="G6" i="2"/>
  <c r="G5" i="2"/>
  <c r="G9" i="1"/>
  <c r="G10" i="1"/>
  <c r="D16" i="18"/>
  <c r="D13" i="16"/>
  <c r="D16" i="4"/>
  <c r="G8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NO ESQUADRÃO SAÚDE HOUVE APENAS A PRIMEIRA VISITA
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NO ESQUADRÃO DE SAÚDE CONSTA APENAS 3 ALIMENTOS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8" authorId="0">
      <text>
        <r>
          <rPr>
            <sz val="11"/>
            <color rgb="FF333333"/>
            <rFont val="Calibri"/>
            <family val="2"/>
          </rPr>
          <t>NA HÁ ASSINATURA NO PLANO DE CAPACITAÇÃO DO COMARV E DA BACO</t>
        </r>
      </text>
    </comment>
  </commentList>
</comments>
</file>

<file path=xl/comments3.xml><?xml version="1.0" encoding="utf-8"?>
<comments xmlns="http://schemas.openxmlformats.org/spreadsheetml/2006/main">
  <authors>
    <author>2S - IVANA SOARES COSTA</author>
  </authors>
  <commentList>
    <comment ref="C7" authorId="0">
      <text>
        <r>
          <rPr>
            <sz val="9"/>
            <color rgb="FF000000"/>
            <rFont val="Calibri"/>
            <family val="2"/>
          </rPr>
          <t>conforme -email e está faltando uma superfície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NÃO HÁ COLETA DE AMOSTRA DE ANÁLISE NA ALA 1; E NO GAP-DF NÃO TEM AMOSTRA DE EQUIPAMENTOS, NO ENTANTO CONSTAM 04 AMOSTRAS DE UTENSÍLIOS</t>
        </r>
      </text>
    </comment>
  </commentList>
</comments>
</file>

<file path=xl/comments5.xml><?xml version="1.0" encoding="utf-8"?>
<comments xmlns="http://schemas.openxmlformats.org/spreadsheetml/2006/main">
  <authors>
    <author>2S - IVANA SOARES COSTA</author>
  </authors>
  <commentList>
    <comment ref="C7" authorId="0">
      <text>
        <r>
          <rPr>
            <sz val="9"/>
            <color rgb="FF000000"/>
            <rFont val="Calibri"/>
            <family val="2"/>
          </rPr>
          <t>FALTA 1 MANIPULADOR E TEM AMOSTRA COM DESCRIÇÃO RENNO QUE NÃO SABEMOS O QUE É</t>
        </r>
        <r>
          <rPr>
            <sz val="9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<sst xmlns="http://schemas.openxmlformats.org/spreadsheetml/2006/main" count="271" uniqueCount="133">
  <si>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</si>
  <si>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</si>
  <si>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</si>
  <si>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</si>
  <si>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</si>
  <si>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</si>
  <si>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</si>
  <si>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</si>
  <si>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</si>
  <si>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</si>
  <si>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</si>
  <si>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</si>
  <si>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</si>
  <si>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</si>
  <si>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</si>
  <si>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</si>
  <si>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</si>
  <si>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</si>
  <si>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</si>
  <si>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</si>
  <si>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</si>
  <si>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</si>
  <si>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</si>
  <si>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</si>
  <si>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</si>
  <si>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</si>
  <si>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</si>
  <si>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</si>
  <si>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</si>
  <si>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</si>
  <si>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</si>
  <si>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</si>
  <si>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</si>
  <si>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</si>
  <si>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</si>
  <si>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</si>
  <si>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</si>
  <si>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</si>
  <si>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</si>
  <si>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</si>
  <si>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</si>
  <si>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</si>
  <si>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</si>
  <si>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</si>
  <si>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</si>
  <si>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</si>
  <si>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</si>
  <si>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</si>
  <si>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</si>
  <si>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</si>
  <si>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</si>
  <si>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</si>
  <si>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</si>
  <si>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</si>
  <si>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</si>
  <si>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</si>
  <si>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</si>
  <si>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</si>
  <si>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</si>
  <si>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</si>
  <si>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</si>
  <si>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</si>
  <si>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</si>
  <si>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</si>
  <si>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</si>
  <si>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</si>
  <si>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</si>
  <si>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</si>
  <si>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</si>
  <si>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</si>
  <si>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</si>
  <si>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</si>
  <si>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</si>
  <si>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</si>
  <si>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</si>
  <si>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</si>
  <si>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</si>
  <si>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</si>
  <si>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</si>
  <si>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</si>
  <si>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</si>
  <si>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</si>
  <si>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</si>
  <si>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</si>
  <si>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</si>
  <si>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</si>
  <si>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</si>
  <si>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</si>
  <si>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</si>
  <si>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</si>
  <si>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</si>
  <si>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</si>
  <si>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</si>
  <si>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</si>
  <si>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</si>
  <si>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</si>
  <si>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</si>
  <si>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</si>
  <si>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</si>
  <si>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</si>
  <si>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</si>
  <si>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</si>
  <si>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</si>
  <si>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</si>
  <si>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</si>
  <si>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</si>
  <si>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</si>
  <si>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</si>
  <si>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</si>
  <si>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</si>
  <si>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</si>
  <si>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>ok</t>
  </si>
  <si>
    <t>CONTRATO Nº 266/CAE-SDAB/2020 - Processo nº 67106.000987/2020-15 - Pregão nº 122/CAE/2020 - Grupamento de apoio Pirassununga - GAP - YS - Ref mês Abril 2023.</t>
  </si>
  <si>
    <t>CONTRATO Nº 266/CAE-SDAB/2020 - Processo nº 67106.000987/2020-15 - Pregão nº 122/CAE/2020 - Grupamento de apoio Guaratinguetá - Gap GW -  Ref mês Abril 2023.</t>
  </si>
  <si>
    <t>CONTRATO Nº 266/CAE-SDAB/2020 - Processo nº 67106.000987/2020-15 - Pregão nº 122/CAE/2020 - Grupamento de apoio São José dos Campos-SP - Gap SJ - Ref Abril 2023.</t>
  </si>
  <si>
    <t>CONTRATO Nº 266/CAE-SDAB/2020 - Processo nº 67106.000987/2020-15 - Pregão nº 122/CAE/2020 - Grupamento de apoio Barbacena-MG - Gap BQ -  Ref mês Abril 2023.</t>
  </si>
  <si>
    <t>CONTRATO Nº 266/CAE-SDAB/2020 - Processo nº 67106.000987/2020-15 - Pregão nº 122/CAE/2020 - Grupamento de apoio Lagoa Santa-MG - Gap LS - Ref mês Abril 2023.</t>
  </si>
  <si>
    <t>CONTRATO Nº 266/CAE-SDAB/2020 - Processo nº 67106.000987/2020-15 - Pregão nº 122/CAE/2020 - Grupamento de apoio Santa Maria-RS - Gap SM -  Ref mês Abril 2023.</t>
  </si>
  <si>
    <t>CONTRATO Nº 266/CAE-SDAB/2020 - Processo nº 67106.000987/2020-15 - Pregão nº 122/CAE/2020 - Grupamento de apoio Canoas-RS - Gap CO -  Ref mês Abril 2023.</t>
  </si>
  <si>
    <t>CONTRATO Nº 266/CAE-SDAB/2020 - Processo nº 67106.000987/2020-15 - Pregão nº 122/CAE/2020 - Grupamento de apoio Florianópolis-SC - BAFL -  Ref mês Abril 2023.</t>
  </si>
  <si>
    <t>CONTRATO Nº 266/CAE-SDAB/2020 - Processo nº 67106.000987/2020-15 - Pregão nº 122/CAE/2020 - Grupamento de apoio Curitiba-PR - Gap CT -  Ref mês Abril 2023.</t>
  </si>
  <si>
    <t>CONTRATO Nº 266/CAE-SDAB/2020 - Processo nº 67106.000987/2020-15 - Pregão nº 122/CAE/2020 - Grupamento de apoio Belém-PA - Gap BE -  Ref mês Abril 2023.</t>
  </si>
  <si>
    <t>CONTRATO Nº 266/CAE-SDAB/2020 - Processo nº 67106.000987/2020-15 - Pregão nº 122/CAE/2020 - Grupamento de apoio Manaus-AM - Gap MN -  Ref mês Abril 2023.</t>
  </si>
  <si>
    <t>CONTRATO Nº 266/CAE-SDAB/2020 - Processo nº 67106.000987/2020-15 - Pregão nº 122/CAE/2020 - Grupamento de apoio Boa Vista-RR - Gap BV - Ref mês Abril 2023.</t>
  </si>
  <si>
    <t>CONTRATO Nº 266/CAE-SDAB/2020 - Processo nº 67106.000987/2020-15 - Pregão nº 122/CAE/2020 - Grupamento de apoio Porto Velho-RO - Gap PV -  Ref mês Abril 2023.</t>
  </si>
  <si>
    <t>CONTRATO Nº 266/CAE-SDAB/2020 - Processo nº 67106.000987/2020-15 - Pregão nº 122/CAE/2020 - Grupamento de apoio Alcântara e São Luís-MA - Gap AK - Ref mês Abril 2023.</t>
  </si>
  <si>
    <t>CONTRATO Nº 266/CAE-SDAB/2020 - Processo nº 67106.000987/2020-15 - Pregão nº 122/CAE/2020 - Grupamento de apoio Natal-RN - GAP NT - Ref mês Abril 2023.</t>
  </si>
  <si>
    <t>CONTRATO Nº 266/CAE-SDAB/2020 - Processo nº 67106.000987/2020-15 - Pregão nº 122/CAE/2020 - Grupamento de apoio Fortaleza-CE - BAFZ - Ref mês Abril 2023.</t>
  </si>
  <si>
    <t>CONTRATO Nº 266/CAE-SDAB/2020 - Processo nº 67106.000987/2020-15 - Pregão nº 122/CAE/2020 - Grupamento de apoio Recife-PE - GAP RF - Ref mês Abril 2023.</t>
  </si>
  <si>
    <t>CONTRATO Nº 266/CAE-SDAB/2020 - Processo nº 67106.000987/2020-15 - Pregão nº 122/CAE/2020 - Grupamento de apoio Salvador - BA - BASV -  Ref mês Abril 2023.</t>
  </si>
  <si>
    <t>CONTRATO Nº 266/CAE-SDAB/2020 - Processo nº 67106.000987/2020-15 - Pregão nº 122/CAE/2020 - Grupamento de apoio Brasília-DF - Gap DF -  Ref mês Abril 2023.</t>
  </si>
  <si>
    <t>CONTRATO Nº 266/CAE-SDAB/2020 - Processo nº 67106.000987/2020-15 - Pregão nº 122/CAE/2020 - Grupamento de apoio Anápolis-GO - GAP AN - Ref mês Abril 2023.</t>
  </si>
  <si>
    <t>CONTRATO Nº 266/CAE-SDAB/2020 - Processo nº 67106.000987/2020-15 - Pregão nº 122/CAE/2020 - Grupamento de apoio Campo Grande-MS - GAP CG - Ref mês Abril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</si>
</sst>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#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9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2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3" fillId="12" borderId="0" applyNumberFormat="0" applyBorder="0" applyProtection="0"/>
    <xf numFmtId="0" fontId="13" fillId="12" borderId="0" applyNumberFormat="0" applyBorder="0" applyProtection="0"/>
    <xf numFmtId="0" fontId="12" fillId="13" borderId="0" applyNumberFormat="0" applyBorder="0" applyProtection="0"/>
    <xf numFmtId="0" fontId="12" fillId="14" borderId="0" applyNumberFormat="0" applyBorder="0" applyProtection="0"/>
    <xf numFmtId="0" fontId="12" fillId="0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6" fillId="17" borderId="0" applyNumberFormat="0" applyBorder="0" applyProtection="0"/>
    <xf numFmtId="0" fontId="16" fillId="18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9" borderId="0" applyNumberFormat="0" applyBorder="0" applyProtection="0"/>
    <xf numFmtId="0" fontId="19" fillId="19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20" borderId="0" applyNumberFormat="0" applyBorder="0" applyProtection="0"/>
    <xf numFmtId="0" fontId="26" fillId="20" borderId="0" applyNumberFormat="0" applyBorder="0" applyProtection="0"/>
    <xf numFmtId="0" fontId="27" fillId="20" borderId="4" applyNumberFormat="0" applyProtection="0"/>
    <xf numFmtId="0" fontId="27" fillId="20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9" borderId="0" xfId="0" applyFill="1" applyBorder="1"/>
    <xf numFmtId="0" fontId="3" fillId="9" borderId="0" xfId="0" applyFont="1" applyFill="1"/>
    <xf numFmtId="44" fontId="4" fillId="4" borderId="0" xfId="1" applyFont="1" applyFill="1" applyBorder="1" applyAlignment="1" applyProtection="1">
      <alignment horizontal="center" vertical="center" wrapText="1"/>
      <protection locked="0"/>
    </xf>
    <xf numFmtId="164" fontId="9" fillId="10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10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68" fontId="6" fillId="9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8" fontId="6" fillId="0" borderId="3" xfId="0" applyNumberFormat="1" applyFont="1" applyFill="1" applyBorder="1" applyAlignment="1">
      <alignment horizontal="center" vertical="center" wrapText="1"/>
    </xf>
    <xf numFmtId="168" fontId="6" fillId="0" borderId="3" xfId="0" applyNumberFormat="1" applyFont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3" xfId="0" applyNumberFormat="1" applyFont="1" applyFill="1" applyBorder="1" applyAlignment="1">
      <alignment horizontal="center" vertical="center" wrapText="1"/>
    </xf>
    <xf numFmtId="168" fontId="6" fillId="22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8" zoomScaleNormal="88" workbookViewId="0">
      <selection activeCell="A8" sqref="A8:D1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50" t="s">
        <v>107</v>
      </c>
      <c r="B1" s="2"/>
    </row>
    <row r="2" spans="1:16" x14ac:dyDescent="0.25">
      <c r="A2" s="51" t="s">
        <v>108</v>
      </c>
      <c r="B2" s="2"/>
    </row>
    <row r="3" spans="1:16" x14ac:dyDescent="0.25">
      <c r="A3" s="2" t="s">
        <v>4</v>
      </c>
      <c r="B3" s="2"/>
      <c r="O3" s="3" t="s">
        <v>0</v>
      </c>
      <c r="P3" s="4">
        <v>0.03</v>
      </c>
    </row>
    <row r="4" spans="1:16" x14ac:dyDescent="0.25">
      <c r="A4" s="2" t="s">
        <v>91</v>
      </c>
      <c r="B4" s="2"/>
      <c r="O4" s="3" t="s">
        <v>1</v>
      </c>
      <c r="P4" s="4">
        <v>0.01</v>
      </c>
    </row>
    <row r="5" spans="1:16" x14ac:dyDescent="0.25">
      <c r="A5" s="5" t="s">
        <v>92</v>
      </c>
      <c r="B5" s="4"/>
      <c r="O5" s="45" t="s">
        <v>2</v>
      </c>
      <c r="P5" s="46">
        <v>1.2E-2</v>
      </c>
    </row>
    <row r="6" spans="1:16" x14ac:dyDescent="0.25">
      <c r="A6" s="9"/>
      <c r="B6" s="10"/>
      <c r="C6" s="11"/>
      <c r="D6" s="11"/>
      <c r="O6" s="3" t="s">
        <v>3</v>
      </c>
      <c r="P6" s="4">
        <v>6.4999999999999997E-3</v>
      </c>
    </row>
    <row r="7" spans="1:16" ht="21" customHeight="1" x14ac:dyDescent="0.25">
      <c r="A7" s="12" t="s">
        <v>9</v>
      </c>
      <c r="B7" s="31" t="s">
        <v>11</v>
      </c>
      <c r="C7" s="7" t="s">
        <v>12</v>
      </c>
      <c r="D7" s="15" t="s">
        <v>10</v>
      </c>
    </row>
    <row r="8" spans="1:16" ht="18.75" customHeight="1" x14ac:dyDescent="0.25">
      <c r="A8" s="12" t="s">
        <v>5</v>
      </c>
      <c r="B8" s="57">
        <v>440.28</v>
      </c>
      <c r="C8" s="62">
        <v>4</v>
      </c>
      <c r="D8" s="17">
        <f>B8*C8</f>
        <v>1761.12</v>
      </c>
      <c r="F8" s="4">
        <v>0.03</v>
      </c>
      <c r="G8" s="27">
        <f>D13*F8</f>
        <v>487.05989999999991</v>
      </c>
    </row>
    <row r="9" spans="1:16" ht="18.75" x14ac:dyDescent="0.25">
      <c r="A9" s="13" t="s">
        <v>6</v>
      </c>
      <c r="B9" s="57">
        <v>110.07</v>
      </c>
      <c r="C9" s="62">
        <v>28</v>
      </c>
      <c r="D9" s="17">
        <f t="shared" ref="D9:D11" si="0">B9*C9</f>
        <v>3081.96</v>
      </c>
      <c r="F9" s="4">
        <v>0.01</v>
      </c>
      <c r="G9" s="27">
        <f>D13*F9</f>
        <v>162.35329999999999</v>
      </c>
    </row>
    <row r="10" spans="1:16" ht="17.25" customHeight="1" x14ac:dyDescent="0.25">
      <c r="A10" s="13" t="s">
        <v>7</v>
      </c>
      <c r="B10" s="57">
        <v>1651.05</v>
      </c>
      <c r="C10" s="62">
        <v>2</v>
      </c>
      <c r="D10" s="17">
        <f t="shared" si="0"/>
        <v>3302.1</v>
      </c>
      <c r="F10" s="4">
        <v>1.2E-2</v>
      </c>
      <c r="G10" s="27">
        <f>D13*F10</f>
        <v>194.82395999999997</v>
      </c>
    </row>
    <row r="11" spans="1:16" ht="18.75" x14ac:dyDescent="0.25">
      <c r="A11" s="13" t="s">
        <v>8</v>
      </c>
      <c r="B11" s="57">
        <v>385.24523809523799</v>
      </c>
      <c r="C11" s="62">
        <v>21</v>
      </c>
      <c r="D11" s="17">
        <f t="shared" si="0"/>
        <v>8090.1499999999978</v>
      </c>
      <c r="F11" s="4">
        <v>6.4999999999999997E-3</v>
      </c>
      <c r="G11" s="27">
        <f>D13*F11</f>
        <v>105.52964499999999</v>
      </c>
    </row>
    <row r="12" spans="1:16" x14ac:dyDescent="0.25">
      <c r="A12" s="13" t="s">
        <v>112</v>
      </c>
      <c r="B12" s="17"/>
      <c r="C12" s="16"/>
      <c r="D12" s="17"/>
    </row>
    <row r="13" spans="1:16" x14ac:dyDescent="0.25">
      <c r="A13" s="32" t="s">
        <v>101</v>
      </c>
      <c r="B13" s="17"/>
      <c r="C13" s="16"/>
      <c r="D13" s="17">
        <f>SUM(D8:D12)</f>
        <v>16235.329999999998</v>
      </c>
    </row>
    <row r="15" spans="1:16" x14ac:dyDescent="0.25">
      <c r="A15" s="2"/>
    </row>
    <row r="21" spans="1:1" x14ac:dyDescent="0.25">
      <c r="A21" s="51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53">
        <v>330.21</v>
      </c>
      <c r="C6" s="64">
        <v>8</v>
      </c>
      <c r="D6" s="14">
        <f>B6*C6</f>
        <v>2641.68</v>
      </c>
    </row>
    <row r="7" spans="1:4" ht="18.75" x14ac:dyDescent="0.25">
      <c r="A7" s="13" t="s">
        <v>6</v>
      </c>
      <c r="B7" s="53">
        <v>37.738214285714299</v>
      </c>
      <c r="C7" s="65">
        <v>56</v>
      </c>
      <c r="D7" s="14">
        <f t="shared" ref="D7:D9" si="0">B7*C7</f>
        <v>2113.3400000000006</v>
      </c>
    </row>
    <row r="8" spans="1:4" ht="18.75" x14ac:dyDescent="0.25">
      <c r="A8" s="13" t="s">
        <v>47</v>
      </c>
      <c r="B8" s="53">
        <v>1651.05</v>
      </c>
      <c r="C8" s="65">
        <v>2</v>
      </c>
      <c r="D8" s="14">
        <f t="shared" si="0"/>
        <v>3302.1</v>
      </c>
    </row>
    <row r="9" spans="1:4" ht="18.75" x14ac:dyDescent="0.25">
      <c r="A9" s="13" t="s">
        <v>45</v>
      </c>
      <c r="B9" s="53">
        <v>400.254545454545</v>
      </c>
      <c r="C9" s="65">
        <v>33</v>
      </c>
      <c r="D9" s="14">
        <f t="shared" si="0"/>
        <v>13208.399999999985</v>
      </c>
    </row>
    <row r="10" spans="1:4" x14ac:dyDescent="0.25">
      <c r="A10" s="13" t="s">
        <v>121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21265.519999999986</v>
      </c>
    </row>
    <row r="14" spans="1:4" x14ac:dyDescent="0.25">
      <c r="C14" s="4">
        <v>0.03</v>
      </c>
      <c r="D14" s="27">
        <f>D11*C14</f>
        <v>637.96559999999954</v>
      </c>
    </row>
    <row r="15" spans="1:4" x14ac:dyDescent="0.25">
      <c r="C15" s="4">
        <v>0.01</v>
      </c>
      <c r="D15" s="27">
        <f>D11*C15</f>
        <v>212.65519999999987</v>
      </c>
    </row>
    <row r="16" spans="1:4" x14ac:dyDescent="0.25">
      <c r="C16" s="4">
        <v>1.2E-2</v>
      </c>
      <c r="D16" s="27">
        <f>D11*C16</f>
        <v>255.18623999999983</v>
      </c>
    </row>
    <row r="17" spans="3:4" x14ac:dyDescent="0.25">
      <c r="C17" s="4">
        <v>6.4999999999999997E-3</v>
      </c>
      <c r="D17" s="27">
        <f>D11*C17</f>
        <v>138.2258799999999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9" sqref="A19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54">
        <v>429.27333333333303</v>
      </c>
      <c r="C5" s="62">
        <v>6</v>
      </c>
      <c r="D5" s="23">
        <f>B5*C5</f>
        <v>2575.6399999999981</v>
      </c>
    </row>
    <row r="6" spans="1:4" ht="18.75" customHeight="1" x14ac:dyDescent="0.25">
      <c r="A6" s="1" t="s">
        <v>6</v>
      </c>
      <c r="B6" s="54">
        <v>275.17500000000001</v>
      </c>
      <c r="C6" s="62">
        <v>42</v>
      </c>
      <c r="D6" s="23">
        <f t="shared" ref="D6:D8" si="0">B6*C6</f>
        <v>11557.35</v>
      </c>
    </row>
    <row r="7" spans="1:4" ht="18.75" x14ac:dyDescent="0.25">
      <c r="A7" s="1" t="s">
        <v>51</v>
      </c>
      <c r="B7" s="54">
        <v>1926.2249999999999</v>
      </c>
      <c r="C7" s="62">
        <v>2</v>
      </c>
      <c r="D7" s="23">
        <f t="shared" si="0"/>
        <v>3852.45</v>
      </c>
    </row>
    <row r="8" spans="1:4" ht="18.75" x14ac:dyDescent="0.25">
      <c r="A8" s="1" t="s">
        <v>49</v>
      </c>
      <c r="B8" s="54">
        <v>429.273043478261</v>
      </c>
      <c r="C8" s="62">
        <v>23</v>
      </c>
      <c r="D8" s="23">
        <f t="shared" si="0"/>
        <v>9873.2800000000025</v>
      </c>
    </row>
    <row r="9" spans="1:4" x14ac:dyDescent="0.25">
      <c r="A9" s="1" t="s">
        <v>122</v>
      </c>
      <c r="B9" s="23"/>
      <c r="C9" s="18"/>
      <c r="D9" s="23"/>
    </row>
    <row r="10" spans="1:4" x14ac:dyDescent="0.25">
      <c r="A10" s="1" t="s">
        <v>101</v>
      </c>
      <c r="B10" s="1"/>
      <c r="C10" s="1"/>
      <c r="D10" s="20">
        <f>SUM(D5:D9)</f>
        <v>27858.720000000001</v>
      </c>
    </row>
    <row r="13" spans="1:4" x14ac:dyDescent="0.25">
      <c r="C13" s="4">
        <v>0.03</v>
      </c>
      <c r="D13" s="27">
        <f>D10*C13</f>
        <v>835.76160000000004</v>
      </c>
    </row>
    <row r="14" spans="1:4" x14ac:dyDescent="0.25">
      <c r="C14" s="4">
        <v>0.01</v>
      </c>
      <c r="D14" s="27">
        <f>D10*C14</f>
        <v>278.5872</v>
      </c>
    </row>
    <row r="15" spans="1:4" x14ac:dyDescent="0.25">
      <c r="C15" s="4">
        <v>1.2E-2</v>
      </c>
      <c r="D15" s="27">
        <f>D10*C15</f>
        <v>334.30464000000001</v>
      </c>
    </row>
    <row r="16" spans="1:4" x14ac:dyDescent="0.25">
      <c r="C16" s="4">
        <v>6.4999999999999997E-3</v>
      </c>
      <c r="D16" s="27">
        <f>D10*C16</f>
        <v>181.08168000000001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53">
        <v>539.34500000000003</v>
      </c>
      <c r="C5" s="64">
        <v>2</v>
      </c>
      <c r="D5" s="36">
        <f>B5*C5</f>
        <v>1078.69</v>
      </c>
    </row>
    <row r="6" spans="1:4" ht="18.75" x14ac:dyDescent="0.25">
      <c r="A6" s="13" t="s">
        <v>6</v>
      </c>
      <c r="B6" s="53">
        <v>319.202857142857</v>
      </c>
      <c r="C6" s="65">
        <v>14</v>
      </c>
      <c r="D6" s="36">
        <f t="shared" ref="D6:D8" si="0">B6*C6</f>
        <v>4468.8399999999983</v>
      </c>
    </row>
    <row r="7" spans="1:4" ht="18.75" x14ac:dyDescent="0.25">
      <c r="A7" s="13" t="s">
        <v>56</v>
      </c>
      <c r="B7" s="53">
        <v>2476.5749999999998</v>
      </c>
      <c r="C7" s="65">
        <v>2</v>
      </c>
      <c r="D7" s="36">
        <f t="shared" si="0"/>
        <v>4953.1499999999996</v>
      </c>
    </row>
    <row r="8" spans="1:4" ht="18.75" x14ac:dyDescent="0.25">
      <c r="A8" s="13" t="s">
        <v>53</v>
      </c>
      <c r="B8" s="53">
        <v>550.35</v>
      </c>
      <c r="C8" s="65">
        <v>10</v>
      </c>
      <c r="D8" s="36">
        <f t="shared" si="0"/>
        <v>5503.5</v>
      </c>
    </row>
    <row r="9" spans="1:4" x14ac:dyDescent="0.25">
      <c r="A9" s="13" t="s">
        <v>123</v>
      </c>
      <c r="B9" s="13"/>
      <c r="C9" s="48"/>
      <c r="D9" s="36"/>
    </row>
    <row r="10" spans="1:4" x14ac:dyDescent="0.25">
      <c r="A10" s="13" t="s">
        <v>101</v>
      </c>
      <c r="B10" s="13"/>
      <c r="C10" s="13"/>
      <c r="D10" s="36">
        <f>SUM(D5:D9)</f>
        <v>16004.179999999998</v>
      </c>
    </row>
    <row r="13" spans="1:4" x14ac:dyDescent="0.25">
      <c r="C13" s="4">
        <v>0.03</v>
      </c>
      <c r="D13" s="27">
        <f>D10*C13</f>
        <v>480.12539999999996</v>
      </c>
    </row>
    <row r="14" spans="1:4" x14ac:dyDescent="0.25">
      <c r="C14" s="4">
        <v>0.01</v>
      </c>
      <c r="D14" s="27">
        <f>D10*C14</f>
        <v>160.04179999999999</v>
      </c>
    </row>
    <row r="15" spans="1:4" x14ac:dyDescent="0.25">
      <c r="C15" s="4">
        <v>1.2E-2</v>
      </c>
      <c r="D15" s="27">
        <f>D10*C15</f>
        <v>192.05015999999998</v>
      </c>
    </row>
    <row r="16" spans="1:4" x14ac:dyDescent="0.25">
      <c r="C16" s="4">
        <v>6.4999999999999997E-3</v>
      </c>
      <c r="D16" s="27">
        <f>D10*C16</f>
        <v>104.02716999999998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53">
        <v>539.34500000000003</v>
      </c>
      <c r="C5" s="62">
        <v>2</v>
      </c>
      <c r="D5" s="35">
        <f>B5*C5</f>
        <v>1078.69</v>
      </c>
    </row>
    <row r="6" spans="1:4" ht="15" customHeight="1" x14ac:dyDescent="0.25">
      <c r="A6" s="13" t="s">
        <v>6</v>
      </c>
      <c r="B6" s="53">
        <v>319.202857142857</v>
      </c>
      <c r="C6" s="62">
        <v>14</v>
      </c>
      <c r="D6" s="35">
        <f t="shared" ref="D6:D8" si="0">B6*C6</f>
        <v>4468.8399999999983</v>
      </c>
    </row>
    <row r="7" spans="1:4" ht="15.75" customHeight="1" x14ac:dyDescent="0.25">
      <c r="A7" s="13" t="s">
        <v>57</v>
      </c>
      <c r="B7" s="53">
        <v>2476.5749999999998</v>
      </c>
      <c r="C7" s="62">
        <v>2</v>
      </c>
      <c r="D7" s="35">
        <f t="shared" si="0"/>
        <v>4953.1499999999996</v>
      </c>
    </row>
    <row r="8" spans="1:4" ht="14.25" customHeight="1" x14ac:dyDescent="0.25">
      <c r="A8" s="13" t="s">
        <v>59</v>
      </c>
      <c r="B8" s="53">
        <v>539.34249999999997</v>
      </c>
      <c r="C8" s="62">
        <v>8</v>
      </c>
      <c r="D8" s="35">
        <f t="shared" si="0"/>
        <v>4314.74</v>
      </c>
    </row>
    <row r="9" spans="1:4" x14ac:dyDescent="0.25">
      <c r="A9" s="13" t="s">
        <v>124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14815.419999999998</v>
      </c>
    </row>
    <row r="13" spans="1:4" x14ac:dyDescent="0.25">
      <c r="C13" s="4">
        <v>0.03</v>
      </c>
      <c r="D13" s="27">
        <f>D10*C13</f>
        <v>444.46259999999995</v>
      </c>
    </row>
    <row r="14" spans="1:4" x14ac:dyDescent="0.25">
      <c r="C14" s="4">
        <v>0.01</v>
      </c>
      <c r="D14" s="27">
        <f>D10*C14</f>
        <v>148.15419999999997</v>
      </c>
    </row>
    <row r="15" spans="1:4" x14ac:dyDescent="0.25">
      <c r="C15" s="4">
        <v>1.2E-2</v>
      </c>
      <c r="D15" s="27">
        <f>D10*C15</f>
        <v>177.78503999999998</v>
      </c>
    </row>
    <row r="16" spans="1:4" x14ac:dyDescent="0.25">
      <c r="C16" s="4">
        <v>6.4999999999999997E-3</v>
      </c>
      <c r="D16" s="27">
        <f>D10*C16</f>
        <v>96.300229999999985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53">
        <v>495.315</v>
      </c>
      <c r="C5" s="69">
        <v>2</v>
      </c>
      <c r="D5" s="36">
        <f>B5*C5</f>
        <v>990.63</v>
      </c>
    </row>
    <row r="6" spans="1:4" ht="18.75" x14ac:dyDescent="0.25">
      <c r="A6" s="13" t="s">
        <v>6</v>
      </c>
      <c r="B6" s="53">
        <v>319.202857142857</v>
      </c>
      <c r="C6" s="69">
        <v>14</v>
      </c>
      <c r="D6" s="36">
        <f t="shared" ref="D6:D8" si="0">B6*C6</f>
        <v>4468.8399999999983</v>
      </c>
    </row>
    <row r="7" spans="1:4" ht="18.75" x14ac:dyDescent="0.25">
      <c r="A7" s="13" t="s">
        <v>62</v>
      </c>
      <c r="B7" s="53">
        <v>1926.2249999999999</v>
      </c>
      <c r="C7" s="65">
        <v>2</v>
      </c>
      <c r="D7" s="36">
        <f t="shared" si="0"/>
        <v>3852.45</v>
      </c>
    </row>
    <row r="8" spans="1:4" ht="18.75" x14ac:dyDescent="0.25">
      <c r="A8" s="13" t="s">
        <v>64</v>
      </c>
      <c r="B8" s="53">
        <v>495.31555555555599</v>
      </c>
      <c r="C8" s="65">
        <v>9</v>
      </c>
      <c r="D8" s="36">
        <f t="shared" si="0"/>
        <v>4457.8400000000038</v>
      </c>
    </row>
    <row r="9" spans="1:4" x14ac:dyDescent="0.25">
      <c r="A9" s="13" t="s">
        <v>125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13769.760000000002</v>
      </c>
    </row>
    <row r="13" spans="1:4" x14ac:dyDescent="0.25">
      <c r="C13" s="4">
        <v>0.03</v>
      </c>
      <c r="D13" s="27">
        <f>D10*C13</f>
        <v>413.09280000000007</v>
      </c>
    </row>
    <row r="14" spans="1:4" x14ac:dyDescent="0.25">
      <c r="C14" s="4">
        <v>0.01</v>
      </c>
      <c r="D14" s="27">
        <f>D10*C14</f>
        <v>137.69760000000002</v>
      </c>
    </row>
    <row r="15" spans="1:4" x14ac:dyDescent="0.25">
      <c r="C15" s="4">
        <v>1.2E-2</v>
      </c>
      <c r="D15" s="27">
        <f>D10*C15</f>
        <v>165.23712000000003</v>
      </c>
    </row>
    <row r="16" spans="1:4" x14ac:dyDescent="0.25">
      <c r="A16" s="41" t="s">
        <v>105</v>
      </c>
      <c r="C16" s="4">
        <v>6.4999999999999997E-3</v>
      </c>
      <c r="D16" s="27">
        <f>D10*C16</f>
        <v>89.503440000000012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53">
        <v>473.3</v>
      </c>
      <c r="C5" s="62">
        <v>2</v>
      </c>
      <c r="D5" s="35">
        <f>B5*C5</f>
        <v>946.6</v>
      </c>
    </row>
    <row r="6" spans="1:4" ht="13.5" customHeight="1" x14ac:dyDescent="0.25">
      <c r="A6" s="13" t="s">
        <v>6</v>
      </c>
      <c r="B6" s="53">
        <v>275.17500000000001</v>
      </c>
      <c r="C6" s="62">
        <v>14</v>
      </c>
      <c r="D6" s="35">
        <f t="shared" ref="D6:D8" si="0">B6*C6</f>
        <v>3852.4500000000003</v>
      </c>
    </row>
    <row r="7" spans="1:4" ht="14.25" customHeight="1" x14ac:dyDescent="0.25">
      <c r="A7" s="13" t="s">
        <v>68</v>
      </c>
      <c r="B7" s="53">
        <v>1926.2249999999999</v>
      </c>
      <c r="C7" s="62">
        <v>2</v>
      </c>
      <c r="D7" s="35">
        <f t="shared" si="0"/>
        <v>3852.45</v>
      </c>
    </row>
    <row r="8" spans="1:4" ht="14.25" customHeight="1" x14ac:dyDescent="0.25">
      <c r="A8" s="13" t="s">
        <v>65</v>
      </c>
      <c r="B8" s="53">
        <v>440.28</v>
      </c>
      <c r="C8" s="62">
        <v>7</v>
      </c>
      <c r="D8" s="35">
        <f t="shared" si="0"/>
        <v>3081.96</v>
      </c>
    </row>
    <row r="9" spans="1:4" x14ac:dyDescent="0.25">
      <c r="A9" s="13" t="s">
        <v>127</v>
      </c>
      <c r="B9" s="35"/>
      <c r="C9" s="37"/>
      <c r="D9" s="37"/>
    </row>
    <row r="10" spans="1:4" x14ac:dyDescent="0.25">
      <c r="A10" s="13" t="s">
        <v>101</v>
      </c>
      <c r="B10" s="35"/>
      <c r="C10" s="37"/>
      <c r="D10" s="35">
        <f>SUM(D5:D9)</f>
        <v>11733.46</v>
      </c>
    </row>
    <row r="13" spans="1:4" x14ac:dyDescent="0.25">
      <c r="C13" s="4">
        <v>0.03</v>
      </c>
      <c r="D13" s="27">
        <f>D10*C13</f>
        <v>352.00379999999996</v>
      </c>
    </row>
    <row r="14" spans="1:4" x14ac:dyDescent="0.25">
      <c r="C14" s="4">
        <v>0.01</v>
      </c>
      <c r="D14" s="27">
        <f>D10*C14</f>
        <v>117.33459999999999</v>
      </c>
    </row>
    <row r="15" spans="1:4" x14ac:dyDescent="0.25">
      <c r="C15" s="4">
        <v>1.2E-2</v>
      </c>
      <c r="D15" s="27">
        <f>D10*C15</f>
        <v>140.80151999999998</v>
      </c>
    </row>
    <row r="16" spans="1:4" x14ac:dyDescent="0.25">
      <c r="C16" s="4">
        <v>6.4999999999999997E-3</v>
      </c>
      <c r="D16" s="27">
        <f>D10*C16</f>
        <v>76.267489999999995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70</v>
      </c>
      <c r="B5" s="54">
        <v>330.21</v>
      </c>
      <c r="C5" s="64">
        <v>4</v>
      </c>
      <c r="D5" s="36">
        <f>B5*C5</f>
        <v>1320.84</v>
      </c>
    </row>
    <row r="6" spans="1:4" ht="15.75" customHeight="1" x14ac:dyDescent="0.25">
      <c r="A6" s="13" t="s">
        <v>6</v>
      </c>
      <c r="B6" s="54">
        <v>165.10499999999999</v>
      </c>
      <c r="C6" s="65">
        <v>28</v>
      </c>
      <c r="D6" s="36">
        <f t="shared" ref="D6:D8" si="0">B6*C6</f>
        <v>4622.9399999999996</v>
      </c>
    </row>
    <row r="7" spans="1:4" ht="15.75" customHeight="1" x14ac:dyDescent="0.25">
      <c r="A7" s="13" t="s">
        <v>72</v>
      </c>
      <c r="B7" s="54">
        <v>1926.2249999999999</v>
      </c>
      <c r="C7" s="65">
        <v>2</v>
      </c>
      <c r="D7" s="36">
        <f t="shared" si="0"/>
        <v>3852.45</v>
      </c>
    </row>
    <row r="8" spans="1:4" ht="15.75" customHeight="1" x14ac:dyDescent="0.25">
      <c r="A8" s="13" t="s">
        <v>71</v>
      </c>
      <c r="B8" s="54">
        <v>385.24523809523799</v>
      </c>
      <c r="C8" s="65">
        <v>21</v>
      </c>
      <c r="D8" s="36">
        <f t="shared" si="0"/>
        <v>8090.1499999999978</v>
      </c>
    </row>
    <row r="9" spans="1:4" x14ac:dyDescent="0.25">
      <c r="A9" s="13" t="s">
        <v>126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17886.379999999997</v>
      </c>
    </row>
    <row r="12" spans="1:4" x14ac:dyDescent="0.25">
      <c r="C12" s="4">
        <v>0.03</v>
      </c>
      <c r="D12" s="27">
        <f>D10*C12</f>
        <v>536.59139999999991</v>
      </c>
    </row>
    <row r="13" spans="1:4" x14ac:dyDescent="0.25">
      <c r="C13" s="4">
        <v>0.01</v>
      </c>
      <c r="D13" s="27">
        <f>D10*C13</f>
        <v>178.86379999999997</v>
      </c>
    </row>
    <row r="14" spans="1:4" x14ac:dyDescent="0.25">
      <c r="C14" s="4">
        <v>1.2E-2</v>
      </c>
      <c r="D14" s="27">
        <f>D10*C14</f>
        <v>214.63655999999997</v>
      </c>
    </row>
    <row r="15" spans="1:4" x14ac:dyDescent="0.25">
      <c r="C15" s="4">
        <v>6.4999999999999997E-3</v>
      </c>
      <c r="D15" s="27">
        <f>D10*C15</f>
        <v>116.26146999999997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53">
        <v>379.74166666666702</v>
      </c>
      <c r="C5" s="62">
        <v>6</v>
      </c>
      <c r="D5" s="35">
        <f>B5*C5</f>
        <v>2278.4500000000021</v>
      </c>
    </row>
    <row r="6" spans="1:4" ht="18.75" x14ac:dyDescent="0.25">
      <c r="A6" s="13" t="s">
        <v>6</v>
      </c>
      <c r="B6" s="53">
        <v>230.04619047618999</v>
      </c>
      <c r="C6" s="62">
        <v>42</v>
      </c>
      <c r="D6" s="35">
        <f t="shared" ref="D6:D8" si="0">B6*C6</f>
        <v>9661.9399999999805</v>
      </c>
    </row>
    <row r="7" spans="1:4" ht="18.75" x14ac:dyDescent="0.25">
      <c r="A7" s="13" t="s">
        <v>75</v>
      </c>
      <c r="B7" s="53">
        <v>1651.05</v>
      </c>
      <c r="C7" s="62">
        <v>2</v>
      </c>
      <c r="D7" s="35">
        <f t="shared" si="0"/>
        <v>3302.1</v>
      </c>
    </row>
    <row r="8" spans="1:4" ht="18.75" x14ac:dyDescent="0.25">
      <c r="A8" s="13" t="s">
        <v>74</v>
      </c>
      <c r="B8" s="53">
        <v>412.76272727272698</v>
      </c>
      <c r="C8" s="62">
        <v>22</v>
      </c>
      <c r="D8" s="35">
        <f t="shared" si="0"/>
        <v>9080.7799999999934</v>
      </c>
    </row>
    <row r="9" spans="1:4" x14ac:dyDescent="0.25">
      <c r="A9" s="13" t="s">
        <v>128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24323.269999999975</v>
      </c>
    </row>
    <row r="13" spans="1:4" x14ac:dyDescent="0.25">
      <c r="C13" s="4">
        <v>0.03</v>
      </c>
      <c r="D13" s="27">
        <f>D10*C13</f>
        <v>729.69809999999927</v>
      </c>
    </row>
    <row r="14" spans="1:4" x14ac:dyDescent="0.25">
      <c r="C14" s="4">
        <v>0.01</v>
      </c>
      <c r="D14" s="27">
        <f>D10*C14</f>
        <v>243.23269999999977</v>
      </c>
    </row>
    <row r="15" spans="1:4" x14ac:dyDescent="0.25">
      <c r="C15" s="4">
        <v>1.2E-2</v>
      </c>
      <c r="D15" s="27">
        <f>D10*C15</f>
        <v>291.8792399999997</v>
      </c>
    </row>
    <row r="16" spans="1:4" x14ac:dyDescent="0.25">
      <c r="C16" s="4">
        <v>6.4999999999999997E-3</v>
      </c>
      <c r="D16" s="27">
        <f>D10*C16</f>
        <v>158.10125499999984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429.27</v>
      </c>
      <c r="C6" s="61">
        <v>4</v>
      </c>
      <c r="D6" s="36">
        <f>B6*C6</f>
        <v>1717.08</v>
      </c>
    </row>
    <row r="7" spans="1:4" ht="15.75" customHeight="1" x14ac:dyDescent="0.25">
      <c r="A7" s="48" t="s">
        <v>6</v>
      </c>
      <c r="B7" s="49">
        <v>220.14</v>
      </c>
      <c r="C7" s="60">
        <v>22</v>
      </c>
      <c r="D7" s="49">
        <f t="shared" ref="D7:D9" si="0">B7*C7</f>
        <v>4843.08</v>
      </c>
    </row>
    <row r="8" spans="1:4" ht="15.75" customHeight="1" x14ac:dyDescent="0.25">
      <c r="A8" s="13" t="s">
        <v>83</v>
      </c>
      <c r="B8" s="36">
        <v>1596.02</v>
      </c>
      <c r="C8" s="61">
        <v>2</v>
      </c>
      <c r="D8" s="36">
        <f t="shared" si="0"/>
        <v>3192.04</v>
      </c>
    </row>
    <row r="9" spans="1:4" ht="14.25" customHeight="1" x14ac:dyDescent="0.25">
      <c r="A9" s="13" t="s">
        <v>103</v>
      </c>
      <c r="B9" s="36">
        <v>418.27</v>
      </c>
      <c r="C9" s="70">
        <v>12</v>
      </c>
      <c r="D9" s="36">
        <f t="shared" si="0"/>
        <v>5019.24</v>
      </c>
    </row>
    <row r="10" spans="1:4" x14ac:dyDescent="0.25">
      <c r="A10" s="13" t="s">
        <v>129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14771.44</v>
      </c>
    </row>
    <row r="14" spans="1:4" x14ac:dyDescent="0.25">
      <c r="C14" s="4">
        <v>0.03</v>
      </c>
      <c r="D14" s="27">
        <f>D11*C14</f>
        <v>443.14319999999998</v>
      </c>
    </row>
    <row r="15" spans="1:4" x14ac:dyDescent="0.25">
      <c r="C15" s="4">
        <v>0.01</v>
      </c>
      <c r="D15" s="27">
        <f>D11*C15</f>
        <v>147.71440000000001</v>
      </c>
    </row>
    <row r="16" spans="1:4" x14ac:dyDescent="0.25">
      <c r="C16" s="4">
        <v>1.2E-2</v>
      </c>
      <c r="D16" s="27">
        <f>D11*C16</f>
        <v>177.25728000000001</v>
      </c>
    </row>
    <row r="17" spans="3:4" x14ac:dyDescent="0.25">
      <c r="C17" s="4">
        <v>6.4999999999999997E-3</v>
      </c>
      <c r="D17" s="27">
        <f>D11*C17</f>
        <v>96.014359999999996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53">
        <v>319.20249999999999</v>
      </c>
      <c r="C6" s="67">
        <v>8</v>
      </c>
      <c r="D6" s="35">
        <f>B6*C6</f>
        <v>2553.62</v>
      </c>
    </row>
    <row r="7" spans="1:4" ht="14.25" customHeight="1" x14ac:dyDescent="0.25">
      <c r="A7" s="13" t="s">
        <v>6</v>
      </c>
      <c r="B7" s="53">
        <v>159.60142857142901</v>
      </c>
      <c r="C7" s="71">
        <v>42</v>
      </c>
      <c r="D7" s="35">
        <f t="shared" ref="D7:D9" si="0">B7*C7</f>
        <v>6703.2600000000184</v>
      </c>
    </row>
    <row r="8" spans="1:4" ht="15.75" customHeight="1" x14ac:dyDescent="0.25">
      <c r="A8" s="13" t="s">
        <v>81</v>
      </c>
      <c r="B8" s="53">
        <v>1596.0150000000001</v>
      </c>
      <c r="C8" s="67">
        <v>2</v>
      </c>
      <c r="D8" s="35">
        <f t="shared" si="0"/>
        <v>3192.03</v>
      </c>
    </row>
    <row r="9" spans="1:4" ht="14.25" customHeight="1" x14ac:dyDescent="0.25">
      <c r="A9" s="13" t="s">
        <v>79</v>
      </c>
      <c r="B9" s="53">
        <v>269.56352941176499</v>
      </c>
      <c r="C9" s="67">
        <v>51</v>
      </c>
      <c r="D9" s="35">
        <f t="shared" si="0"/>
        <v>13747.740000000014</v>
      </c>
    </row>
    <row r="10" spans="1:4" x14ac:dyDescent="0.25">
      <c r="A10" s="13" t="s">
        <v>130</v>
      </c>
      <c r="B10" s="37"/>
      <c r="C10" s="37"/>
      <c r="D10" s="35"/>
    </row>
    <row r="11" spans="1:4" x14ac:dyDescent="0.25">
      <c r="A11" s="13" t="s">
        <v>101</v>
      </c>
      <c r="B11" s="37"/>
      <c r="C11" s="37"/>
      <c r="D11" s="35">
        <f>SUM(D6:D10)</f>
        <v>26196.650000000034</v>
      </c>
    </row>
    <row r="14" spans="1:4" x14ac:dyDescent="0.25">
      <c r="C14" s="4">
        <v>0.03</v>
      </c>
      <c r="D14" s="27">
        <f>D11*C14</f>
        <v>785.89950000000101</v>
      </c>
    </row>
    <row r="15" spans="1:4" x14ac:dyDescent="0.25">
      <c r="C15" s="4">
        <v>0.01</v>
      </c>
      <c r="D15" s="27">
        <f>D11*C15</f>
        <v>261.96650000000034</v>
      </c>
    </row>
    <row r="16" spans="1:4" x14ac:dyDescent="0.25">
      <c r="C16" s="4">
        <v>1.2E-2</v>
      </c>
      <c r="D16" s="27">
        <f>D11*C16</f>
        <v>314.3598000000004</v>
      </c>
    </row>
    <row r="17" spans="3:4" x14ac:dyDescent="0.25">
      <c r="C17" s="4">
        <v>6.4999999999999997E-3</v>
      </c>
      <c r="D17" s="27">
        <f>D11*C17</f>
        <v>170.27822500000022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53">
        <v>440.28</v>
      </c>
      <c r="C4" s="42">
        <v>2</v>
      </c>
      <c r="D4" s="22">
        <f>B4*C4</f>
        <v>880.56</v>
      </c>
      <c r="F4" s="34">
        <v>0.03</v>
      </c>
      <c r="G4" s="27">
        <f>D9*F4</f>
        <v>425.97089999999997</v>
      </c>
    </row>
    <row r="5" spans="1:7" ht="18.75" x14ac:dyDescent="0.25">
      <c r="A5" s="1" t="s">
        <v>6</v>
      </c>
      <c r="B5" s="53">
        <v>165.10499999999999</v>
      </c>
      <c r="C5" s="63">
        <v>14</v>
      </c>
      <c r="D5" s="22">
        <f t="shared" ref="D5:D7" si="0">B5*C5</f>
        <v>2311.4699999999998</v>
      </c>
      <c r="F5" s="34">
        <v>0.01</v>
      </c>
      <c r="G5" s="27">
        <f>D9*F5</f>
        <v>141.99029999999999</v>
      </c>
    </row>
    <row r="6" spans="1:7" ht="18.75" x14ac:dyDescent="0.25">
      <c r="A6" s="1" t="s">
        <v>14</v>
      </c>
      <c r="B6" s="53">
        <v>1651.05</v>
      </c>
      <c r="C6" s="63">
        <v>2</v>
      </c>
      <c r="D6" s="22">
        <f t="shared" si="0"/>
        <v>3302.1</v>
      </c>
      <c r="F6" s="34">
        <v>1.2E-2</v>
      </c>
      <c r="G6" s="27">
        <f>D9*F6</f>
        <v>170.38835999999998</v>
      </c>
    </row>
    <row r="7" spans="1:7" ht="18.75" x14ac:dyDescent="0.25">
      <c r="A7" s="1" t="s">
        <v>15</v>
      </c>
      <c r="B7" s="53">
        <v>385.245</v>
      </c>
      <c r="C7" s="63">
        <v>20</v>
      </c>
      <c r="D7" s="22">
        <f t="shared" si="0"/>
        <v>7704.9</v>
      </c>
      <c r="F7" s="34">
        <v>6.4999999999999997E-3</v>
      </c>
      <c r="G7" s="27">
        <f>D9*F7</f>
        <v>92.293694999999985</v>
      </c>
    </row>
    <row r="8" spans="1:7" x14ac:dyDescent="0.25">
      <c r="A8" s="1" t="s">
        <v>113</v>
      </c>
      <c r="B8" s="18"/>
      <c r="C8" s="47"/>
      <c r="D8" s="22"/>
    </row>
    <row r="9" spans="1:7" x14ac:dyDescent="0.25">
      <c r="A9" s="1" t="s">
        <v>101</v>
      </c>
      <c r="B9" s="18"/>
      <c r="C9" s="18"/>
      <c r="D9" s="22">
        <f>SUM(D4:D8)</f>
        <v>14199.029999999999</v>
      </c>
    </row>
    <row r="12" spans="1:7" x14ac:dyDescent="0.25">
      <c r="B12" s="52"/>
    </row>
    <row r="13" spans="1:7" x14ac:dyDescent="0.25">
      <c r="B13" s="52"/>
    </row>
    <row r="14" spans="1:7" x14ac:dyDescent="0.25">
      <c r="B14" s="52"/>
    </row>
    <row r="15" spans="1:7" x14ac:dyDescent="0.25">
      <c r="B15" s="5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53">
        <v>429.27499999999998</v>
      </c>
      <c r="C6" s="61">
        <v>2</v>
      </c>
      <c r="D6" s="36">
        <f>B6*C6</f>
        <v>858.55</v>
      </c>
    </row>
    <row r="7" spans="1:4" ht="14.25" customHeight="1" x14ac:dyDescent="0.25">
      <c r="A7" s="13" t="s">
        <v>6</v>
      </c>
      <c r="B7" s="53">
        <v>209.13285714285701</v>
      </c>
      <c r="C7" s="60">
        <v>12</v>
      </c>
      <c r="D7" s="36">
        <f t="shared" ref="D7:D9" si="0">B7*C7</f>
        <v>2509.5942857142841</v>
      </c>
    </row>
    <row r="8" spans="1:4" ht="13.5" customHeight="1" x14ac:dyDescent="0.25">
      <c r="A8" s="13" t="s">
        <v>86</v>
      </c>
      <c r="B8" s="53">
        <v>1651.05</v>
      </c>
      <c r="C8" s="61">
        <v>2</v>
      </c>
      <c r="D8" s="36">
        <f t="shared" si="0"/>
        <v>3302.1</v>
      </c>
    </row>
    <row r="9" spans="1:4" ht="13.5" customHeight="1" x14ac:dyDescent="0.25">
      <c r="A9" s="13" t="s">
        <v>84</v>
      </c>
      <c r="B9" s="53">
        <v>390.43428571428598</v>
      </c>
      <c r="C9" s="61">
        <v>14</v>
      </c>
      <c r="D9" s="36">
        <f t="shared" si="0"/>
        <v>5466.0800000000036</v>
      </c>
    </row>
    <row r="10" spans="1:4" x14ac:dyDescent="0.25">
      <c r="A10" s="13" t="s">
        <v>131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12136.324285714287</v>
      </c>
    </row>
    <row r="14" spans="1:4" x14ac:dyDescent="0.25">
      <c r="B14" s="4">
        <v>0.03</v>
      </c>
      <c r="C14" s="27">
        <f>D11*B14</f>
        <v>364.08972857142857</v>
      </c>
    </row>
    <row r="15" spans="1:4" x14ac:dyDescent="0.25">
      <c r="B15" s="4">
        <v>0.01</v>
      </c>
      <c r="C15" s="27">
        <f>D11*B15</f>
        <v>121.36324285714286</v>
      </c>
    </row>
    <row r="16" spans="1:4" x14ac:dyDescent="0.25">
      <c r="B16" s="4">
        <v>1.2E-2</v>
      </c>
      <c r="C16" s="27">
        <f>D11*B16</f>
        <v>145.63589142857145</v>
      </c>
    </row>
    <row r="17" spans="2:3" x14ac:dyDescent="0.25">
      <c r="B17" s="4">
        <v>6.4999999999999997E-3</v>
      </c>
      <c r="C17" s="27">
        <f>D11*B17</f>
        <v>78.886107857142861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88</v>
      </c>
      <c r="B6" s="57">
        <v>319.20499999999998</v>
      </c>
      <c r="C6" s="67">
        <v>2</v>
      </c>
      <c r="D6" s="33">
        <f>B6*C6</f>
        <v>638.41</v>
      </c>
    </row>
    <row r="7" spans="1:4" ht="14.25" customHeight="1" x14ac:dyDescent="0.25">
      <c r="A7" s="13" t="s">
        <v>6</v>
      </c>
      <c r="B7" s="57">
        <v>231.147142857143</v>
      </c>
      <c r="C7" s="67">
        <v>14</v>
      </c>
      <c r="D7" s="33">
        <f t="shared" ref="D7:D9" si="0">B7*C7</f>
        <v>3236.0600000000018</v>
      </c>
    </row>
    <row r="8" spans="1:4" ht="16.5" customHeight="1" x14ac:dyDescent="0.25">
      <c r="A8" s="13" t="s">
        <v>90</v>
      </c>
      <c r="B8" s="57">
        <v>1100.7</v>
      </c>
      <c r="C8" s="67">
        <v>2</v>
      </c>
      <c r="D8" s="33">
        <f t="shared" si="0"/>
        <v>2201.4</v>
      </c>
    </row>
    <row r="9" spans="1:4" ht="15" customHeight="1" x14ac:dyDescent="0.25">
      <c r="A9" s="13" t="s">
        <v>87</v>
      </c>
      <c r="B9" s="57">
        <v>343.41874999999999</v>
      </c>
      <c r="C9" s="66">
        <v>8</v>
      </c>
      <c r="D9" s="33">
        <f t="shared" si="0"/>
        <v>2747.35</v>
      </c>
    </row>
    <row r="10" spans="1:4" ht="15.75" customHeight="1" x14ac:dyDescent="0.25">
      <c r="A10" s="13" t="s">
        <v>132</v>
      </c>
      <c r="B10" s="33"/>
      <c r="C10" s="38"/>
      <c r="D10" s="33"/>
    </row>
    <row r="11" spans="1:4" x14ac:dyDescent="0.25">
      <c r="A11" s="13" t="s">
        <v>101</v>
      </c>
      <c r="B11" s="39"/>
      <c r="C11" s="39"/>
      <c r="D11" s="33">
        <f>SUM(D6:D10)</f>
        <v>8823.2200000000012</v>
      </c>
    </row>
    <row r="13" spans="1:4" ht="18" x14ac:dyDescent="0.25">
      <c r="B13" s="55"/>
    </row>
    <row r="14" spans="1:4" ht="18" x14ac:dyDescent="0.25">
      <c r="B14" s="55"/>
      <c r="C14" s="4">
        <v>0.03</v>
      </c>
      <c r="D14" s="27">
        <f>D11*C14</f>
        <v>264.69660000000005</v>
      </c>
    </row>
    <row r="15" spans="1:4" ht="18" x14ac:dyDescent="0.25">
      <c r="B15" s="55"/>
      <c r="C15" s="4">
        <v>0.01</v>
      </c>
      <c r="D15" s="27">
        <f>D11*C15</f>
        <v>88.23220000000002</v>
      </c>
    </row>
    <row r="16" spans="1:4" ht="18" x14ac:dyDescent="0.25">
      <c r="B16" s="55"/>
      <c r="C16" s="4">
        <v>1.2E-2</v>
      </c>
      <c r="D16" s="27">
        <f>D11*C16</f>
        <v>105.87864000000002</v>
      </c>
    </row>
    <row r="17" spans="2:4" x14ac:dyDescent="0.25">
      <c r="B17" s="56"/>
      <c r="C17" s="4">
        <v>6.4999999999999997E-3</v>
      </c>
      <c r="D17" s="27">
        <f>D11*C17</f>
        <v>57.350930000000005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9" sqref="H9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28515625" customWidth="1"/>
    <col min="5" max="5" width="16.2851562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40" t="s">
        <v>102</v>
      </c>
      <c r="D1" s="24" t="s">
        <v>106</v>
      </c>
      <c r="E1" s="24" t="s">
        <v>109</v>
      </c>
    </row>
    <row r="2" spans="1:5" x14ac:dyDescent="0.25">
      <c r="A2" s="16" t="s">
        <v>95</v>
      </c>
      <c r="B2" s="17">
        <f>'Pirassununga-SP'!D13</f>
        <v>16235.329999999998</v>
      </c>
      <c r="C2" s="24">
        <v>1037</v>
      </c>
      <c r="D2" s="44">
        <v>45070</v>
      </c>
      <c r="E2" s="44">
        <v>45101</v>
      </c>
    </row>
    <row r="3" spans="1:5" x14ac:dyDescent="0.25">
      <c r="A3" s="24" t="s">
        <v>16</v>
      </c>
      <c r="B3" s="21">
        <f>'Guaratinguetá-SP'!D9</f>
        <v>14199.029999999999</v>
      </c>
      <c r="C3" s="24">
        <v>1038</v>
      </c>
    </row>
    <row r="4" spans="1:5" x14ac:dyDescent="0.25">
      <c r="A4" s="26" t="s">
        <v>20</v>
      </c>
      <c r="B4" s="14">
        <f>'São José dos Campos-SP'!D11</f>
        <v>12768.120000000003</v>
      </c>
      <c r="C4" s="24">
        <v>1039</v>
      </c>
    </row>
    <row r="5" spans="1:5" x14ac:dyDescent="0.25">
      <c r="A5" s="24" t="s">
        <v>24</v>
      </c>
      <c r="B5" s="21">
        <f>'Barbacena-MG'!D11</f>
        <v>11777.489999999998</v>
      </c>
      <c r="C5" s="24">
        <v>1040</v>
      </c>
    </row>
    <row r="6" spans="1:5" x14ac:dyDescent="0.25">
      <c r="A6" s="24" t="s">
        <v>27</v>
      </c>
      <c r="B6" s="21">
        <f>'Lagoa Santa-LS'!D11</f>
        <v>17611.16</v>
      </c>
      <c r="C6" s="24">
        <v>1041</v>
      </c>
    </row>
    <row r="7" spans="1:5" x14ac:dyDescent="0.25">
      <c r="A7" s="24" t="s">
        <v>29</v>
      </c>
      <c r="B7" s="14">
        <f>'Santa Maria-RS'!D11</f>
        <v>12779.119999999999</v>
      </c>
      <c r="C7" s="24">
        <v>1042</v>
      </c>
    </row>
    <row r="8" spans="1:5" x14ac:dyDescent="0.25">
      <c r="A8" s="24" t="s">
        <v>33</v>
      </c>
      <c r="B8" s="21">
        <f>'Canoas-RS'!D10</f>
        <v>19768.570000000022</v>
      </c>
      <c r="C8" s="24">
        <v>1043</v>
      </c>
    </row>
    <row r="9" spans="1:5" x14ac:dyDescent="0.25">
      <c r="A9" s="24" t="s">
        <v>40</v>
      </c>
      <c r="B9" s="21">
        <f>'Florianópolis-SC'!D10</f>
        <v>9994.3500000000022</v>
      </c>
      <c r="C9" s="24">
        <v>1044</v>
      </c>
    </row>
    <row r="10" spans="1:5" x14ac:dyDescent="0.25">
      <c r="A10" s="24" t="s">
        <v>44</v>
      </c>
      <c r="B10" s="21">
        <f>'Curitiba-PR'!D10</f>
        <v>10500.68</v>
      </c>
      <c r="C10" s="24">
        <v>1045</v>
      </c>
    </row>
    <row r="11" spans="1:5" x14ac:dyDescent="0.25">
      <c r="A11" s="24" t="s">
        <v>48</v>
      </c>
      <c r="B11" s="14">
        <f>'Belém-PA'!D11</f>
        <v>21265.519999999986</v>
      </c>
      <c r="C11" s="24">
        <v>1046</v>
      </c>
    </row>
    <row r="12" spans="1:5" x14ac:dyDescent="0.25">
      <c r="A12" s="24" t="s">
        <v>52</v>
      </c>
      <c r="B12" s="21">
        <f>'Manaus-AM'!D10</f>
        <v>27858.720000000001</v>
      </c>
      <c r="C12" s="24">
        <v>1047</v>
      </c>
    </row>
    <row r="13" spans="1:5" x14ac:dyDescent="0.25">
      <c r="A13" s="24" t="s">
        <v>55</v>
      </c>
      <c r="B13" s="21">
        <f>'Boa Vista-RR'!D10</f>
        <v>16004.179999999998</v>
      </c>
      <c r="C13" s="24">
        <v>1048</v>
      </c>
    </row>
    <row r="14" spans="1:5" x14ac:dyDescent="0.25">
      <c r="A14" s="24" t="s">
        <v>58</v>
      </c>
      <c r="B14" s="21">
        <f>'Porto Velho-RO'!D10</f>
        <v>14815.419999999998</v>
      </c>
      <c r="C14" s="24">
        <v>1049</v>
      </c>
    </row>
    <row r="15" spans="1:5" x14ac:dyDescent="0.25">
      <c r="A15" s="24" t="s">
        <v>63</v>
      </c>
      <c r="B15" s="21">
        <f>'Alcântara e São Luís-MA'!D10</f>
        <v>13769.760000000002</v>
      </c>
      <c r="C15" s="24">
        <v>1050</v>
      </c>
    </row>
    <row r="16" spans="1:5" x14ac:dyDescent="0.25">
      <c r="A16" s="24" t="s">
        <v>67</v>
      </c>
      <c r="B16" s="21">
        <f>'Fortaleza-CE'!D10</f>
        <v>11733.46</v>
      </c>
      <c r="C16" s="24">
        <v>1051</v>
      </c>
    </row>
    <row r="17" spans="1:6" x14ac:dyDescent="0.25">
      <c r="A17" s="24" t="s">
        <v>69</v>
      </c>
      <c r="B17" s="21">
        <f>'Natal-RN'!D10</f>
        <v>17886.379999999997</v>
      </c>
      <c r="C17" s="24">
        <v>1052</v>
      </c>
    </row>
    <row r="18" spans="1:6" x14ac:dyDescent="0.25">
      <c r="A18" s="24" t="s">
        <v>97</v>
      </c>
      <c r="B18" s="21">
        <f>'Recife-PE'!D10</f>
        <v>24323.269999999975</v>
      </c>
      <c r="C18" s="24">
        <v>1053</v>
      </c>
    </row>
    <row r="19" spans="1:6" x14ac:dyDescent="0.25">
      <c r="A19" s="24" t="s">
        <v>78</v>
      </c>
      <c r="B19" s="21">
        <f>'Salvador-BA'!D11</f>
        <v>14771.44</v>
      </c>
      <c r="C19" s="24">
        <v>1054</v>
      </c>
    </row>
    <row r="20" spans="1:6" x14ac:dyDescent="0.25">
      <c r="A20" s="24" t="s">
        <v>82</v>
      </c>
      <c r="B20" s="21">
        <f>'Brasília-DF'!D11</f>
        <v>26196.650000000034</v>
      </c>
      <c r="C20" s="24">
        <v>1055</v>
      </c>
    </row>
    <row r="21" spans="1:6" x14ac:dyDescent="0.25">
      <c r="A21" s="24" t="s">
        <v>99</v>
      </c>
      <c r="B21" s="21">
        <f>'Anápolis-GO'!D11</f>
        <v>12136.324285714287</v>
      </c>
      <c r="C21" s="24">
        <v>1056</v>
      </c>
    </row>
    <row r="22" spans="1:6" x14ac:dyDescent="0.25">
      <c r="A22" s="24" t="s">
        <v>98</v>
      </c>
      <c r="B22" s="21">
        <f>'Campo Grande-MS'!D11</f>
        <v>8823.2200000000012</v>
      </c>
      <c r="C22" s="24">
        <v>1057</v>
      </c>
    </row>
    <row r="23" spans="1:6" x14ac:dyDescent="0.25">
      <c r="A23" s="24"/>
      <c r="B23" s="21"/>
      <c r="C23" s="1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335218.1942857143</v>
      </c>
      <c r="C24" s="1"/>
      <c r="D24" s="43"/>
      <c r="E24" s="58" t="s">
        <v>111</v>
      </c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383.04360000000008</v>
      </c>
    </row>
    <row r="6" spans="1:7" ht="18.75" x14ac:dyDescent="0.25">
      <c r="A6" s="1" t="s">
        <v>17</v>
      </c>
      <c r="B6" s="53">
        <v>440.28</v>
      </c>
      <c r="C6" s="62">
        <v>2</v>
      </c>
      <c r="D6" s="22">
        <f>B6*C6</f>
        <v>880.56</v>
      </c>
      <c r="F6" s="4">
        <v>0.01</v>
      </c>
      <c r="G6" s="29">
        <f>D11*F6</f>
        <v>127.68120000000003</v>
      </c>
    </row>
    <row r="7" spans="1:7" ht="18.75" x14ac:dyDescent="0.25">
      <c r="A7" s="1" t="s">
        <v>6</v>
      </c>
      <c r="B7" s="53">
        <v>117.93214285714301</v>
      </c>
      <c r="C7" s="62">
        <v>14</v>
      </c>
      <c r="D7" s="33">
        <f>B7*C7</f>
        <v>1651.050000000002</v>
      </c>
      <c r="F7" s="4">
        <v>1.2E-2</v>
      </c>
      <c r="G7" s="29">
        <f>D11*F7</f>
        <v>153.21744000000004</v>
      </c>
    </row>
    <row r="8" spans="1:7" ht="18.75" x14ac:dyDescent="0.25">
      <c r="A8" s="1" t="s">
        <v>18</v>
      </c>
      <c r="B8" s="53">
        <v>1651.05</v>
      </c>
      <c r="C8" s="62">
        <v>2</v>
      </c>
      <c r="D8" s="22">
        <f t="shared" ref="D8:D9" si="0">B8*C8</f>
        <v>3302.1</v>
      </c>
      <c r="F8" s="4">
        <v>6.4999999999999997E-3</v>
      </c>
      <c r="G8" s="29">
        <f>D11*F8</f>
        <v>82.99278000000001</v>
      </c>
    </row>
    <row r="9" spans="1:7" ht="18.75" x14ac:dyDescent="0.25">
      <c r="A9" s="1" t="s">
        <v>19</v>
      </c>
      <c r="B9" s="53">
        <v>385.245</v>
      </c>
      <c r="C9" s="62">
        <v>18</v>
      </c>
      <c r="D9" s="22">
        <f t="shared" si="0"/>
        <v>6934.41</v>
      </c>
    </row>
    <row r="10" spans="1:7" x14ac:dyDescent="0.25">
      <c r="A10" s="1" t="s">
        <v>114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12768.120000000003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53">
        <v>440.28</v>
      </c>
      <c r="C6" s="64">
        <v>2</v>
      </c>
      <c r="D6" s="20">
        <f>B6*C6</f>
        <v>880.56</v>
      </c>
    </row>
    <row r="7" spans="1:4" ht="16.5" customHeight="1" x14ac:dyDescent="0.25">
      <c r="A7" s="1" t="s">
        <v>6</v>
      </c>
      <c r="B7" s="53">
        <v>165.10499999999999</v>
      </c>
      <c r="C7" s="65">
        <v>14</v>
      </c>
      <c r="D7" s="20">
        <f t="shared" ref="D7:D9" si="0">B7*C7</f>
        <v>2311.4699999999998</v>
      </c>
    </row>
    <row r="8" spans="1:4" ht="17.25" customHeight="1" x14ac:dyDescent="0.25">
      <c r="A8" s="1" t="s">
        <v>22</v>
      </c>
      <c r="B8" s="53">
        <v>1651.05</v>
      </c>
      <c r="C8" s="65">
        <v>2</v>
      </c>
      <c r="D8" s="20">
        <f t="shared" si="0"/>
        <v>3302.1</v>
      </c>
    </row>
    <row r="9" spans="1:4" ht="17.25" customHeight="1" x14ac:dyDescent="0.25">
      <c r="A9" s="1" t="s">
        <v>23</v>
      </c>
      <c r="B9" s="53">
        <v>440.28</v>
      </c>
      <c r="C9" s="65">
        <v>12</v>
      </c>
      <c r="D9" s="20">
        <f t="shared" si="0"/>
        <v>5283.36</v>
      </c>
    </row>
    <row r="10" spans="1:4" x14ac:dyDescent="0.25">
      <c r="A10" s="1" t="s">
        <v>115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11777.489999999998</v>
      </c>
    </row>
    <row r="14" spans="1:4" x14ac:dyDescent="0.25">
      <c r="C14" s="4">
        <v>0.03</v>
      </c>
      <c r="D14" s="27">
        <f>D11*C14</f>
        <v>353.32469999999995</v>
      </c>
    </row>
    <row r="15" spans="1:4" x14ac:dyDescent="0.25">
      <c r="C15" s="4">
        <v>0.01</v>
      </c>
      <c r="D15" s="27">
        <f>D11*C15</f>
        <v>117.77489999999999</v>
      </c>
    </row>
    <row r="16" spans="1:4" x14ac:dyDescent="0.25">
      <c r="C16" s="4">
        <v>1.2E-2</v>
      </c>
      <c r="D16" s="27">
        <f>D11*C16</f>
        <v>141.32987999999997</v>
      </c>
    </row>
    <row r="17" spans="3:4" x14ac:dyDescent="0.25">
      <c r="C17" s="4">
        <v>6.4999999999999997E-3</v>
      </c>
      <c r="D17" s="27">
        <f>D11*C17</f>
        <v>76.553684999999987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53">
        <v>220.14</v>
      </c>
      <c r="C6" s="66">
        <v>5</v>
      </c>
      <c r="D6" s="23">
        <f>B6*C6</f>
        <v>1100.6999999999998</v>
      </c>
    </row>
    <row r="7" spans="1:4" ht="18.75" x14ac:dyDescent="0.25">
      <c r="A7" s="1" t="s">
        <v>6</v>
      </c>
      <c r="B7" s="53">
        <v>165.10499999999999</v>
      </c>
      <c r="C7" s="59">
        <v>40</v>
      </c>
      <c r="D7" s="23">
        <f t="shared" ref="D7:D9" si="0">B7*C7</f>
        <v>6604.2</v>
      </c>
    </row>
    <row r="8" spans="1:4" ht="18.75" x14ac:dyDescent="0.25">
      <c r="A8" s="1" t="s">
        <v>28</v>
      </c>
      <c r="B8" s="53">
        <v>1651.05</v>
      </c>
      <c r="C8" s="67">
        <v>2</v>
      </c>
      <c r="D8" s="23">
        <f t="shared" si="0"/>
        <v>3302.1</v>
      </c>
    </row>
    <row r="9" spans="1:4" ht="18.75" x14ac:dyDescent="0.25">
      <c r="A9" s="1" t="s">
        <v>25</v>
      </c>
      <c r="B9" s="53">
        <v>412.76</v>
      </c>
      <c r="C9" s="67">
        <v>16</v>
      </c>
      <c r="D9" s="23">
        <f t="shared" si="0"/>
        <v>6604.16</v>
      </c>
    </row>
    <row r="10" spans="1:4" x14ac:dyDescent="0.25">
      <c r="A10" s="1" t="s">
        <v>116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17611.16</v>
      </c>
    </row>
    <row r="14" spans="1:4" x14ac:dyDescent="0.25">
      <c r="C14" s="4">
        <v>0.03</v>
      </c>
      <c r="D14" s="27">
        <f>D11*C14</f>
        <v>528.33479999999997</v>
      </c>
    </row>
    <row r="15" spans="1:4" x14ac:dyDescent="0.25">
      <c r="C15" s="4">
        <v>0.01</v>
      </c>
      <c r="D15" s="27">
        <f>D11*C15</f>
        <v>176.11160000000001</v>
      </c>
    </row>
    <row r="16" spans="1:4" x14ac:dyDescent="0.25">
      <c r="C16" s="4">
        <v>1.2E-2</v>
      </c>
      <c r="D16" s="27">
        <f>D11*C16</f>
        <v>211.33392000000001</v>
      </c>
    </row>
    <row r="17" spans="3:4" x14ac:dyDescent="0.25">
      <c r="C17" s="4">
        <v>6.4999999999999997E-3</v>
      </c>
      <c r="D17" s="27">
        <f>D11*C17</f>
        <v>114.47254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53">
        <v>434.77499999999998</v>
      </c>
      <c r="C6" s="64">
        <v>2</v>
      </c>
      <c r="D6" s="20">
        <f>B6*C6</f>
        <v>869.55</v>
      </c>
    </row>
    <row r="7" spans="1:4" ht="18.75" x14ac:dyDescent="0.25">
      <c r="A7" s="1" t="s">
        <v>6</v>
      </c>
      <c r="B7" s="53">
        <v>268.88499999999999</v>
      </c>
      <c r="C7" s="65">
        <v>14</v>
      </c>
      <c r="D7" s="20">
        <f t="shared" ref="D7:D9" si="0">B7*C7</f>
        <v>3764.39</v>
      </c>
    </row>
    <row r="8" spans="1:4" ht="18.75" x14ac:dyDescent="0.25">
      <c r="A8" s="1" t="s">
        <v>32</v>
      </c>
      <c r="B8" s="53">
        <v>1596.0150000000001</v>
      </c>
      <c r="C8" s="65">
        <v>2</v>
      </c>
      <c r="D8" s="20">
        <f t="shared" si="0"/>
        <v>3192.03</v>
      </c>
    </row>
    <row r="9" spans="1:4" ht="18.75" x14ac:dyDescent="0.25">
      <c r="A9" s="1" t="s">
        <v>30</v>
      </c>
      <c r="B9" s="53">
        <v>412.76249999999999</v>
      </c>
      <c r="C9" s="65">
        <v>12</v>
      </c>
      <c r="D9" s="20">
        <f t="shared" si="0"/>
        <v>4953.1499999999996</v>
      </c>
    </row>
    <row r="10" spans="1:4" x14ac:dyDescent="0.25">
      <c r="A10" s="1" t="s">
        <v>117</v>
      </c>
      <c r="B10" s="20"/>
      <c r="C10" s="47"/>
      <c r="D10" s="20"/>
    </row>
    <row r="11" spans="1:4" x14ac:dyDescent="0.25">
      <c r="A11" s="1" t="s">
        <v>101</v>
      </c>
      <c r="B11" s="20"/>
      <c r="C11" s="1"/>
      <c r="D11" s="20">
        <f>SUM(D6:D10)</f>
        <v>12779.119999999999</v>
      </c>
    </row>
    <row r="14" spans="1:4" x14ac:dyDescent="0.25">
      <c r="C14" s="4">
        <v>0.03</v>
      </c>
      <c r="D14" s="27">
        <f>D11*C14</f>
        <v>383.37359999999995</v>
      </c>
    </row>
    <row r="15" spans="1:4" x14ac:dyDescent="0.25">
      <c r="C15" s="4">
        <v>0.01</v>
      </c>
      <c r="D15" s="27">
        <f>D11*C15</f>
        <v>127.79119999999999</v>
      </c>
    </row>
    <row r="16" spans="1:4" x14ac:dyDescent="0.25">
      <c r="C16" s="4">
        <v>1.2E-2</v>
      </c>
      <c r="D16" s="27">
        <f>D11*C16</f>
        <v>153.34943999999999</v>
      </c>
    </row>
    <row r="17" spans="3:4" x14ac:dyDescent="0.25">
      <c r="C17" s="4">
        <v>6.4999999999999997E-3</v>
      </c>
      <c r="D17" s="27">
        <f>D11*C17</f>
        <v>83.064279999999997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53">
        <v>214.636666666667</v>
      </c>
      <c r="C5" s="68">
        <v>6</v>
      </c>
      <c r="D5" s="23">
        <f>B5*C5</f>
        <v>1287.820000000002</v>
      </c>
    </row>
    <row r="6" spans="1:4" ht="18.75" x14ac:dyDescent="0.25">
      <c r="A6" s="1" t="s">
        <v>6</v>
      </c>
      <c r="B6" s="53">
        <v>159.60142857142901</v>
      </c>
      <c r="C6" s="67">
        <v>42</v>
      </c>
      <c r="D6" s="23">
        <f t="shared" ref="D6:D8" si="0">B6*C6</f>
        <v>6703.2600000000184</v>
      </c>
    </row>
    <row r="7" spans="1:4" ht="18.75" x14ac:dyDescent="0.25">
      <c r="A7" s="1" t="s">
        <v>34</v>
      </c>
      <c r="B7" s="53">
        <v>1596.0150000000001</v>
      </c>
      <c r="C7" s="67">
        <v>2</v>
      </c>
      <c r="D7" s="23">
        <f t="shared" si="0"/>
        <v>3192.03</v>
      </c>
    </row>
    <row r="8" spans="1:4" ht="18.75" x14ac:dyDescent="0.25">
      <c r="A8" s="1" t="s">
        <v>35</v>
      </c>
      <c r="B8" s="53">
        <v>429.27300000000002</v>
      </c>
      <c r="C8" s="66">
        <v>20</v>
      </c>
      <c r="D8" s="23">
        <f t="shared" si="0"/>
        <v>8585.4600000000009</v>
      </c>
    </row>
    <row r="9" spans="1:4" x14ac:dyDescent="0.25">
      <c r="A9" s="1" t="s">
        <v>118</v>
      </c>
      <c r="B9" s="1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19768.570000000022</v>
      </c>
    </row>
    <row r="13" spans="1:4" x14ac:dyDescent="0.25">
      <c r="C13" s="4">
        <v>0.03</v>
      </c>
      <c r="D13" s="27">
        <f>D10*C13</f>
        <v>593.05710000000067</v>
      </c>
    </row>
    <row r="14" spans="1:4" x14ac:dyDescent="0.25">
      <c r="C14" s="4">
        <v>0.01</v>
      </c>
      <c r="D14" s="27">
        <f>D10*C14</f>
        <v>197.68570000000022</v>
      </c>
    </row>
    <row r="15" spans="1:4" x14ac:dyDescent="0.25">
      <c r="C15" s="4">
        <v>1.2E-2</v>
      </c>
      <c r="D15" s="27">
        <f>D10*C15</f>
        <v>237.22284000000028</v>
      </c>
    </row>
    <row r="16" spans="1:4" x14ac:dyDescent="0.25">
      <c r="C16" s="4">
        <v>6.4999999999999997E-3</v>
      </c>
      <c r="D16" s="27">
        <f>D10*C16</f>
        <v>128.49570500000013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53">
        <v>440.28</v>
      </c>
      <c r="C5" s="64">
        <v>2</v>
      </c>
      <c r="D5" s="36">
        <f>B5*C5</f>
        <v>880.56</v>
      </c>
    </row>
    <row r="6" spans="1:4" ht="18.75" x14ac:dyDescent="0.25">
      <c r="A6" s="13" t="s">
        <v>6</v>
      </c>
      <c r="B6" s="53">
        <v>154.09785714285701</v>
      </c>
      <c r="C6" s="65">
        <v>14</v>
      </c>
      <c r="D6" s="36">
        <f t="shared" ref="D6:D8" si="0">B6*C6</f>
        <v>2157.3699999999981</v>
      </c>
    </row>
    <row r="7" spans="1:4" ht="18.75" x14ac:dyDescent="0.25">
      <c r="A7" s="13" t="s">
        <v>39</v>
      </c>
      <c r="B7" s="53">
        <v>1596.0150000000001</v>
      </c>
      <c r="C7" s="65">
        <v>2</v>
      </c>
      <c r="D7" s="36">
        <f t="shared" si="0"/>
        <v>3192.03</v>
      </c>
    </row>
    <row r="8" spans="1:4" ht="18.75" x14ac:dyDescent="0.25">
      <c r="A8" s="13" t="s">
        <v>38</v>
      </c>
      <c r="B8" s="53">
        <v>418.26555555555598</v>
      </c>
      <c r="C8" s="65">
        <v>9</v>
      </c>
      <c r="D8" s="36">
        <f t="shared" si="0"/>
        <v>3764.390000000004</v>
      </c>
    </row>
    <row r="9" spans="1:4" x14ac:dyDescent="0.25">
      <c r="A9" s="13" t="s">
        <v>119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9994.3500000000022</v>
      </c>
    </row>
    <row r="13" spans="1:4" x14ac:dyDescent="0.25">
      <c r="C13" s="4">
        <v>0.03</v>
      </c>
      <c r="D13" s="27">
        <f>D10*C13</f>
        <v>299.83050000000003</v>
      </c>
    </row>
    <row r="14" spans="1:4" x14ac:dyDescent="0.25">
      <c r="C14" s="4">
        <v>0.01</v>
      </c>
      <c r="D14" s="27">
        <f>D10*C14</f>
        <v>99.943500000000029</v>
      </c>
    </row>
    <row r="15" spans="1:4" x14ac:dyDescent="0.25">
      <c r="C15" s="4">
        <v>1.2E-2</v>
      </c>
      <c r="D15" s="27">
        <f>D10*C15</f>
        <v>119.93220000000002</v>
      </c>
    </row>
    <row r="16" spans="1:4" x14ac:dyDescent="0.25">
      <c r="C16" s="4">
        <v>6.4999999999999997E-3</v>
      </c>
      <c r="D16" s="27">
        <f>D10*C16</f>
        <v>64.96327500000001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3.8554687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53">
        <v>434.77499999999998</v>
      </c>
      <c r="C5" s="67">
        <v>2</v>
      </c>
      <c r="D5" s="35">
        <f>B5*C5</f>
        <v>869.55</v>
      </c>
    </row>
    <row r="6" spans="1:4" ht="18.75" x14ac:dyDescent="0.25">
      <c r="A6" s="13" t="s">
        <v>6</v>
      </c>
      <c r="B6" s="53">
        <v>165.10499999999999</v>
      </c>
      <c r="C6" s="67">
        <v>14</v>
      </c>
      <c r="D6" s="35">
        <f t="shared" ref="D6:D8" si="0">B6*C6</f>
        <v>2311.4699999999998</v>
      </c>
    </row>
    <row r="7" spans="1:4" ht="18.75" x14ac:dyDescent="0.25">
      <c r="A7" s="13" t="s">
        <v>43</v>
      </c>
      <c r="B7" s="53">
        <v>1596.0150000000001</v>
      </c>
      <c r="C7" s="67">
        <v>2</v>
      </c>
      <c r="D7" s="35">
        <f t="shared" si="0"/>
        <v>3192.03</v>
      </c>
    </row>
    <row r="8" spans="1:4" ht="18.75" x14ac:dyDescent="0.25">
      <c r="A8" s="13" t="s">
        <v>41</v>
      </c>
      <c r="B8" s="53">
        <v>412.76299999999998</v>
      </c>
      <c r="C8" s="67">
        <v>10</v>
      </c>
      <c r="D8" s="35">
        <f t="shared" si="0"/>
        <v>4127.63</v>
      </c>
    </row>
    <row r="9" spans="1:4" x14ac:dyDescent="0.25">
      <c r="A9" s="13" t="s">
        <v>120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10500.68</v>
      </c>
    </row>
    <row r="13" spans="1:4" x14ac:dyDescent="0.25">
      <c r="C13" s="4">
        <v>0.03</v>
      </c>
      <c r="D13" s="30">
        <f>D10*C13</f>
        <v>315.0204</v>
      </c>
    </row>
    <row r="14" spans="1:4" x14ac:dyDescent="0.25">
      <c r="C14" s="4">
        <v>0.01</v>
      </c>
      <c r="D14" s="30">
        <f>D10*C14</f>
        <v>105.0068</v>
      </c>
    </row>
    <row r="15" spans="1:4" x14ac:dyDescent="0.25">
      <c r="C15" s="4">
        <v>1.2E-2</v>
      </c>
      <c r="D15" s="30">
        <f>D10*C15</f>
        <v>126.00816</v>
      </c>
    </row>
    <row r="16" spans="1:4" x14ac:dyDescent="0.25">
      <c r="C16" s="4">
        <v>6.4999999999999997E-3</v>
      </c>
      <c r="D16" s="30">
        <f>D10*C16</f>
        <v>68.254419999999996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2023-05-24T19:45:12Z</cp:lastPrinted>
  <dcterms:created xsi:type="dcterms:W3CDTF">2021-01-28T11:49:11Z</dcterms:created>
  <dcterms:modified xsi:type="dcterms:W3CDTF">2023-05-24T21:11:26Z</dcterms:modified>
</cp:coreProperties>
</file>