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mc:AlternateContent xmlns:mc="http://schemas.openxmlformats.org/markup-compatibility/2006">
    <mc:Choice Requires="x15">
      <x15ac:absPath xmlns:x15ac="http://schemas.microsoft.com/office/spreadsheetml/2010/11/ac" url="D:\Backup\UFRGS\Projetos\02 Doct\12 Detection Vicon - Cross the room\"/>
    </mc:Choice>
  </mc:AlternateContent>
  <xr:revisionPtr revIDLastSave="0" documentId="13_ncr:1_{CC9BE12B-1253-4E82-822B-2850A7965D92}" xr6:coauthVersionLast="34" xr6:coauthVersionMax="34" xr10:uidLastSave="{00000000-0000-0000-0000-000000000000}"/>
  <bookViews>
    <workbookView xWindow="0" yWindow="0" windowWidth="20490" windowHeight="7680" tabRatio="801" activeTab="4" xr2:uid="{00000000-000D-0000-FFFF-FFFF00000000}"/>
  </bookViews>
  <sheets>
    <sheet name="Demog" sheetId="2" r:id="rId1"/>
    <sheet name="Logs" sheetId="14" r:id="rId2"/>
    <sheet name="Summary" sheetId="1" r:id="rId3"/>
    <sheet name="STAI" sheetId="7" r:id="rId4"/>
    <sheet name="NASA + SEQ" sheetId="8" r:id="rId5"/>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2" l="1"/>
  <c r="L6" i="2"/>
  <c r="AG34" i="1"/>
  <c r="AG33" i="1"/>
  <c r="AG32" i="1"/>
  <c r="AG31" i="1"/>
  <c r="AG30" i="1"/>
  <c r="AG29" i="1"/>
  <c r="AG28" i="1"/>
  <c r="AG27" i="1"/>
  <c r="AG26" i="1"/>
  <c r="AG25" i="1"/>
  <c r="AG24" i="1"/>
  <c r="AG23" i="1"/>
  <c r="AG22" i="1"/>
  <c r="AG21" i="1"/>
  <c r="AG16" i="1"/>
  <c r="AG15" i="1"/>
  <c r="AG14" i="1"/>
  <c r="AG13" i="1"/>
  <c r="AG12" i="1"/>
  <c r="AG11" i="1"/>
  <c r="AG10" i="1"/>
  <c r="AG9" i="1"/>
  <c r="AG8" i="1"/>
  <c r="AG7" i="1"/>
  <c r="AG6" i="1"/>
  <c r="AG5" i="1"/>
  <c r="AG4" i="1"/>
  <c r="AG3" i="1"/>
  <c r="Z34" i="1"/>
  <c r="Z33" i="1"/>
  <c r="Z32" i="1"/>
  <c r="Z31" i="1"/>
  <c r="Z30" i="1"/>
  <c r="Z29" i="1"/>
  <c r="Z28" i="1"/>
  <c r="Z27" i="1"/>
  <c r="Z26" i="1"/>
  <c r="Z25" i="1"/>
  <c r="Z24" i="1"/>
  <c r="Z23" i="1"/>
  <c r="Z22" i="1"/>
  <c r="Z21" i="1"/>
  <c r="Z16" i="1"/>
  <c r="Z15" i="1"/>
  <c r="Z14" i="1"/>
  <c r="Z13" i="1"/>
  <c r="Z12" i="1"/>
  <c r="Z11" i="1"/>
  <c r="Z10" i="1"/>
  <c r="Z9" i="1"/>
  <c r="Z8" i="1"/>
  <c r="Z7" i="1"/>
  <c r="Z6" i="1"/>
  <c r="Z5" i="1"/>
  <c r="Z4" i="1"/>
  <c r="Z3" i="1"/>
  <c r="S34" i="1"/>
  <c r="S33" i="1"/>
  <c r="S32" i="1"/>
  <c r="S31" i="1"/>
  <c r="S30" i="1"/>
  <c r="S29" i="1"/>
  <c r="S28" i="1"/>
  <c r="S27" i="1"/>
  <c r="S26" i="1"/>
  <c r="S25" i="1"/>
  <c r="S24" i="1"/>
  <c r="S23" i="1"/>
  <c r="S22" i="1"/>
  <c r="S21" i="1"/>
  <c r="L34" i="1"/>
  <c r="L33" i="1"/>
  <c r="L32" i="1"/>
  <c r="L31" i="1"/>
  <c r="L30" i="1"/>
  <c r="L29" i="1"/>
  <c r="L28" i="1"/>
  <c r="L27" i="1"/>
  <c r="L26" i="1"/>
  <c r="L25" i="1"/>
  <c r="L24" i="1"/>
  <c r="L23" i="1"/>
  <c r="L22" i="1"/>
  <c r="L21" i="1"/>
  <c r="S16" i="1"/>
  <c r="S15" i="1"/>
  <c r="S14" i="1"/>
  <c r="S13" i="1"/>
  <c r="S12" i="1"/>
  <c r="S11" i="1"/>
  <c r="S10" i="1"/>
  <c r="S9" i="1"/>
  <c r="S8" i="1"/>
  <c r="S7" i="1"/>
  <c r="S6" i="1"/>
  <c r="S5" i="1"/>
  <c r="S4" i="1"/>
  <c r="S3" i="1"/>
  <c r="L16" i="1"/>
  <c r="L15" i="1"/>
  <c r="L14" i="1"/>
  <c r="L13" i="1"/>
  <c r="L12" i="1"/>
  <c r="L11" i="1"/>
  <c r="L10" i="1"/>
  <c r="L9" i="1"/>
  <c r="L8" i="1"/>
  <c r="L7" i="1"/>
  <c r="L6" i="1"/>
  <c r="L5" i="1"/>
  <c r="L4" i="1"/>
  <c r="L3" i="1"/>
  <c r="E34" i="1"/>
  <c r="E33" i="1"/>
  <c r="E32" i="1"/>
  <c r="E31" i="1"/>
  <c r="E30" i="1"/>
  <c r="E29" i="1"/>
  <c r="E28" i="1"/>
  <c r="E27" i="1"/>
  <c r="E26" i="1"/>
  <c r="E25" i="1"/>
  <c r="E24" i="1"/>
  <c r="E23" i="1"/>
  <c r="E22" i="1"/>
  <c r="E21" i="1"/>
  <c r="E4" i="1"/>
  <c r="E5" i="1"/>
  <c r="E6" i="1"/>
  <c r="E7" i="1"/>
  <c r="E8" i="1"/>
  <c r="E9" i="1"/>
  <c r="E10" i="1"/>
  <c r="E11" i="1"/>
  <c r="E12" i="1"/>
  <c r="E13" i="1"/>
  <c r="E14" i="1"/>
  <c r="E15" i="1"/>
  <c r="E16" i="1"/>
  <c r="E3" i="1"/>
  <c r="CF48" i="14" l="1"/>
  <c r="CE48" i="14"/>
  <c r="BZ48" i="14"/>
  <c r="BY48" i="14"/>
  <c r="BT48" i="14"/>
  <c r="BS48" i="14"/>
  <c r="BN48" i="14"/>
  <c r="BM48" i="14"/>
  <c r="BH48" i="14"/>
  <c r="BG48" i="14"/>
  <c r="BB48" i="14"/>
  <c r="BA48" i="14"/>
  <c r="AV48" i="14"/>
  <c r="AU48" i="14"/>
  <c r="AP48" i="14"/>
  <c r="AO48" i="14"/>
  <c r="AJ48" i="14"/>
  <c r="AI48" i="14"/>
  <c r="AD48" i="14"/>
  <c r="AC48" i="14"/>
  <c r="X48" i="14"/>
  <c r="W48" i="14"/>
  <c r="R48" i="14"/>
  <c r="Q48" i="14"/>
  <c r="L48" i="14"/>
  <c r="K48" i="14"/>
  <c r="F48" i="14"/>
  <c r="E48" i="14"/>
  <c r="CF47" i="14"/>
  <c r="CE47" i="14"/>
  <c r="BZ47" i="14"/>
  <c r="BY47" i="14"/>
  <c r="BT47" i="14"/>
  <c r="BS47" i="14"/>
  <c r="BN47" i="14"/>
  <c r="BM47" i="14"/>
  <c r="BH47" i="14"/>
  <c r="BG47" i="14"/>
  <c r="BB47" i="14"/>
  <c r="BA47" i="14"/>
  <c r="AV47" i="14"/>
  <c r="AU47" i="14"/>
  <c r="AP47" i="14"/>
  <c r="AO47" i="14"/>
  <c r="AJ47" i="14"/>
  <c r="AI47" i="14"/>
  <c r="AD47" i="14"/>
  <c r="AC47" i="14"/>
  <c r="X47" i="14"/>
  <c r="W47" i="14"/>
  <c r="R47" i="14"/>
  <c r="Q47" i="14"/>
  <c r="L47" i="14"/>
  <c r="K47" i="14"/>
  <c r="F47" i="14"/>
  <c r="E47" i="14"/>
  <c r="CF24" i="14"/>
  <c r="CE24" i="14"/>
  <c r="CF23" i="14"/>
  <c r="CE23" i="14"/>
  <c r="BZ24" i="14"/>
  <c r="BY24" i="14"/>
  <c r="BZ23" i="14"/>
  <c r="BY23" i="14"/>
  <c r="BT24" i="14"/>
  <c r="BS24" i="14"/>
  <c r="BT23" i="14"/>
  <c r="BS23" i="14"/>
  <c r="BN24" i="14"/>
  <c r="BM24" i="14"/>
  <c r="BN23" i="14"/>
  <c r="BM23" i="14"/>
  <c r="BH24" i="14"/>
  <c r="BG24" i="14"/>
  <c r="BH23" i="14"/>
  <c r="BG23" i="14"/>
  <c r="BB24" i="14"/>
  <c r="BA24" i="14"/>
  <c r="BB23" i="14"/>
  <c r="BA23" i="14"/>
  <c r="AV24" i="14"/>
  <c r="AU24" i="14"/>
  <c r="AV23" i="14"/>
  <c r="AU23" i="14"/>
  <c r="AP24" i="14"/>
  <c r="AO24" i="14"/>
  <c r="AP23" i="14"/>
  <c r="AO23" i="14"/>
  <c r="AJ24" i="14"/>
  <c r="AI24" i="14"/>
  <c r="AJ23" i="14"/>
  <c r="AI23" i="14"/>
  <c r="AD24" i="14"/>
  <c r="AC24" i="14"/>
  <c r="AD23" i="14"/>
  <c r="AC23" i="14"/>
  <c r="X24" i="14"/>
  <c r="W24" i="14"/>
  <c r="X23" i="14"/>
  <c r="W23" i="14"/>
  <c r="R24" i="14"/>
  <c r="Q24" i="14"/>
  <c r="R23" i="14"/>
  <c r="Q23" i="14"/>
  <c r="L24" i="14"/>
  <c r="K24" i="14"/>
  <c r="L23" i="14"/>
  <c r="K23" i="14"/>
  <c r="F24" i="14"/>
  <c r="F23" i="14"/>
  <c r="E24" i="14"/>
  <c r="E23" i="14"/>
  <c r="CF58" i="14"/>
  <c r="CE58" i="14"/>
  <c r="BZ58" i="14"/>
  <c r="BY58" i="14"/>
  <c r="BT58" i="14"/>
  <c r="BS58" i="14"/>
  <c r="BN58" i="14"/>
  <c r="BM58" i="14"/>
  <c r="BH58" i="14"/>
  <c r="BG58" i="14"/>
  <c r="BB58" i="14"/>
  <c r="BA58" i="14"/>
  <c r="AV58" i="14"/>
  <c r="AU58" i="14"/>
  <c r="AP58" i="14"/>
  <c r="AO58" i="14"/>
  <c r="AJ58" i="14"/>
  <c r="AI58" i="14"/>
  <c r="AD58" i="14"/>
  <c r="AC58" i="14"/>
  <c r="X58" i="14"/>
  <c r="W58" i="14"/>
  <c r="R58" i="14"/>
  <c r="Q58" i="14"/>
  <c r="L58" i="14"/>
  <c r="K58" i="14"/>
  <c r="F58" i="14"/>
  <c r="E58" i="14"/>
  <c r="CF57" i="14"/>
  <c r="CE57" i="14"/>
  <c r="BZ57" i="14"/>
  <c r="BY57" i="14"/>
  <c r="BT57" i="14"/>
  <c r="BS57" i="14"/>
  <c r="BN57" i="14"/>
  <c r="BM57" i="14"/>
  <c r="BH57" i="14"/>
  <c r="BG57" i="14"/>
  <c r="BB57" i="14"/>
  <c r="BA57" i="14"/>
  <c r="AV57" i="14"/>
  <c r="AU57" i="14"/>
  <c r="AP57" i="14"/>
  <c r="AO57" i="14"/>
  <c r="AJ57" i="14"/>
  <c r="AI57" i="14"/>
  <c r="AD57" i="14"/>
  <c r="AC57" i="14"/>
  <c r="X57" i="14"/>
  <c r="W57" i="14"/>
  <c r="R57" i="14"/>
  <c r="Q57" i="14"/>
  <c r="L57" i="14"/>
  <c r="K57" i="14"/>
  <c r="F57" i="14"/>
  <c r="E57" i="14"/>
  <c r="CF34" i="14"/>
  <c r="CE34" i="14"/>
  <c r="BZ34" i="14"/>
  <c r="BY34" i="14"/>
  <c r="BT34" i="14"/>
  <c r="BS34" i="14"/>
  <c r="BN34" i="14"/>
  <c r="BM34" i="14"/>
  <c r="BH34" i="14"/>
  <c r="BG34" i="14"/>
  <c r="BB34" i="14"/>
  <c r="BA34" i="14"/>
  <c r="AV34" i="14"/>
  <c r="AU34" i="14"/>
  <c r="AP34" i="14"/>
  <c r="AO34" i="14"/>
  <c r="AJ34" i="14"/>
  <c r="AI34" i="14"/>
  <c r="AD34" i="14"/>
  <c r="AC34" i="14"/>
  <c r="X34" i="14"/>
  <c r="W34" i="14"/>
  <c r="R34" i="14"/>
  <c r="Q34" i="14"/>
  <c r="L34" i="14"/>
  <c r="K34" i="14"/>
  <c r="F34" i="14"/>
  <c r="E34" i="14"/>
  <c r="CF33" i="14"/>
  <c r="CE33" i="14"/>
  <c r="BZ33" i="14"/>
  <c r="BY33" i="14"/>
  <c r="BT33" i="14"/>
  <c r="BS33" i="14"/>
  <c r="BN33" i="14"/>
  <c r="BM33" i="14"/>
  <c r="BH33" i="14"/>
  <c r="BG33" i="14"/>
  <c r="BB33" i="14"/>
  <c r="BA33" i="14"/>
  <c r="AV33" i="14"/>
  <c r="AU33" i="14"/>
  <c r="AP33" i="14"/>
  <c r="AO33" i="14"/>
  <c r="AJ33" i="14"/>
  <c r="AI33" i="14"/>
  <c r="AD33" i="14"/>
  <c r="AC33" i="14"/>
  <c r="X33" i="14"/>
  <c r="W33" i="14"/>
  <c r="R33" i="14"/>
  <c r="Q33" i="14"/>
  <c r="L33" i="14"/>
  <c r="K33" i="14"/>
  <c r="F33" i="14"/>
  <c r="E33" i="14"/>
  <c r="AH4" i="14"/>
  <c r="AH5" i="14"/>
  <c r="AH6" i="14"/>
  <c r="AH7" i="14"/>
  <c r="AH8" i="14"/>
  <c r="AH3" i="14"/>
  <c r="AH10" i="14" s="1"/>
  <c r="CF10" i="14"/>
  <c r="CE10" i="14"/>
  <c r="CF9" i="14"/>
  <c r="CE9" i="14"/>
  <c r="BZ10" i="14"/>
  <c r="BY10" i="14"/>
  <c r="BZ9" i="14"/>
  <c r="BY9" i="14"/>
  <c r="BT10" i="14"/>
  <c r="BS10" i="14"/>
  <c r="BT9" i="14"/>
  <c r="BS9" i="14"/>
  <c r="BN10" i="14"/>
  <c r="BM10" i="14"/>
  <c r="BN9" i="14"/>
  <c r="BM9" i="14"/>
  <c r="BH10" i="14"/>
  <c r="BG10" i="14"/>
  <c r="BH9" i="14"/>
  <c r="BG9" i="14"/>
  <c r="BB10" i="14"/>
  <c r="BA10" i="14"/>
  <c r="BB9" i="14"/>
  <c r="BA9" i="14"/>
  <c r="AV10" i="14"/>
  <c r="AU10" i="14"/>
  <c r="AV9" i="14"/>
  <c r="AU9" i="14"/>
  <c r="AD10" i="14"/>
  <c r="AC10" i="14"/>
  <c r="AD9" i="14"/>
  <c r="AC9" i="14"/>
  <c r="AP10" i="14"/>
  <c r="AO10" i="14"/>
  <c r="AP9" i="14"/>
  <c r="AO9" i="14"/>
  <c r="AJ10" i="14"/>
  <c r="AI10" i="14"/>
  <c r="AJ9" i="14"/>
  <c r="AI9" i="14"/>
  <c r="X10" i="14"/>
  <c r="W10" i="14"/>
  <c r="X9" i="14"/>
  <c r="W9" i="14"/>
  <c r="R10" i="14"/>
  <c r="Q10" i="14"/>
  <c r="R9" i="14"/>
  <c r="Q9" i="14"/>
  <c r="L10" i="14"/>
  <c r="K10" i="14"/>
  <c r="L9" i="14"/>
  <c r="K9" i="14"/>
  <c r="F10" i="14"/>
  <c r="E10" i="14"/>
  <c r="F9" i="14"/>
  <c r="E9" i="14"/>
  <c r="AH9" i="14" l="1"/>
  <c r="BL52" i="14"/>
  <c r="BL55" i="14"/>
  <c r="BL56" i="14"/>
  <c r="BF56" i="14"/>
  <c r="AH55" i="14"/>
  <c r="AH56" i="14"/>
  <c r="AB54" i="14"/>
  <c r="AB55" i="14"/>
  <c r="AB56" i="14"/>
  <c r="V55" i="14"/>
  <c r="V56" i="14"/>
  <c r="CD56" i="14"/>
  <c r="CD55" i="14"/>
  <c r="CD54" i="14"/>
  <c r="CD53" i="14"/>
  <c r="CD52" i="14"/>
  <c r="CD51" i="14"/>
  <c r="BX56" i="14"/>
  <c r="BX55" i="14"/>
  <c r="BX54" i="14"/>
  <c r="BX53" i="14"/>
  <c r="BX52" i="14"/>
  <c r="BX51" i="14"/>
  <c r="BR56" i="14"/>
  <c r="BR55" i="14"/>
  <c r="BR54" i="14"/>
  <c r="BR53" i="14"/>
  <c r="BR52" i="14"/>
  <c r="BR51" i="14"/>
  <c r="BL54" i="14"/>
  <c r="BL53" i="14"/>
  <c r="BL51" i="14"/>
  <c r="BF55" i="14"/>
  <c r="BF54" i="14"/>
  <c r="BF53" i="14"/>
  <c r="BF52" i="14"/>
  <c r="BF51" i="14"/>
  <c r="AZ56" i="14"/>
  <c r="AZ55" i="14"/>
  <c r="AZ54" i="14"/>
  <c r="AZ53" i="14"/>
  <c r="AZ52" i="14"/>
  <c r="AZ51" i="14"/>
  <c r="AT56" i="14"/>
  <c r="AT55" i="14"/>
  <c r="AT54" i="14"/>
  <c r="AT53" i="14"/>
  <c r="AT52" i="14"/>
  <c r="AT51" i="14"/>
  <c r="AN56" i="14"/>
  <c r="AN55" i="14"/>
  <c r="AN54" i="14"/>
  <c r="AN53" i="14"/>
  <c r="AN52" i="14"/>
  <c r="AN51" i="14"/>
  <c r="AH54" i="14"/>
  <c r="AH53" i="14"/>
  <c r="AH52" i="14"/>
  <c r="AH51" i="14"/>
  <c r="AB53" i="14"/>
  <c r="AB52" i="14"/>
  <c r="AB51" i="14"/>
  <c r="V54" i="14"/>
  <c r="V53" i="14"/>
  <c r="V52" i="14"/>
  <c r="V51" i="14"/>
  <c r="P56" i="14"/>
  <c r="P55" i="14"/>
  <c r="P54" i="14"/>
  <c r="P53" i="14"/>
  <c r="P52" i="14"/>
  <c r="P51" i="14"/>
  <c r="J56" i="14"/>
  <c r="J55" i="14"/>
  <c r="J54" i="14"/>
  <c r="J53" i="14"/>
  <c r="J52" i="14"/>
  <c r="J51" i="14"/>
  <c r="D52" i="14"/>
  <c r="D53" i="14"/>
  <c r="D54" i="14"/>
  <c r="D55" i="14"/>
  <c r="D56" i="14"/>
  <c r="D51" i="14"/>
  <c r="BX43" i="14"/>
  <c r="BX44" i="14"/>
  <c r="BX45" i="14"/>
  <c r="BX46" i="14"/>
  <c r="CD41" i="14"/>
  <c r="CD42" i="14"/>
  <c r="CD43" i="14"/>
  <c r="CD44" i="14"/>
  <c r="CD45" i="14"/>
  <c r="CD46" i="14"/>
  <c r="BR37" i="14"/>
  <c r="BR38" i="14"/>
  <c r="BR39" i="14"/>
  <c r="BR40" i="14"/>
  <c r="BR41" i="14"/>
  <c r="BR42" i="14"/>
  <c r="BR43" i="14"/>
  <c r="BR44" i="14"/>
  <c r="BR45" i="14"/>
  <c r="BR46" i="14"/>
  <c r="BL42" i="14"/>
  <c r="BL43" i="14"/>
  <c r="BL44" i="14"/>
  <c r="BL45" i="14"/>
  <c r="BL46" i="14"/>
  <c r="BF42" i="14"/>
  <c r="BF43" i="14"/>
  <c r="BF44" i="14"/>
  <c r="BF45" i="14"/>
  <c r="BF46" i="14"/>
  <c r="AZ40" i="14"/>
  <c r="AZ41" i="14"/>
  <c r="AZ42" i="14"/>
  <c r="AZ43" i="14"/>
  <c r="AZ44" i="14"/>
  <c r="AZ45" i="14"/>
  <c r="AZ46" i="14"/>
  <c r="AT37" i="14"/>
  <c r="AT38" i="14"/>
  <c r="AT39" i="14"/>
  <c r="AT40" i="14"/>
  <c r="AT41" i="14"/>
  <c r="AT42" i="14"/>
  <c r="AT43" i="14"/>
  <c r="AT44" i="14"/>
  <c r="AT45" i="14"/>
  <c r="AT46" i="14"/>
  <c r="AN41" i="14"/>
  <c r="AN42" i="14"/>
  <c r="AN43" i="14"/>
  <c r="AN44" i="14"/>
  <c r="AN45" i="14"/>
  <c r="AN46" i="14"/>
  <c r="AH43" i="14"/>
  <c r="AH44" i="14"/>
  <c r="AH45" i="14"/>
  <c r="AH46" i="14"/>
  <c r="AB42" i="14"/>
  <c r="AB43" i="14"/>
  <c r="AB44" i="14"/>
  <c r="AB45" i="14"/>
  <c r="AB46" i="14"/>
  <c r="V43" i="14"/>
  <c r="V44" i="14"/>
  <c r="V45" i="14"/>
  <c r="V46" i="14"/>
  <c r="P38" i="14"/>
  <c r="P39" i="14"/>
  <c r="P40" i="14"/>
  <c r="P41" i="14"/>
  <c r="P42" i="14"/>
  <c r="P43" i="14"/>
  <c r="P44" i="14"/>
  <c r="P45" i="14"/>
  <c r="P46" i="14"/>
  <c r="J38" i="14"/>
  <c r="J39" i="14"/>
  <c r="J40" i="14"/>
  <c r="J41" i="14"/>
  <c r="J42" i="14"/>
  <c r="J43" i="14"/>
  <c r="J44" i="14"/>
  <c r="J45" i="14"/>
  <c r="J46" i="14"/>
  <c r="D37" i="14"/>
  <c r="D38" i="14"/>
  <c r="D39" i="14"/>
  <c r="D40" i="14"/>
  <c r="D41" i="14"/>
  <c r="D42" i="14"/>
  <c r="D43" i="14"/>
  <c r="D44" i="14"/>
  <c r="D45" i="14"/>
  <c r="D46" i="14"/>
  <c r="J37" i="14"/>
  <c r="P37" i="14"/>
  <c r="V42" i="14"/>
  <c r="V41" i="14"/>
  <c r="V40" i="14"/>
  <c r="V39" i="14"/>
  <c r="V38" i="14"/>
  <c r="V37" i="14"/>
  <c r="AB41" i="14"/>
  <c r="AB40" i="14"/>
  <c r="AB39" i="14"/>
  <c r="AB38" i="14"/>
  <c r="AB37" i="14"/>
  <c r="AH42" i="14"/>
  <c r="AH41" i="14"/>
  <c r="AH40" i="14"/>
  <c r="AH39" i="14"/>
  <c r="AH38" i="14"/>
  <c r="AH37" i="14"/>
  <c r="AN40" i="14"/>
  <c r="AN39" i="14"/>
  <c r="AN38" i="14"/>
  <c r="AN37" i="14"/>
  <c r="AZ39" i="14"/>
  <c r="AZ38" i="14"/>
  <c r="AZ37" i="14"/>
  <c r="BF41" i="14"/>
  <c r="BF40" i="14"/>
  <c r="BF39" i="14"/>
  <c r="BF38" i="14"/>
  <c r="BF37" i="14"/>
  <c r="BL41" i="14"/>
  <c r="BL40" i="14"/>
  <c r="BL39" i="14"/>
  <c r="BL38" i="14"/>
  <c r="BL37" i="14"/>
  <c r="BX42" i="14"/>
  <c r="BX41" i="14"/>
  <c r="BX40" i="14"/>
  <c r="BX39" i="14"/>
  <c r="BX38" i="14"/>
  <c r="BX37" i="14"/>
  <c r="CD40" i="14"/>
  <c r="CD39" i="14"/>
  <c r="CD38" i="14"/>
  <c r="CD37" i="14"/>
  <c r="CD32" i="14"/>
  <c r="CD31" i="14"/>
  <c r="CD30" i="14"/>
  <c r="CD29" i="14"/>
  <c r="CD28" i="14"/>
  <c r="CD27" i="14"/>
  <c r="BX32" i="14"/>
  <c r="BX31" i="14"/>
  <c r="BX30" i="14"/>
  <c r="BX29" i="14"/>
  <c r="BX28" i="14"/>
  <c r="BX27" i="14"/>
  <c r="BR32" i="14"/>
  <c r="BR31" i="14"/>
  <c r="BR30" i="14"/>
  <c r="BR29" i="14"/>
  <c r="BR28" i="14"/>
  <c r="BR27" i="14"/>
  <c r="BL32" i="14"/>
  <c r="BL31" i="14"/>
  <c r="BL30" i="14"/>
  <c r="BL29" i="14"/>
  <c r="BL28" i="14"/>
  <c r="BL27" i="14"/>
  <c r="BF32" i="14"/>
  <c r="BF31" i="14"/>
  <c r="BF30" i="14"/>
  <c r="BF29" i="14"/>
  <c r="BF28" i="14"/>
  <c r="BF27" i="14"/>
  <c r="AZ32" i="14"/>
  <c r="AZ31" i="14"/>
  <c r="AZ30" i="14"/>
  <c r="AZ29" i="14"/>
  <c r="AZ28" i="14"/>
  <c r="AZ27" i="14"/>
  <c r="AT32" i="14"/>
  <c r="AT31" i="14"/>
  <c r="AT30" i="14"/>
  <c r="AT29" i="14"/>
  <c r="AT28" i="14"/>
  <c r="AT27" i="14"/>
  <c r="AN32" i="14"/>
  <c r="AN31" i="14"/>
  <c r="AN30" i="14"/>
  <c r="AN29" i="14"/>
  <c r="AN28" i="14"/>
  <c r="AN27" i="14"/>
  <c r="AH32" i="14"/>
  <c r="AH31" i="14"/>
  <c r="AH30" i="14"/>
  <c r="AH29" i="14"/>
  <c r="AH28" i="14"/>
  <c r="AH27" i="14"/>
  <c r="AB32" i="14"/>
  <c r="AB31" i="14"/>
  <c r="AB30" i="14"/>
  <c r="AB29" i="14"/>
  <c r="AB28" i="14"/>
  <c r="AB27" i="14"/>
  <c r="V32" i="14"/>
  <c r="V31" i="14"/>
  <c r="V30" i="14"/>
  <c r="V29" i="14"/>
  <c r="V28" i="14"/>
  <c r="V27" i="14"/>
  <c r="P32" i="14"/>
  <c r="P31" i="14"/>
  <c r="P30" i="14"/>
  <c r="P29" i="14"/>
  <c r="P28" i="14"/>
  <c r="P27" i="14"/>
  <c r="J32" i="14"/>
  <c r="J31" i="14"/>
  <c r="J30" i="14"/>
  <c r="J29" i="14"/>
  <c r="J28" i="14"/>
  <c r="J27" i="14"/>
  <c r="D28" i="14"/>
  <c r="D29" i="14"/>
  <c r="D30" i="14"/>
  <c r="D31" i="14"/>
  <c r="D32" i="14"/>
  <c r="D27" i="14"/>
  <c r="CD14" i="14"/>
  <c r="CD15" i="14"/>
  <c r="CD16" i="14"/>
  <c r="CD17" i="14"/>
  <c r="CD18" i="14"/>
  <c r="CD19" i="14"/>
  <c r="CD20" i="14"/>
  <c r="CD21" i="14"/>
  <c r="CD22" i="14"/>
  <c r="BX13" i="14"/>
  <c r="BX14" i="14"/>
  <c r="BX15" i="14"/>
  <c r="BX16" i="14"/>
  <c r="BX17" i="14"/>
  <c r="BX18" i="14"/>
  <c r="BX19" i="14"/>
  <c r="BX20" i="14"/>
  <c r="BX21" i="14"/>
  <c r="BX22" i="14"/>
  <c r="BR14" i="14"/>
  <c r="BR15" i="14"/>
  <c r="BR16" i="14"/>
  <c r="BR17" i="14"/>
  <c r="BR18" i="14"/>
  <c r="BR19" i="14"/>
  <c r="BR20" i="14"/>
  <c r="BR21" i="14"/>
  <c r="BR22" i="14"/>
  <c r="CD13" i="14"/>
  <c r="BR13" i="14"/>
  <c r="BF22" i="14"/>
  <c r="BL22" i="14"/>
  <c r="BL21" i="14"/>
  <c r="BL20" i="14"/>
  <c r="BL19" i="14"/>
  <c r="BL18" i="14"/>
  <c r="BL17" i="14"/>
  <c r="BL16" i="14"/>
  <c r="BL15" i="14"/>
  <c r="BL14" i="14"/>
  <c r="BL13" i="14"/>
  <c r="BF21" i="14"/>
  <c r="BF20" i="14"/>
  <c r="BF19" i="14"/>
  <c r="BF18" i="14"/>
  <c r="BF17" i="14"/>
  <c r="BF16" i="14"/>
  <c r="BF15" i="14"/>
  <c r="BF14" i="14"/>
  <c r="BF13" i="14"/>
  <c r="AZ22" i="14"/>
  <c r="AZ21" i="14"/>
  <c r="AZ20" i="14"/>
  <c r="AZ19" i="14"/>
  <c r="AZ18" i="14"/>
  <c r="AZ17" i="14"/>
  <c r="AZ16" i="14"/>
  <c r="AZ15" i="14"/>
  <c r="AZ14" i="14"/>
  <c r="AZ13" i="14"/>
  <c r="AT14" i="14"/>
  <c r="AT15" i="14"/>
  <c r="AT16" i="14"/>
  <c r="AT17" i="14"/>
  <c r="AT18" i="14"/>
  <c r="AT19" i="14"/>
  <c r="AT20" i="14"/>
  <c r="AT21" i="14"/>
  <c r="AT22" i="14"/>
  <c r="AT13" i="14"/>
  <c r="AN14" i="14"/>
  <c r="AN15" i="14"/>
  <c r="AN16" i="14"/>
  <c r="AN17" i="14"/>
  <c r="AN18" i="14"/>
  <c r="AN19" i="14"/>
  <c r="AN20" i="14"/>
  <c r="AN21" i="14"/>
  <c r="AN22" i="14"/>
  <c r="AH13" i="14"/>
  <c r="AH14" i="14"/>
  <c r="AH15" i="14"/>
  <c r="AH16" i="14"/>
  <c r="AH17" i="14"/>
  <c r="AH18" i="14"/>
  <c r="AH19" i="14"/>
  <c r="AH20" i="14"/>
  <c r="AH21" i="14"/>
  <c r="AH22" i="14"/>
  <c r="AN13" i="14"/>
  <c r="AB14" i="14"/>
  <c r="AB15" i="14"/>
  <c r="AB16" i="14"/>
  <c r="AB17" i="14"/>
  <c r="AB18" i="14"/>
  <c r="AB19" i="14"/>
  <c r="AB20" i="14"/>
  <c r="AB21" i="14"/>
  <c r="AB22" i="14"/>
  <c r="V13" i="14"/>
  <c r="V14" i="14"/>
  <c r="V15" i="14"/>
  <c r="V16" i="14"/>
  <c r="V17" i="14"/>
  <c r="V18" i="14"/>
  <c r="V19" i="14"/>
  <c r="V20" i="14"/>
  <c r="V21" i="14"/>
  <c r="V22" i="14"/>
  <c r="P13" i="14"/>
  <c r="P14" i="14"/>
  <c r="P15" i="14"/>
  <c r="P16" i="14"/>
  <c r="P17" i="14"/>
  <c r="P18" i="14"/>
  <c r="P19" i="14"/>
  <c r="P20" i="14"/>
  <c r="P21" i="14"/>
  <c r="P22" i="14"/>
  <c r="J13" i="14"/>
  <c r="J14" i="14"/>
  <c r="J15" i="14"/>
  <c r="J16" i="14"/>
  <c r="J17" i="14"/>
  <c r="J18" i="14"/>
  <c r="J19" i="14"/>
  <c r="J20" i="14"/>
  <c r="J21" i="14"/>
  <c r="J22" i="14"/>
  <c r="AB13" i="14"/>
  <c r="D19" i="14"/>
  <c r="D20" i="14"/>
  <c r="D21" i="14"/>
  <c r="D22" i="14"/>
  <c r="D18" i="14"/>
  <c r="D17" i="14"/>
  <c r="D16" i="14"/>
  <c r="D15" i="14"/>
  <c r="D14" i="14"/>
  <c r="D13" i="14"/>
  <c r="CD8" i="14"/>
  <c r="CD7" i="14"/>
  <c r="CD6" i="14"/>
  <c r="CD5" i="14"/>
  <c r="CD4" i="14"/>
  <c r="CD3" i="14"/>
  <c r="BX8" i="14"/>
  <c r="BX7" i="14"/>
  <c r="BX6" i="14"/>
  <c r="BX5" i="14"/>
  <c r="BX4" i="14"/>
  <c r="BX3" i="14"/>
  <c r="BR8" i="14"/>
  <c r="BR7" i="14"/>
  <c r="BR6" i="14"/>
  <c r="BR5" i="14"/>
  <c r="BR4" i="14"/>
  <c r="BR3" i="14"/>
  <c r="BL8" i="14"/>
  <c r="BL7" i="14"/>
  <c r="BL6" i="14"/>
  <c r="BL5" i="14"/>
  <c r="BL4" i="14"/>
  <c r="BL3" i="14"/>
  <c r="BF8" i="14"/>
  <c r="BF7" i="14"/>
  <c r="BF6" i="14"/>
  <c r="BF5" i="14"/>
  <c r="BF4" i="14"/>
  <c r="BF3" i="14"/>
  <c r="AZ8" i="14"/>
  <c r="AZ7" i="14"/>
  <c r="AZ6" i="14"/>
  <c r="AZ5" i="14"/>
  <c r="AZ4" i="14"/>
  <c r="AZ3" i="14"/>
  <c r="AT8" i="14"/>
  <c r="AT7" i="14"/>
  <c r="AT6" i="14"/>
  <c r="AT5" i="14"/>
  <c r="AT4" i="14"/>
  <c r="AT3" i="14"/>
  <c r="AN8" i="14"/>
  <c r="AN7" i="14"/>
  <c r="AN6" i="14"/>
  <c r="AN5" i="14"/>
  <c r="AN4" i="14"/>
  <c r="AN3" i="14"/>
  <c r="AB8" i="14"/>
  <c r="AB7" i="14"/>
  <c r="AB6" i="14"/>
  <c r="AB5" i="14"/>
  <c r="AB4" i="14"/>
  <c r="AB3" i="14"/>
  <c r="V8" i="14"/>
  <c r="V7" i="14"/>
  <c r="V6" i="14"/>
  <c r="V5" i="14"/>
  <c r="V4" i="14"/>
  <c r="V3" i="14"/>
  <c r="P8" i="14"/>
  <c r="P7" i="14"/>
  <c r="P6" i="14"/>
  <c r="P5" i="14"/>
  <c r="P4" i="14"/>
  <c r="P3" i="14"/>
  <c r="J8" i="14"/>
  <c r="J7" i="14"/>
  <c r="J6" i="14"/>
  <c r="J5" i="14"/>
  <c r="J4" i="14"/>
  <c r="J3" i="14"/>
  <c r="D4" i="14"/>
  <c r="D5" i="14"/>
  <c r="D6" i="14"/>
  <c r="D7" i="14"/>
  <c r="D8" i="14"/>
  <c r="D3" i="14"/>
  <c r="AN47" i="14" l="1"/>
  <c r="AN48" i="14"/>
  <c r="D48" i="14"/>
  <c r="D47" i="14"/>
  <c r="J9" i="14"/>
  <c r="J10" i="14"/>
  <c r="BL10" i="14"/>
  <c r="BL9" i="14"/>
  <c r="AZ24" i="14"/>
  <c r="AZ23" i="14"/>
  <c r="BL33" i="14"/>
  <c r="BL34" i="14"/>
  <c r="P58" i="14"/>
  <c r="P57" i="14"/>
  <c r="BL58" i="14"/>
  <c r="BL57" i="14"/>
  <c r="AB48" i="14"/>
  <c r="AB47" i="14"/>
  <c r="BR48" i="14"/>
  <c r="BR47" i="14"/>
  <c r="AN57" i="14"/>
  <c r="AN58" i="14"/>
  <c r="BX58" i="14"/>
  <c r="BX57" i="14"/>
  <c r="CD23" i="14"/>
  <c r="CD24" i="14"/>
  <c r="BF47" i="14"/>
  <c r="BF48" i="14"/>
  <c r="AN10" i="14"/>
  <c r="AN9" i="14"/>
  <c r="D24" i="14"/>
  <c r="D23" i="14"/>
  <c r="V24" i="14"/>
  <c r="V23" i="14"/>
  <c r="P33" i="14"/>
  <c r="P34" i="14"/>
  <c r="AN34" i="14"/>
  <c r="AN33" i="14"/>
  <c r="CD48" i="14"/>
  <c r="CD47" i="14"/>
  <c r="D10" i="14"/>
  <c r="AB10" i="14"/>
  <c r="AB9" i="14"/>
  <c r="BF10" i="14"/>
  <c r="BF9" i="14"/>
  <c r="CD10" i="14"/>
  <c r="CD9" i="14"/>
  <c r="AB24" i="14"/>
  <c r="AB23" i="14"/>
  <c r="AN24" i="14"/>
  <c r="AN23" i="14"/>
  <c r="BF23" i="14"/>
  <c r="BF24" i="14"/>
  <c r="BX24" i="14"/>
  <c r="BX23" i="14"/>
  <c r="J34" i="14"/>
  <c r="J33" i="14"/>
  <c r="AH33" i="14"/>
  <c r="AH34" i="14"/>
  <c r="BF34" i="14"/>
  <c r="BF33" i="14"/>
  <c r="CD33" i="14"/>
  <c r="CD34" i="14"/>
  <c r="BL48" i="14"/>
  <c r="BL47" i="14"/>
  <c r="J57" i="14"/>
  <c r="J58" i="14"/>
  <c r="AB58" i="14"/>
  <c r="AB57" i="14"/>
  <c r="BL24" i="14"/>
  <c r="BL23" i="14"/>
  <c r="AH48" i="14"/>
  <c r="AH47" i="14"/>
  <c r="BX9" i="14"/>
  <c r="BX10" i="14"/>
  <c r="J23" i="14"/>
  <c r="J24" i="14"/>
  <c r="AB34" i="14"/>
  <c r="AB33" i="14"/>
  <c r="P48" i="14"/>
  <c r="P47" i="14"/>
  <c r="D58" i="14"/>
  <c r="D57" i="14"/>
  <c r="J47" i="14"/>
  <c r="J48" i="14"/>
  <c r="AH58" i="14"/>
  <c r="AH57" i="14"/>
  <c r="AZ58" i="14"/>
  <c r="AZ57" i="14"/>
  <c r="BF57" i="14"/>
  <c r="BF58" i="14"/>
  <c r="BR58" i="14"/>
  <c r="BR57" i="14"/>
  <c r="V10" i="14"/>
  <c r="V9" i="14"/>
  <c r="AZ9" i="14"/>
  <c r="AZ10" i="14"/>
  <c r="AH23" i="14"/>
  <c r="AH24" i="14"/>
  <c r="D34" i="14"/>
  <c r="D33" i="14"/>
  <c r="AZ34" i="14"/>
  <c r="AZ33" i="14"/>
  <c r="BX34" i="14"/>
  <c r="BX33" i="14"/>
  <c r="BX48" i="14"/>
  <c r="BX47" i="14"/>
  <c r="AZ48" i="14"/>
  <c r="AZ47" i="14"/>
  <c r="P10" i="14"/>
  <c r="P9" i="14"/>
  <c r="AT10" i="14"/>
  <c r="AT9" i="14"/>
  <c r="BR10" i="14"/>
  <c r="BR9" i="14"/>
  <c r="P24" i="14"/>
  <c r="P23" i="14"/>
  <c r="AT24" i="14"/>
  <c r="AT23" i="14"/>
  <c r="BR24" i="14"/>
  <c r="BR23" i="14"/>
  <c r="V34" i="14"/>
  <c r="V33" i="14"/>
  <c r="AT34" i="14"/>
  <c r="AT33" i="14"/>
  <c r="BR34" i="14"/>
  <c r="BR33" i="14"/>
  <c r="V48" i="14"/>
  <c r="V47" i="14"/>
  <c r="AT48" i="14"/>
  <c r="AT47" i="14"/>
  <c r="V58" i="14"/>
  <c r="V57" i="14"/>
  <c r="AT58" i="14"/>
  <c r="AT57" i="14"/>
  <c r="CD58" i="14"/>
  <c r="CD57" i="14"/>
  <c r="D9" i="14"/>
  <c r="R17" i="8"/>
  <c r="R16" i="8"/>
  <c r="R15" i="8"/>
  <c r="R14" i="8"/>
  <c r="R13" i="8"/>
  <c r="R12" i="8"/>
  <c r="R11" i="8"/>
  <c r="R10" i="8"/>
  <c r="R9" i="8"/>
  <c r="R8" i="8"/>
  <c r="R7" i="8"/>
  <c r="R6" i="8"/>
  <c r="R5" i="8"/>
  <c r="R4" i="8"/>
  <c r="R3" i="8"/>
  <c r="I4" i="8"/>
  <c r="I5" i="8"/>
  <c r="I6" i="8"/>
  <c r="I7" i="8"/>
  <c r="I8" i="8"/>
  <c r="I9" i="8"/>
  <c r="I10" i="8"/>
  <c r="I11" i="8"/>
  <c r="I12" i="8"/>
  <c r="I13" i="8"/>
  <c r="I14" i="8"/>
  <c r="I15" i="8"/>
  <c r="I16" i="8"/>
  <c r="I17" i="8"/>
  <c r="I3" i="8"/>
  <c r="L11" i="2" l="1"/>
  <c r="L12" i="2"/>
  <c r="L13" i="2"/>
  <c r="L14" i="2"/>
  <c r="L15" i="2"/>
  <c r="L16" i="2"/>
  <c r="L17" i="2"/>
  <c r="L18" i="2"/>
  <c r="L19" i="2"/>
  <c r="L20" i="2"/>
  <c r="L10" i="2" l="1"/>
  <c r="L9" i="2"/>
  <c r="L8" i="2"/>
  <c r="L5" i="2" l="1"/>
  <c r="L7" i="2"/>
  <c r="L3" i="2"/>
</calcChain>
</file>

<file path=xl/sharedStrings.xml><?xml version="1.0" encoding="utf-8"?>
<sst xmlns="http://schemas.openxmlformats.org/spreadsheetml/2006/main" count="1023" uniqueCount="155">
  <si>
    <t>Before Session #2</t>
  </si>
  <si>
    <t>After Session #2</t>
  </si>
  <si>
    <t>Before Session #4</t>
  </si>
  <si>
    <t>Q1</t>
  </si>
  <si>
    <t>Q2</t>
  </si>
  <si>
    <t>Q3</t>
  </si>
  <si>
    <t>Q4</t>
  </si>
  <si>
    <t>Q5</t>
  </si>
  <si>
    <t>Q6</t>
  </si>
  <si>
    <t>Total</t>
  </si>
  <si>
    <t>Age</t>
  </si>
  <si>
    <t>User ID</t>
  </si>
  <si>
    <t>Gender</t>
  </si>
  <si>
    <t>Edinburgh Handedness Inventory</t>
  </si>
  <si>
    <t>Skin problem</t>
  </si>
  <si>
    <t>Hair</t>
  </si>
  <si>
    <t>Writing</t>
  </si>
  <si>
    <t>Throwing</t>
  </si>
  <si>
    <t>Scissors</t>
  </si>
  <si>
    <t>Toothbrush</t>
  </si>
  <si>
    <t>Knife (without fork)</t>
  </si>
  <si>
    <t>Spoon</t>
  </si>
  <si>
    <t>Match (when striking)</t>
  </si>
  <si>
    <t>Mouse</t>
  </si>
  <si>
    <t>Vision</t>
  </si>
  <si>
    <t>Diagnosticated</t>
  </si>
  <si>
    <t>Hearing</t>
  </si>
  <si>
    <t>Rehab</t>
  </si>
  <si>
    <t>Hallway task</t>
  </si>
  <si>
    <t>Whole Task</t>
  </si>
  <si>
    <t>Hand</t>
  </si>
  <si>
    <t>Comments</t>
  </si>
  <si>
    <t>We did the first questionnaire, the first walking without stimuli, and the first STAI. During the STAI she reported some unease feeling. When she first used the vibration she started crying. She said she remembered the time she had sight. She lost her sight during a medical procedure very recently and the rehablitators said she did not accepted to be blind and use to pretend she still health.</t>
  </si>
  <si>
    <t>The boy was very young and not concentrated on the task. The rehabilitator said he just started rehab and had done very few and sparse sessions. He walks moving a lot the head, so the markers got lost a lot. He also did not stop touching the headband and the markers, removing them. It was not possible to perform the whole setup.</t>
  </si>
  <si>
    <t>F</t>
  </si>
  <si>
    <t>Right</t>
  </si>
  <si>
    <t>"1 decimo" in both eyes</t>
  </si>
  <si>
    <t>From child</t>
  </si>
  <si>
    <t>Frequently</t>
  </si>
  <si>
    <t>Yes</t>
  </si>
  <si>
    <t>Long</t>
  </si>
  <si>
    <t>Task</t>
  </si>
  <si>
    <t>Magnitude of Load</t>
  </si>
  <si>
    <t>Mental Demand</t>
  </si>
  <si>
    <t>Physical Demand</t>
  </si>
  <si>
    <t>Temporal Demand</t>
  </si>
  <si>
    <t>Performance</t>
  </si>
  <si>
    <t>Effort</t>
  </si>
  <si>
    <t>Frustration</t>
  </si>
  <si>
    <t>SEQ</t>
  </si>
  <si>
    <t>Score</t>
  </si>
  <si>
    <t>Scar around the head due a cirurgic procedure</t>
  </si>
  <si>
    <t>Residual</t>
  </si>
  <si>
    <t>2 years ago</t>
  </si>
  <si>
    <t>Deep</t>
  </si>
  <si>
    <t>From 5 or 6 years</t>
  </si>
  <si>
    <t>M</t>
  </si>
  <si>
    <t>Residual (shadow and light)</t>
  </si>
  <si>
    <t>Started this year but with no regularity</t>
  </si>
  <si>
    <t>Short</t>
  </si>
  <si>
    <t>Started as a child</t>
  </si>
  <si>
    <t>ErrA</t>
  </si>
  <si>
    <t>ErrB</t>
  </si>
  <si>
    <t>Vib</t>
  </si>
  <si>
    <t>Snd</t>
  </si>
  <si>
    <t>User 1</t>
  </si>
  <si>
    <t>User 5</t>
  </si>
  <si>
    <t>Trial #7</t>
  </si>
  <si>
    <t>Trial #8</t>
  </si>
  <si>
    <t>Trial #9</t>
  </si>
  <si>
    <t>Trial #10</t>
  </si>
  <si>
    <t>Trial #11</t>
  </si>
  <si>
    <t>Trial #12</t>
  </si>
  <si>
    <t>Trial #13</t>
  </si>
  <si>
    <t>Trial #14</t>
  </si>
  <si>
    <t>Trial #15</t>
  </si>
  <si>
    <t>Trial #16</t>
  </si>
  <si>
    <t>User 3</t>
  </si>
  <si>
    <t>From birth</t>
  </si>
  <si>
    <t>6x6</t>
  </si>
  <si>
    <t>4y old</t>
  </si>
  <si>
    <t>Myopia, Astig</t>
  </si>
  <si>
    <t>12y old</t>
  </si>
  <si>
    <t>Ouve pouco</t>
  </si>
  <si>
    <t>Emiparesica no lado direito</t>
  </si>
  <si>
    <t>3/4y of rehab</t>
  </si>
  <si>
    <t>From child (+-5y old)</t>
  </si>
  <si>
    <t>From 8y old</t>
  </si>
  <si>
    <t>Ipovedente</t>
  </si>
  <si>
    <t>Myopia (-1.25 both eyes)</t>
  </si>
  <si>
    <t>Desvio na espinha dorsal (sera a ruiva?)</t>
  </si>
  <si>
    <t>.5</t>
  </si>
  <si>
    <t>Scar on the back</t>
  </si>
  <si>
    <t>noise with no counterbalance on returning</t>
  </si>
  <si>
    <t>Myopia a little</t>
  </si>
  <si>
    <t>~15y</t>
  </si>
  <si>
    <t>parece ter visto marcadores de fita adesiva no chao em alguns momentos</t>
  </si>
  <si>
    <t>Left</t>
  </si>
  <si>
    <t>.</t>
  </si>
  <si>
    <t>ID</t>
  </si>
  <si>
    <t>?</t>
  </si>
  <si>
    <t>Started well, then gave up</t>
  </si>
  <si>
    <t>No Stm</t>
  </si>
  <si>
    <t>Trial #0</t>
  </si>
  <si>
    <t>Trial #1</t>
  </si>
  <si>
    <t>Trial #2</t>
  </si>
  <si>
    <t>Trial #3</t>
  </si>
  <si>
    <t>Trial #4</t>
  </si>
  <si>
    <t>Trial #5</t>
  </si>
  <si>
    <t>Trial #6</t>
  </si>
  <si>
    <t>Sound</t>
  </si>
  <si>
    <t>Trial #17</t>
  </si>
  <si>
    <t>Trial #18</t>
  </si>
  <si>
    <t>Trial #19</t>
  </si>
  <si>
    <t>Trial #20</t>
  </si>
  <si>
    <t>Trial #21</t>
  </si>
  <si>
    <t>Trial #22</t>
  </si>
  <si>
    <t>Trial #23</t>
  </si>
  <si>
    <t>Trial #24</t>
  </si>
  <si>
    <t>Trial #25</t>
  </si>
  <si>
    <t>Trial #26</t>
  </si>
  <si>
    <t>Trial #27</t>
  </si>
  <si>
    <t>Trial #28</t>
  </si>
  <si>
    <t>Trial #29</t>
  </si>
  <si>
    <t>Trial #30</t>
  </si>
  <si>
    <t>Trial #31</t>
  </si>
  <si>
    <t>Trial #32</t>
  </si>
  <si>
    <t>Trial #33</t>
  </si>
  <si>
    <t>Trial #34</t>
  </si>
  <si>
    <t>Trial #35</t>
  </si>
  <si>
    <t>User 6</t>
  </si>
  <si>
    <t>User 7</t>
  </si>
  <si>
    <t>User 8</t>
  </si>
  <si>
    <t>User 9</t>
  </si>
  <si>
    <t>User 12</t>
  </si>
  <si>
    <t>User 13</t>
  </si>
  <si>
    <t>User 14</t>
  </si>
  <si>
    <t>User 15</t>
  </si>
  <si>
    <t>User 16</t>
  </si>
  <si>
    <t>User 17</t>
  </si>
  <si>
    <t>User 18</t>
  </si>
  <si>
    <t>Vibration</t>
  </si>
  <si>
    <t>Session 1</t>
  </si>
  <si>
    <t>Session 2</t>
  </si>
  <si>
    <t>Session 3</t>
  </si>
  <si>
    <t>Session 4</t>
  </si>
  <si>
    <t>Session 5</t>
  </si>
  <si>
    <t>NASA</t>
  </si>
  <si>
    <t>Ddur</t>
  </si>
  <si>
    <t>DA</t>
  </si>
  <si>
    <t>DB</t>
  </si>
  <si>
    <t>PostSound</t>
  </si>
  <si>
    <t>PostVibration</t>
  </si>
  <si>
    <t>TIME</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</si>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</sst>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11"/>
      <color theme="0" tint="-0.499984740745262"/>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55">
    <xf numFmtId="0" fontId="0" fillId="0" borderId="0" xfId="0"/>
    <xf numFmtId="0" fontId="0" fillId="0" borderId="0" xfId="0" applyAlignment="1">
      <alignment horizontal="center" vertical="center"/>
    </xf>
    <xf numFmtId="21" fontId="0" fillId="0" borderId="0" xfId="0" applyNumberFormat="1"/>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applyAlignment="1">
      <alignment horizontal="center"/>
    </xf>
    <xf numFmtId="0" fontId="2" fillId="0" borderId="0" xfId="0" applyFont="1" applyAlignment="1">
      <alignment horizontal="center" vertical="center"/>
    </xf>
    <xf numFmtId="0" fontId="0" fillId="0" borderId="0" xfId="0" applyAlignment="1">
      <alignment horizontal="left"/>
    </xf>
    <xf numFmtId="21" fontId="0" fillId="0" borderId="0" xfId="0" applyNumberFormat="1" applyBorder="1"/>
    <xf numFmtId="0" fontId="0" fillId="0" borderId="0" xfId="0" applyBorder="1"/>
    <xf numFmtId="2" fontId="0" fillId="0" borderId="0" xfId="0" applyNumberFormat="1"/>
    <xf numFmtId="2" fontId="0" fillId="3" borderId="0" xfId="0" applyNumberFormat="1" applyFill="1"/>
    <xf numFmtId="0" fontId="0" fillId="0" borderId="0" xfId="0" applyFill="1" applyBorder="1"/>
    <xf numFmtId="21" fontId="0" fillId="0" borderId="0" xfId="0" applyNumberFormat="1" applyFill="1" applyBorder="1"/>
    <xf numFmtId="0" fontId="0" fillId="0" borderId="0" xfId="0" applyFill="1"/>
    <xf numFmtId="21" fontId="0" fillId="0" borderId="0" xfId="0" applyNumberFormat="1" applyFill="1"/>
    <xf numFmtId="2" fontId="0" fillId="0" borderId="0" xfId="0" applyNumberFormat="1" applyBorder="1"/>
    <xf numFmtId="0" fontId="0" fillId="0" borderId="0" xfId="0" applyAlignment="1">
      <alignment horizontal="center" vertical="center"/>
    </xf>
    <xf numFmtId="2" fontId="0" fillId="0" borderId="0" xfId="0" applyNumberFormat="1" applyFill="1" applyBorder="1"/>
    <xf numFmtId="0" fontId="0" fillId="0" borderId="0" xfId="0" applyNumberFormat="1" applyBorder="1"/>
    <xf numFmtId="0" fontId="0" fillId="0" borderId="0" xfId="0" applyNumberFormat="1" applyFill="1" applyBorder="1"/>
    <xf numFmtId="0" fontId="0" fillId="0" borderId="0" xfId="0" applyNumberFormat="1"/>
    <xf numFmtId="0" fontId="0" fillId="0" borderId="0" xfId="0" applyNumberFormat="1" applyFill="1"/>
    <xf numFmtId="164"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0" borderId="0" xfId="0" applyNumberFormat="1" applyAlignment="1">
      <alignment horizontal="center"/>
    </xf>
    <xf numFmtId="0" fontId="0" fillId="0" borderId="0" xfId="0" applyNumberFormat="1" applyFill="1" applyAlignment="1">
      <alignment horizontal="center"/>
    </xf>
    <xf numFmtId="0" fontId="0" fillId="3" borderId="0" xfId="0" applyNumberFormat="1" applyFill="1" applyAlignment="1">
      <alignment horizontal="center"/>
    </xf>
    <xf numFmtId="164" fontId="0" fillId="0" borderId="0" xfId="0" applyNumberFormat="1" applyAlignment="1">
      <alignment horizontal="center" vertical="center"/>
    </xf>
    <xf numFmtId="164" fontId="0" fillId="2" borderId="0" xfId="0" applyNumberFormat="1" applyFill="1" applyAlignment="1">
      <alignment horizontal="center" vertical="center"/>
    </xf>
    <xf numFmtId="164" fontId="0" fillId="2" borderId="0" xfId="0" applyNumberFormat="1" applyFill="1"/>
    <xf numFmtId="2" fontId="0" fillId="2" borderId="0" xfId="0" applyNumberFormat="1" applyFill="1"/>
    <xf numFmtId="164" fontId="0" fillId="7" borderId="0" xfId="0" applyNumberFormat="1" applyFill="1" applyAlignment="1">
      <alignment horizontal="center" vertical="center"/>
    </xf>
    <xf numFmtId="164" fontId="0" fillId="7" borderId="0" xfId="0" applyNumberFormat="1" applyFill="1"/>
    <xf numFmtId="2" fontId="0" fillId="7" borderId="0" xfId="0" applyNumberFormat="1" applyFill="1"/>
    <xf numFmtId="0" fontId="0" fillId="7" borderId="0" xfId="0" applyFill="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4"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workbookViewId="0">
      <pane ySplit="2" topLeftCell="A3" activePane="bottomLeft" state="frozen"/>
      <selection pane="bottomLeft" activeCell="V27" sqref="V27"/>
    </sheetView>
  </sheetViews>
  <sheetFormatPr defaultColWidth="8.7109375" defaultRowHeight="15" x14ac:dyDescent="0.25"/>
  <cols>
    <col min="1" max="21" width="8.7109375" style="4"/>
    <col min="22" max="22" width="8.7109375" style="11"/>
    <col min="23" max="16384" width="8.7109375" style="4"/>
  </cols>
  <sheetData>
    <row r="1" spans="1:22" ht="15" customHeight="1" x14ac:dyDescent="0.25">
      <c r="A1" s="43" t="s">
        <v>11</v>
      </c>
      <c r="B1" s="43" t="s">
        <v>10</v>
      </c>
      <c r="C1" s="43" t="s">
        <v>12</v>
      </c>
      <c r="D1" s="45" t="s">
        <v>13</v>
      </c>
      <c r="E1" s="45"/>
      <c r="F1" s="45"/>
      <c r="G1" s="45"/>
      <c r="H1" s="45"/>
      <c r="I1" s="45"/>
      <c r="J1" s="45"/>
      <c r="K1" s="45"/>
      <c r="L1" s="45" t="s">
        <v>50</v>
      </c>
      <c r="M1" s="43" t="s">
        <v>30</v>
      </c>
      <c r="N1" s="42" t="s">
        <v>14</v>
      </c>
      <c r="O1" s="43" t="s">
        <v>24</v>
      </c>
      <c r="P1" s="42" t="s">
        <v>25</v>
      </c>
      <c r="Q1" s="43" t="s">
        <v>26</v>
      </c>
      <c r="R1" s="43" t="s">
        <v>27</v>
      </c>
      <c r="S1" s="42" t="s">
        <v>28</v>
      </c>
      <c r="T1" s="43" t="s">
        <v>15</v>
      </c>
      <c r="U1" s="42" t="s">
        <v>29</v>
      </c>
      <c r="V1" s="44" t="s">
        <v>31</v>
      </c>
    </row>
    <row r="2" spans="1:22" x14ac:dyDescent="0.25">
      <c r="A2" s="43"/>
      <c r="B2" s="43"/>
      <c r="C2" s="43"/>
      <c r="D2" s="10" t="s">
        <v>16</v>
      </c>
      <c r="E2" s="10" t="s">
        <v>17</v>
      </c>
      <c r="F2" s="10" t="s">
        <v>18</v>
      </c>
      <c r="G2" s="10" t="s">
        <v>19</v>
      </c>
      <c r="H2" s="10" t="s">
        <v>20</v>
      </c>
      <c r="I2" s="10" t="s">
        <v>21</v>
      </c>
      <c r="J2" s="10" t="s">
        <v>22</v>
      </c>
      <c r="K2" s="10" t="s">
        <v>23</v>
      </c>
      <c r="L2" s="45"/>
      <c r="M2" s="43"/>
      <c r="N2" s="42"/>
      <c r="O2" s="43"/>
      <c r="P2" s="42"/>
      <c r="Q2" s="43"/>
      <c r="R2" s="43"/>
      <c r="S2" s="42"/>
      <c r="T2" s="43"/>
      <c r="U2" s="42"/>
      <c r="V2" s="44"/>
    </row>
    <row r="3" spans="1:22" customFormat="1" x14ac:dyDescent="0.25">
      <c r="A3">
        <v>1</v>
      </c>
      <c r="B3">
        <v>15</v>
      </c>
      <c r="C3" t="s">
        <v>34</v>
      </c>
      <c r="D3">
        <v>50</v>
      </c>
      <c r="E3">
        <v>50</v>
      </c>
      <c r="F3">
        <v>50</v>
      </c>
      <c r="G3">
        <v>50</v>
      </c>
      <c r="H3">
        <v>50</v>
      </c>
      <c r="I3">
        <v>50</v>
      </c>
      <c r="J3">
        <v>50</v>
      </c>
      <c r="K3">
        <v>50</v>
      </c>
      <c r="L3">
        <f t="shared" ref="L3:L10" si="0">SUM(D3:K3)/4</f>
        <v>100</v>
      </c>
      <c r="M3" t="s">
        <v>35</v>
      </c>
      <c r="N3" t="s">
        <v>98</v>
      </c>
      <c r="O3" t="s">
        <v>36</v>
      </c>
      <c r="P3" t="s">
        <v>37</v>
      </c>
      <c r="Q3" t="s">
        <v>98</v>
      </c>
      <c r="R3" t="s">
        <v>38</v>
      </c>
      <c r="S3" t="s">
        <v>39</v>
      </c>
      <c r="T3" t="s">
        <v>40</v>
      </c>
      <c r="U3">
        <v>1</v>
      </c>
      <c r="V3" t="s">
        <v>98</v>
      </c>
    </row>
    <row r="4" spans="1:22" customFormat="1" x14ac:dyDescent="0.25">
      <c r="A4">
        <v>2</v>
      </c>
      <c r="B4">
        <v>15</v>
      </c>
      <c r="C4" t="s">
        <v>34</v>
      </c>
      <c r="D4">
        <v>25</v>
      </c>
      <c r="E4">
        <v>25</v>
      </c>
      <c r="F4">
        <v>25</v>
      </c>
      <c r="G4">
        <v>25</v>
      </c>
      <c r="H4">
        <v>25</v>
      </c>
      <c r="I4">
        <v>25</v>
      </c>
      <c r="J4">
        <v>50</v>
      </c>
      <c r="K4">
        <v>0</v>
      </c>
      <c r="L4">
        <f t="shared" si="0"/>
        <v>50</v>
      </c>
      <c r="M4" t="s">
        <v>35</v>
      </c>
      <c r="N4" t="s">
        <v>51</v>
      </c>
      <c r="O4" t="s">
        <v>52</v>
      </c>
      <c r="P4" t="s">
        <v>53</v>
      </c>
      <c r="Q4" t="s">
        <v>98</v>
      </c>
      <c r="R4" t="s">
        <v>38</v>
      </c>
      <c r="S4" t="s">
        <v>39</v>
      </c>
      <c r="T4" t="s">
        <v>40</v>
      </c>
      <c r="U4">
        <v>0</v>
      </c>
      <c r="V4" t="s">
        <v>32</v>
      </c>
    </row>
    <row r="5" spans="1:22" customFormat="1" x14ac:dyDescent="0.25">
      <c r="A5">
        <v>3</v>
      </c>
      <c r="B5">
        <v>11</v>
      </c>
      <c r="C5" t="s">
        <v>34</v>
      </c>
      <c r="D5">
        <v>25</v>
      </c>
      <c r="E5">
        <v>-25</v>
      </c>
      <c r="F5">
        <v>25</v>
      </c>
      <c r="G5">
        <v>25</v>
      </c>
      <c r="H5">
        <v>25</v>
      </c>
      <c r="I5">
        <v>25</v>
      </c>
      <c r="J5">
        <v>0</v>
      </c>
      <c r="K5">
        <v>0</v>
      </c>
      <c r="L5">
        <f t="shared" si="0"/>
        <v>25</v>
      </c>
      <c r="M5" t="s">
        <v>35</v>
      </c>
      <c r="N5" t="s">
        <v>98</v>
      </c>
      <c r="O5" t="s">
        <v>54</v>
      </c>
      <c r="P5" t="s">
        <v>37</v>
      </c>
      <c r="Q5" t="s">
        <v>98</v>
      </c>
      <c r="R5" t="s">
        <v>55</v>
      </c>
      <c r="S5" t="s">
        <v>39</v>
      </c>
      <c r="T5" t="s">
        <v>40</v>
      </c>
      <c r="U5">
        <v>1</v>
      </c>
      <c r="V5" t="s">
        <v>98</v>
      </c>
    </row>
    <row r="6" spans="1:22" customFormat="1" x14ac:dyDescent="0.25">
      <c r="A6">
        <v>4</v>
      </c>
      <c r="B6">
        <v>9</v>
      </c>
      <c r="C6" t="s">
        <v>56</v>
      </c>
      <c r="D6">
        <v>0</v>
      </c>
      <c r="E6">
        <v>25</v>
      </c>
      <c r="F6">
        <v>0</v>
      </c>
      <c r="G6">
        <v>-25</v>
      </c>
      <c r="H6">
        <v>0</v>
      </c>
      <c r="I6">
        <v>25</v>
      </c>
      <c r="J6">
        <v>0</v>
      </c>
      <c r="K6">
        <v>0</v>
      </c>
      <c r="L6">
        <f t="shared" si="0"/>
        <v>6.25</v>
      </c>
      <c r="M6" t="s">
        <v>35</v>
      </c>
      <c r="N6" t="s">
        <v>98</v>
      </c>
      <c r="O6" t="s">
        <v>57</v>
      </c>
      <c r="P6" t="s">
        <v>37</v>
      </c>
      <c r="Q6" t="s">
        <v>98</v>
      </c>
      <c r="R6" t="s">
        <v>58</v>
      </c>
      <c r="S6" t="s">
        <v>98</v>
      </c>
      <c r="T6" t="s">
        <v>59</v>
      </c>
      <c r="U6">
        <v>0</v>
      </c>
      <c r="V6" t="s">
        <v>33</v>
      </c>
    </row>
    <row r="7" spans="1:22" customFormat="1" x14ac:dyDescent="0.25">
      <c r="A7">
        <v>5</v>
      </c>
      <c r="B7">
        <v>17</v>
      </c>
      <c r="C7" t="s">
        <v>34</v>
      </c>
      <c r="D7">
        <v>25</v>
      </c>
      <c r="E7">
        <v>25</v>
      </c>
      <c r="F7">
        <v>25</v>
      </c>
      <c r="G7">
        <v>25</v>
      </c>
      <c r="H7">
        <v>-25</v>
      </c>
      <c r="I7">
        <v>-25</v>
      </c>
      <c r="J7">
        <v>0</v>
      </c>
      <c r="K7">
        <v>0</v>
      </c>
      <c r="L7">
        <f t="shared" si="0"/>
        <v>12.5</v>
      </c>
      <c r="M7" t="s">
        <v>35</v>
      </c>
      <c r="N7" t="s">
        <v>98</v>
      </c>
      <c r="O7" t="s">
        <v>57</v>
      </c>
      <c r="P7" t="s">
        <v>37</v>
      </c>
      <c r="Q7" t="s">
        <v>98</v>
      </c>
      <c r="R7" t="s">
        <v>60</v>
      </c>
      <c r="S7" t="s">
        <v>39</v>
      </c>
      <c r="T7" t="s">
        <v>40</v>
      </c>
      <c r="U7">
        <v>1</v>
      </c>
      <c r="V7" t="s">
        <v>98</v>
      </c>
    </row>
    <row r="8" spans="1:22" customFormat="1" x14ac:dyDescent="0.25">
      <c r="A8">
        <v>6</v>
      </c>
      <c r="B8">
        <v>12</v>
      </c>
      <c r="C8" t="s">
        <v>34</v>
      </c>
      <c r="D8">
        <v>25</v>
      </c>
      <c r="E8">
        <v>-25</v>
      </c>
      <c r="F8">
        <v>0</v>
      </c>
      <c r="G8">
        <v>25</v>
      </c>
      <c r="H8">
        <v>0</v>
      </c>
      <c r="I8">
        <v>25</v>
      </c>
      <c r="J8">
        <v>0</v>
      </c>
      <c r="K8">
        <v>0</v>
      </c>
      <c r="L8">
        <f t="shared" si="0"/>
        <v>12.5</v>
      </c>
      <c r="M8" t="s">
        <v>35</v>
      </c>
      <c r="N8" t="s">
        <v>98</v>
      </c>
      <c r="O8" t="s">
        <v>54</v>
      </c>
      <c r="P8" t="s">
        <v>78</v>
      </c>
      <c r="Q8" t="s">
        <v>98</v>
      </c>
      <c r="R8" t="s">
        <v>38</v>
      </c>
      <c r="S8" t="s">
        <v>39</v>
      </c>
      <c r="T8" t="s">
        <v>40</v>
      </c>
      <c r="U8">
        <v>1</v>
      </c>
      <c r="V8" t="s">
        <v>98</v>
      </c>
    </row>
    <row r="9" spans="1:22" customFormat="1" x14ac:dyDescent="0.25">
      <c r="A9">
        <v>7</v>
      </c>
      <c r="B9">
        <v>30</v>
      </c>
      <c r="C9" t="s">
        <v>34</v>
      </c>
      <c r="D9">
        <v>-25</v>
      </c>
      <c r="E9">
        <v>-25</v>
      </c>
      <c r="F9">
        <v>-25</v>
      </c>
      <c r="G9">
        <v>-25</v>
      </c>
      <c r="H9">
        <v>-25</v>
      </c>
      <c r="I9">
        <v>-25</v>
      </c>
      <c r="J9">
        <v>-25</v>
      </c>
      <c r="K9">
        <v>-25</v>
      </c>
      <c r="L9">
        <f t="shared" si="0"/>
        <v>-50</v>
      </c>
      <c r="M9" t="s">
        <v>97</v>
      </c>
      <c r="N9" t="s">
        <v>98</v>
      </c>
      <c r="O9" t="s">
        <v>79</v>
      </c>
      <c r="P9" t="s">
        <v>80</v>
      </c>
      <c r="Q9" t="s">
        <v>98</v>
      </c>
      <c r="R9" t="s">
        <v>98</v>
      </c>
      <c r="S9" t="s">
        <v>98</v>
      </c>
      <c r="T9" t="s">
        <v>40</v>
      </c>
      <c r="U9">
        <v>1</v>
      </c>
      <c r="V9" t="s">
        <v>98</v>
      </c>
    </row>
    <row r="10" spans="1:22" customFormat="1" x14ac:dyDescent="0.25">
      <c r="A10">
        <v>8</v>
      </c>
      <c r="B10">
        <v>28</v>
      </c>
      <c r="C10" t="s">
        <v>56</v>
      </c>
      <c r="D10">
        <v>-25</v>
      </c>
      <c r="E10">
        <v>-25</v>
      </c>
      <c r="F10">
        <v>-25</v>
      </c>
      <c r="G10">
        <v>-25</v>
      </c>
      <c r="H10">
        <v>-25</v>
      </c>
      <c r="I10">
        <v>-25</v>
      </c>
      <c r="J10">
        <v>-25</v>
      </c>
      <c r="K10">
        <v>25</v>
      </c>
      <c r="L10">
        <f t="shared" si="0"/>
        <v>-37.5</v>
      </c>
      <c r="M10" t="s">
        <v>97</v>
      </c>
      <c r="N10" t="s">
        <v>98</v>
      </c>
      <c r="O10" t="s">
        <v>81</v>
      </c>
      <c r="P10" t="s">
        <v>82</v>
      </c>
      <c r="Q10" t="s">
        <v>98</v>
      </c>
      <c r="R10" t="s">
        <v>98</v>
      </c>
      <c r="S10" t="s">
        <v>98</v>
      </c>
      <c r="T10" t="s">
        <v>40</v>
      </c>
      <c r="U10">
        <v>1</v>
      </c>
      <c r="V10" t="s">
        <v>98</v>
      </c>
    </row>
    <row r="11" spans="1:22" customFormat="1" x14ac:dyDescent="0.25">
      <c r="A11">
        <v>9</v>
      </c>
      <c r="B11">
        <v>11</v>
      </c>
      <c r="C11" t="s">
        <v>34</v>
      </c>
      <c r="D11">
        <v>25</v>
      </c>
      <c r="E11">
        <v>25</v>
      </c>
      <c r="F11">
        <v>25</v>
      </c>
      <c r="G11">
        <v>25</v>
      </c>
      <c r="H11">
        <v>25</v>
      </c>
      <c r="I11">
        <v>25</v>
      </c>
      <c r="J11">
        <v>25</v>
      </c>
      <c r="K11">
        <v>25</v>
      </c>
      <c r="L11">
        <f t="shared" ref="L11:L20" si="1">SUM(D11:K11)/4</f>
        <v>50</v>
      </c>
      <c r="M11" t="s">
        <v>35</v>
      </c>
      <c r="N11" t="s">
        <v>98</v>
      </c>
      <c r="O11" t="s">
        <v>54</v>
      </c>
      <c r="Q11" t="s">
        <v>98</v>
      </c>
      <c r="R11" t="s">
        <v>38</v>
      </c>
      <c r="S11" t="s">
        <v>39</v>
      </c>
      <c r="T11" t="s">
        <v>40</v>
      </c>
      <c r="U11">
        <v>1</v>
      </c>
      <c r="V11" t="s">
        <v>98</v>
      </c>
    </row>
    <row r="12" spans="1:22" customFormat="1" x14ac:dyDescent="0.25">
      <c r="A12">
        <v>10</v>
      </c>
      <c r="B12">
        <v>13</v>
      </c>
      <c r="C12" t="s">
        <v>56</v>
      </c>
      <c r="D12">
        <v>25</v>
      </c>
      <c r="E12">
        <v>25</v>
      </c>
      <c r="F12">
        <v>25</v>
      </c>
      <c r="G12">
        <v>25</v>
      </c>
      <c r="H12">
        <v>25</v>
      </c>
      <c r="I12">
        <v>25</v>
      </c>
      <c r="J12">
        <v>25</v>
      </c>
      <c r="K12">
        <v>25</v>
      </c>
      <c r="L12">
        <f t="shared" si="1"/>
        <v>50</v>
      </c>
      <c r="M12" t="s">
        <v>35</v>
      </c>
      <c r="N12" t="s">
        <v>98</v>
      </c>
      <c r="O12" t="s">
        <v>57</v>
      </c>
      <c r="P12" t="s">
        <v>37</v>
      </c>
      <c r="Q12" t="s">
        <v>83</v>
      </c>
      <c r="R12" t="s">
        <v>38</v>
      </c>
      <c r="S12" t="s">
        <v>39</v>
      </c>
      <c r="T12" t="s">
        <v>59</v>
      </c>
      <c r="U12" t="s">
        <v>100</v>
      </c>
      <c r="V12" t="s">
        <v>101</v>
      </c>
    </row>
    <row r="13" spans="1:22" customFormat="1" x14ac:dyDescent="0.25">
      <c r="A13">
        <v>11</v>
      </c>
      <c r="B13">
        <v>11</v>
      </c>
      <c r="C13" t="s">
        <v>34</v>
      </c>
      <c r="D13">
        <v>-25</v>
      </c>
      <c r="E13">
        <v>-25</v>
      </c>
      <c r="F13">
        <v>-25</v>
      </c>
      <c r="G13">
        <v>-25</v>
      </c>
      <c r="H13">
        <v>-25</v>
      </c>
      <c r="I13">
        <v>-25</v>
      </c>
      <c r="J13">
        <v>-25</v>
      </c>
      <c r="K13">
        <v>-25</v>
      </c>
      <c r="L13">
        <f t="shared" si="1"/>
        <v>-50</v>
      </c>
      <c r="M13" t="s">
        <v>97</v>
      </c>
      <c r="N13" t="s">
        <v>98</v>
      </c>
      <c r="O13" t="s">
        <v>57</v>
      </c>
      <c r="P13" t="s">
        <v>86</v>
      </c>
      <c r="Q13" t="s">
        <v>98</v>
      </c>
      <c r="R13" t="s">
        <v>85</v>
      </c>
      <c r="S13" t="s">
        <v>39</v>
      </c>
      <c r="T13" t="s">
        <v>59</v>
      </c>
      <c r="U13">
        <v>0</v>
      </c>
      <c r="V13" t="s">
        <v>84</v>
      </c>
    </row>
    <row r="14" spans="1:22" customFormat="1" x14ac:dyDescent="0.25">
      <c r="A14">
        <v>12</v>
      </c>
      <c r="B14">
        <v>14</v>
      </c>
      <c r="C14" t="s">
        <v>56</v>
      </c>
      <c r="D14">
        <v>25</v>
      </c>
      <c r="E14">
        <v>25</v>
      </c>
      <c r="F14">
        <v>25</v>
      </c>
      <c r="G14">
        <v>25</v>
      </c>
      <c r="H14">
        <v>25</v>
      </c>
      <c r="I14">
        <v>25</v>
      </c>
      <c r="J14">
        <v>25</v>
      </c>
      <c r="K14">
        <v>25</v>
      </c>
      <c r="L14">
        <f t="shared" si="1"/>
        <v>50</v>
      </c>
      <c r="M14" t="s">
        <v>35</v>
      </c>
      <c r="N14" t="s">
        <v>98</v>
      </c>
      <c r="O14" t="s">
        <v>88</v>
      </c>
      <c r="P14" t="s">
        <v>37</v>
      </c>
      <c r="Q14" t="s">
        <v>98</v>
      </c>
      <c r="R14" t="s">
        <v>87</v>
      </c>
      <c r="S14" t="s">
        <v>39</v>
      </c>
      <c r="T14" t="s">
        <v>59</v>
      </c>
      <c r="U14" t="s">
        <v>100</v>
      </c>
      <c r="V14" t="s">
        <v>98</v>
      </c>
    </row>
    <row r="15" spans="1:22" customFormat="1" x14ac:dyDescent="0.25">
      <c r="A15">
        <v>13</v>
      </c>
      <c r="B15">
        <v>16</v>
      </c>
      <c r="C15" t="s">
        <v>34</v>
      </c>
      <c r="D15">
        <v>25</v>
      </c>
      <c r="E15">
        <v>25</v>
      </c>
      <c r="F15">
        <v>25</v>
      </c>
      <c r="G15">
        <v>25</v>
      </c>
      <c r="H15">
        <v>25</v>
      </c>
      <c r="I15">
        <v>25</v>
      </c>
      <c r="J15">
        <v>-25</v>
      </c>
      <c r="K15">
        <v>25</v>
      </c>
      <c r="L15">
        <f t="shared" si="1"/>
        <v>37.5</v>
      </c>
      <c r="M15" t="s">
        <v>35</v>
      </c>
      <c r="N15" t="s">
        <v>98</v>
      </c>
      <c r="O15" t="s">
        <v>88</v>
      </c>
      <c r="Q15" t="s">
        <v>98</v>
      </c>
      <c r="R15" t="s">
        <v>98</v>
      </c>
      <c r="S15" t="s">
        <v>98</v>
      </c>
      <c r="T15" t="s">
        <v>40</v>
      </c>
      <c r="U15">
        <v>1</v>
      </c>
      <c r="V15" t="s">
        <v>98</v>
      </c>
    </row>
    <row r="16" spans="1:22" customFormat="1" x14ac:dyDescent="0.25">
      <c r="A16">
        <v>14</v>
      </c>
      <c r="B16">
        <v>29</v>
      </c>
      <c r="C16" t="s">
        <v>34</v>
      </c>
      <c r="D16">
        <v>25</v>
      </c>
      <c r="E16">
        <v>25</v>
      </c>
      <c r="F16">
        <v>25</v>
      </c>
      <c r="G16">
        <v>-25</v>
      </c>
      <c r="H16">
        <v>25</v>
      </c>
      <c r="I16">
        <v>-25</v>
      </c>
      <c r="J16">
        <v>25</v>
      </c>
      <c r="K16">
        <v>-25</v>
      </c>
      <c r="L16">
        <f t="shared" si="1"/>
        <v>12.5</v>
      </c>
      <c r="M16" t="s">
        <v>35</v>
      </c>
      <c r="N16" t="s">
        <v>98</v>
      </c>
      <c r="O16" t="s">
        <v>89</v>
      </c>
      <c r="Q16" t="s">
        <v>98</v>
      </c>
      <c r="R16" t="s">
        <v>98</v>
      </c>
      <c r="S16" t="s">
        <v>98</v>
      </c>
      <c r="T16" t="s">
        <v>59</v>
      </c>
      <c r="U16">
        <v>1</v>
      </c>
      <c r="V16" t="s">
        <v>90</v>
      </c>
    </row>
    <row r="17" spans="1:22" customFormat="1" x14ac:dyDescent="0.25">
      <c r="A17">
        <v>15</v>
      </c>
      <c r="B17">
        <v>30</v>
      </c>
      <c r="C17" t="s">
        <v>56</v>
      </c>
      <c r="D17">
        <v>25</v>
      </c>
      <c r="E17">
        <v>25</v>
      </c>
      <c r="F17">
        <v>25</v>
      </c>
      <c r="G17">
        <v>25</v>
      </c>
      <c r="H17">
        <v>25</v>
      </c>
      <c r="I17">
        <v>25</v>
      </c>
      <c r="J17">
        <v>25</v>
      </c>
      <c r="K17">
        <v>25</v>
      </c>
      <c r="L17">
        <f t="shared" si="1"/>
        <v>50</v>
      </c>
      <c r="M17" t="s">
        <v>35</v>
      </c>
      <c r="N17" t="s">
        <v>92</v>
      </c>
      <c r="O17" t="s">
        <v>91</v>
      </c>
      <c r="Q17" t="s">
        <v>98</v>
      </c>
      <c r="R17" t="s">
        <v>98</v>
      </c>
      <c r="S17" t="s">
        <v>98</v>
      </c>
      <c r="T17" t="s">
        <v>59</v>
      </c>
      <c r="U17">
        <v>1</v>
      </c>
      <c r="V17" t="s">
        <v>98</v>
      </c>
    </row>
    <row r="18" spans="1:22" customFormat="1" x14ac:dyDescent="0.25">
      <c r="A18">
        <v>16</v>
      </c>
      <c r="B18">
        <v>36</v>
      </c>
      <c r="C18" t="s">
        <v>56</v>
      </c>
      <c r="D18">
        <v>25</v>
      </c>
      <c r="E18">
        <v>25</v>
      </c>
      <c r="F18">
        <v>25</v>
      </c>
      <c r="G18">
        <v>-25</v>
      </c>
      <c r="H18">
        <v>25</v>
      </c>
      <c r="I18">
        <v>25</v>
      </c>
      <c r="J18">
        <v>25</v>
      </c>
      <c r="K18">
        <v>25</v>
      </c>
      <c r="L18">
        <f t="shared" si="1"/>
        <v>37.5</v>
      </c>
      <c r="M18" t="s">
        <v>35</v>
      </c>
      <c r="N18" t="s">
        <v>98</v>
      </c>
      <c r="O18" t="s">
        <v>98</v>
      </c>
      <c r="Q18" t="s">
        <v>98</v>
      </c>
      <c r="R18" t="s">
        <v>98</v>
      </c>
      <c r="S18" t="s">
        <v>98</v>
      </c>
      <c r="T18" t="s">
        <v>59</v>
      </c>
      <c r="U18">
        <v>1</v>
      </c>
      <c r="V18" t="s">
        <v>93</v>
      </c>
    </row>
    <row r="19" spans="1:22" customFormat="1" x14ac:dyDescent="0.25">
      <c r="A19">
        <v>17</v>
      </c>
      <c r="B19">
        <v>27</v>
      </c>
      <c r="C19" t="s">
        <v>34</v>
      </c>
      <c r="D19">
        <v>25</v>
      </c>
      <c r="E19">
        <v>25</v>
      </c>
      <c r="F19">
        <v>25</v>
      </c>
      <c r="G19">
        <v>25</v>
      </c>
      <c r="H19">
        <v>25</v>
      </c>
      <c r="I19">
        <v>25</v>
      </c>
      <c r="J19">
        <v>25</v>
      </c>
      <c r="K19">
        <v>25</v>
      </c>
      <c r="L19">
        <f t="shared" si="1"/>
        <v>50</v>
      </c>
      <c r="M19" t="s">
        <v>35</v>
      </c>
      <c r="N19" t="s">
        <v>98</v>
      </c>
      <c r="O19" t="s">
        <v>98</v>
      </c>
      <c r="Q19" t="s">
        <v>98</v>
      </c>
      <c r="R19" t="s">
        <v>98</v>
      </c>
      <c r="S19" t="s">
        <v>98</v>
      </c>
      <c r="T19" t="s">
        <v>40</v>
      </c>
      <c r="U19">
        <v>1</v>
      </c>
      <c r="V19" t="s">
        <v>98</v>
      </c>
    </row>
    <row r="20" spans="1:22" customFormat="1" x14ac:dyDescent="0.25">
      <c r="A20">
        <v>18</v>
      </c>
      <c r="B20">
        <v>38</v>
      </c>
      <c r="C20" t="s">
        <v>56</v>
      </c>
      <c r="D20">
        <v>25</v>
      </c>
      <c r="E20">
        <v>25</v>
      </c>
      <c r="F20">
        <v>25</v>
      </c>
      <c r="G20">
        <v>25</v>
      </c>
      <c r="H20">
        <v>25</v>
      </c>
      <c r="I20">
        <v>25</v>
      </c>
      <c r="J20">
        <v>25</v>
      </c>
      <c r="K20">
        <v>25</v>
      </c>
      <c r="L20">
        <f t="shared" si="1"/>
        <v>50</v>
      </c>
      <c r="M20" t="s">
        <v>35</v>
      </c>
      <c r="N20" t="s">
        <v>98</v>
      </c>
      <c r="O20" t="s">
        <v>94</v>
      </c>
      <c r="P20" t="s">
        <v>95</v>
      </c>
      <c r="Q20" t="s">
        <v>98</v>
      </c>
      <c r="R20" t="s">
        <v>98</v>
      </c>
      <c r="S20" t="s">
        <v>98</v>
      </c>
      <c r="T20" t="s">
        <v>59</v>
      </c>
      <c r="U20">
        <v>1</v>
      </c>
      <c r="V20" t="s">
        <v>96</v>
      </c>
    </row>
  </sheetData>
  <mergeCells count="15">
    <mergeCell ref="A1:A2"/>
    <mergeCell ref="B1:B2"/>
    <mergeCell ref="C1:C2"/>
    <mergeCell ref="D1:K1"/>
    <mergeCell ref="N1:N2"/>
    <mergeCell ref="U1:U2"/>
    <mergeCell ref="M1:M2"/>
    <mergeCell ref="V1:V2"/>
    <mergeCell ref="L1:L2"/>
    <mergeCell ref="O1:O2"/>
    <mergeCell ref="P1:P2"/>
    <mergeCell ref="Q1:Q2"/>
    <mergeCell ref="R1:R2"/>
    <mergeCell ref="S1:S2"/>
    <mergeCell ref="T1:T2"/>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G91"/>
  <sheetViews>
    <sheetView workbookViewId="0">
      <pane ySplit="1" topLeftCell="A2" activePane="bottomLeft" state="frozen"/>
      <selection activeCell="BA1" sqref="BA1"/>
      <selection pane="bottomLeft" activeCell="CF22" sqref="CF22"/>
    </sheetView>
  </sheetViews>
  <sheetFormatPr defaultColWidth="8.7109375" defaultRowHeight="15" x14ac:dyDescent="0.25"/>
  <cols>
    <col min="1" max="4" width="8.7109375" style="13"/>
    <col min="5" max="6" width="8.7109375" style="20"/>
    <col min="7" max="13" width="8.7109375" style="13"/>
  </cols>
  <sheetData>
    <row r="1" spans="1:85" x14ac:dyDescent="0.25">
      <c r="A1" s="51" t="s">
        <v>65</v>
      </c>
      <c r="B1" s="51"/>
      <c r="C1" s="51"/>
      <c r="D1" s="51"/>
      <c r="E1" s="51"/>
      <c r="F1" s="51"/>
      <c r="G1" s="51" t="s">
        <v>77</v>
      </c>
      <c r="H1" s="51"/>
      <c r="I1" s="51"/>
      <c r="J1" s="51"/>
      <c r="K1" s="51"/>
      <c r="L1" s="51"/>
      <c r="M1" s="50" t="s">
        <v>66</v>
      </c>
      <c r="N1" s="50"/>
      <c r="O1" s="50"/>
      <c r="P1" s="50"/>
      <c r="Q1" s="50"/>
      <c r="R1" s="50"/>
      <c r="S1" s="50" t="s">
        <v>130</v>
      </c>
      <c r="T1" s="50"/>
      <c r="U1" s="50"/>
      <c r="V1" s="50"/>
      <c r="W1" s="50"/>
      <c r="X1" s="50"/>
      <c r="Y1" s="50" t="s">
        <v>131</v>
      </c>
      <c r="Z1" s="50"/>
      <c r="AA1" s="50"/>
      <c r="AB1" s="50"/>
      <c r="AC1" s="50"/>
      <c r="AD1" s="50"/>
      <c r="AE1" s="50" t="s">
        <v>132</v>
      </c>
      <c r="AF1" s="50"/>
      <c r="AG1" s="50"/>
      <c r="AH1" s="50"/>
      <c r="AI1" s="50"/>
      <c r="AJ1" s="50"/>
      <c r="AK1" s="50" t="s">
        <v>133</v>
      </c>
      <c r="AL1" s="50"/>
      <c r="AM1" s="50"/>
      <c r="AN1" s="50"/>
      <c r="AO1" s="50"/>
      <c r="AP1" s="50"/>
      <c r="AQ1" s="50" t="s">
        <v>134</v>
      </c>
      <c r="AR1" s="50"/>
      <c r="AS1" s="50"/>
      <c r="AT1" s="50"/>
      <c r="AU1" s="50"/>
      <c r="AV1" s="50"/>
      <c r="AW1" s="50" t="s">
        <v>135</v>
      </c>
      <c r="AX1" s="50"/>
      <c r="AY1" s="50"/>
      <c r="AZ1" s="50"/>
      <c r="BA1" s="50"/>
      <c r="BB1" s="50"/>
      <c r="BC1" s="50" t="s">
        <v>136</v>
      </c>
      <c r="BD1" s="50"/>
      <c r="BE1" s="50"/>
      <c r="BF1" s="50"/>
      <c r="BG1" s="50"/>
      <c r="BH1" s="50"/>
      <c r="BI1" s="50" t="s">
        <v>137</v>
      </c>
      <c r="BJ1" s="50"/>
      <c r="BK1" s="50"/>
      <c r="BL1" s="50"/>
      <c r="BM1" s="50"/>
      <c r="BN1" s="50"/>
      <c r="BO1" s="50" t="s">
        <v>138</v>
      </c>
      <c r="BP1" s="50"/>
      <c r="BQ1" s="50"/>
      <c r="BR1" s="50"/>
      <c r="BS1" s="50"/>
      <c r="BT1" s="50"/>
      <c r="BU1" s="50" t="s">
        <v>139</v>
      </c>
      <c r="BV1" s="50"/>
      <c r="BW1" s="50"/>
      <c r="BX1" s="50"/>
      <c r="BY1" s="50"/>
      <c r="BZ1" s="50"/>
      <c r="CA1" s="50" t="s">
        <v>140</v>
      </c>
      <c r="CB1" s="50"/>
      <c r="CC1" s="50"/>
      <c r="CD1" s="50"/>
      <c r="CE1" s="50"/>
      <c r="CF1" s="50"/>
    </row>
    <row r="2" spans="1:85" x14ac:dyDescent="0.25">
      <c r="A2" s="52" t="s">
        <v>102</v>
      </c>
      <c r="B2" s="52"/>
      <c r="C2" s="52"/>
      <c r="D2" s="52"/>
      <c r="E2" s="52"/>
      <c r="F2" s="52"/>
      <c r="G2" s="52" t="s">
        <v>102</v>
      </c>
      <c r="H2" s="52"/>
      <c r="I2" s="52"/>
      <c r="J2" s="52"/>
      <c r="K2" s="52"/>
      <c r="L2" s="52"/>
      <c r="M2" s="52" t="s">
        <v>102</v>
      </c>
      <c r="N2" s="52"/>
      <c r="O2" s="52"/>
      <c r="P2" s="52"/>
      <c r="Q2" s="52"/>
      <c r="R2" s="52"/>
      <c r="S2" s="52" t="s">
        <v>102</v>
      </c>
      <c r="T2" s="52"/>
      <c r="U2" s="52"/>
      <c r="V2" s="52"/>
      <c r="W2" s="52"/>
      <c r="X2" s="52"/>
      <c r="Y2" s="52" t="s">
        <v>102</v>
      </c>
      <c r="Z2" s="52"/>
      <c r="AA2" s="52"/>
      <c r="AB2" s="52"/>
      <c r="AC2" s="52"/>
      <c r="AD2" s="52"/>
      <c r="AE2" s="52" t="s">
        <v>102</v>
      </c>
      <c r="AF2" s="52"/>
      <c r="AG2" s="52"/>
      <c r="AH2" s="52"/>
      <c r="AI2" s="52"/>
      <c r="AJ2" s="52"/>
      <c r="AK2" s="52" t="s">
        <v>102</v>
      </c>
      <c r="AL2" s="52"/>
      <c r="AM2" s="52"/>
      <c r="AN2" s="52"/>
      <c r="AO2" s="52"/>
      <c r="AP2" s="52"/>
      <c r="AQ2" s="52" t="s">
        <v>102</v>
      </c>
      <c r="AR2" s="52"/>
      <c r="AS2" s="52"/>
      <c r="AT2" s="52"/>
      <c r="AU2" s="52"/>
      <c r="AV2" s="52"/>
      <c r="AW2" s="52" t="s">
        <v>102</v>
      </c>
      <c r="AX2" s="52"/>
      <c r="AY2" s="52"/>
      <c r="AZ2" s="52"/>
      <c r="BA2" s="52"/>
      <c r="BB2" s="52"/>
      <c r="BC2" s="52" t="s">
        <v>102</v>
      </c>
      <c r="BD2" s="52"/>
      <c r="BE2" s="52"/>
      <c r="BF2" s="52"/>
      <c r="BG2" s="52"/>
      <c r="BH2" s="52"/>
      <c r="BI2" s="52" t="s">
        <v>102</v>
      </c>
      <c r="BJ2" s="52"/>
      <c r="BK2" s="52"/>
      <c r="BL2" s="52"/>
      <c r="BM2" s="52"/>
      <c r="BN2" s="52"/>
      <c r="BO2" s="52" t="s">
        <v>102</v>
      </c>
      <c r="BP2" s="52"/>
      <c r="BQ2" s="52"/>
      <c r="BR2" s="52"/>
      <c r="BS2" s="52"/>
      <c r="BT2" s="52"/>
      <c r="BU2" s="52" t="s">
        <v>102</v>
      </c>
      <c r="BV2" s="52"/>
      <c r="BW2" s="52"/>
      <c r="BX2" s="52"/>
      <c r="BY2" s="52"/>
      <c r="BZ2" s="52"/>
      <c r="CA2" s="52" t="s">
        <v>102</v>
      </c>
      <c r="CB2" s="52"/>
      <c r="CC2" s="52"/>
      <c r="CD2" s="52"/>
      <c r="CE2" s="52"/>
      <c r="CF2" s="52"/>
      <c r="CG2" t="s">
        <v>98</v>
      </c>
    </row>
    <row r="3" spans="1:85" x14ac:dyDescent="0.25">
      <c r="A3" s="13" t="s">
        <v>104</v>
      </c>
      <c r="B3" s="12">
        <v>0.13320601851851852</v>
      </c>
      <c r="C3" s="12">
        <v>0.1333101851851852</v>
      </c>
      <c r="D3" s="12">
        <f t="shared" ref="D3:D8" si="0">C3-B3</f>
        <v>1.0416666666668295E-4</v>
      </c>
      <c r="E3" s="23">
        <v>281.26897829666098</v>
      </c>
      <c r="F3" s="23">
        <v>197.68130982094399</v>
      </c>
      <c r="G3" s="13" t="s">
        <v>105</v>
      </c>
      <c r="H3" s="12">
        <v>0.42724537037037041</v>
      </c>
      <c r="I3" s="12">
        <v>0.42737268518518517</v>
      </c>
      <c r="J3" s="12">
        <f t="shared" ref="J3:J8" si="1">I3-H3</f>
        <v>1.273148148147607E-4</v>
      </c>
      <c r="K3" s="23">
        <v>55.2081459651519</v>
      </c>
      <c r="L3" s="23">
        <v>60.279155869186802</v>
      </c>
      <c r="M3" t="s">
        <v>103</v>
      </c>
      <c r="N3" s="2">
        <v>0.12572916666666667</v>
      </c>
      <c r="O3" s="2">
        <v>0.12583333333333332</v>
      </c>
      <c r="P3" s="12">
        <f t="shared" ref="P3:P8" si="2">O3-N3</f>
        <v>1.0416666666665519E-4</v>
      </c>
      <c r="Q3">
        <v>184.56653827256599</v>
      </c>
      <c r="R3">
        <v>177.375025988891</v>
      </c>
      <c r="S3" t="s">
        <v>103</v>
      </c>
      <c r="T3" s="2">
        <v>0.18849537037037037</v>
      </c>
      <c r="U3" s="2">
        <v>0.18859953703703702</v>
      </c>
      <c r="V3" s="12">
        <f t="shared" ref="V3:V8" si="3">U3-T3</f>
        <v>1.0416666666665519E-4</v>
      </c>
      <c r="W3" s="25">
        <v>92.411968440331094</v>
      </c>
      <c r="X3" s="25">
        <v>104.00633475958701</v>
      </c>
      <c r="Y3" t="s">
        <v>105</v>
      </c>
      <c r="Z3" s="2">
        <v>0.39223379629629629</v>
      </c>
      <c r="AA3" s="2">
        <v>0.39233796296296292</v>
      </c>
      <c r="AB3" s="12">
        <f t="shared" ref="AB3:AB8" si="4">AA3-Z3</f>
        <v>1.0416666666662744E-4</v>
      </c>
      <c r="AC3" s="25">
        <v>76.666539099162804</v>
      </c>
      <c r="AD3" s="25">
        <v>88.386715063740198</v>
      </c>
      <c r="AE3" t="s">
        <v>103</v>
      </c>
      <c r="AF3" s="2">
        <v>0.43561342592592595</v>
      </c>
      <c r="AG3" s="2">
        <v>0.43571759259259263</v>
      </c>
      <c r="AH3" s="12">
        <f t="shared" ref="AH3:AH8" si="5">AG3-AF3</f>
        <v>1.0416666666668295E-4</v>
      </c>
      <c r="AI3" s="25">
        <v>120.628738263386</v>
      </c>
      <c r="AJ3" s="25">
        <v>127.020695494829</v>
      </c>
      <c r="AK3" t="s">
        <v>103</v>
      </c>
      <c r="AL3" s="2">
        <v>0.44119212962962967</v>
      </c>
      <c r="AM3" s="2">
        <v>0.4412962962962963</v>
      </c>
      <c r="AN3" s="12">
        <f t="shared" ref="AN3:AN8" si="6">AM3-AL3</f>
        <v>1.0416666666662744E-4</v>
      </c>
      <c r="AO3" s="25">
        <v>392.02389906028401</v>
      </c>
      <c r="AP3" s="25">
        <v>415.532160927809</v>
      </c>
      <c r="AQ3" t="s">
        <v>103</v>
      </c>
      <c r="AR3" s="2">
        <v>0.14444444444444446</v>
      </c>
      <c r="AS3" s="2">
        <v>0.14453703703703705</v>
      </c>
      <c r="AT3" s="12">
        <f t="shared" ref="AT3:AT8" si="7">AS3-AR3</f>
        <v>9.2592592592588563E-5</v>
      </c>
      <c r="AU3">
        <v>157.37173867127601</v>
      </c>
      <c r="AV3">
        <v>6.4988559430109296</v>
      </c>
      <c r="AW3" t="s">
        <v>103</v>
      </c>
      <c r="AX3" s="2">
        <v>0.18259259259259261</v>
      </c>
      <c r="AY3" s="2">
        <v>0.18268518518518517</v>
      </c>
      <c r="AZ3" s="12">
        <f t="shared" ref="AZ3:AZ8" si="8">AY3-AX3</f>
        <v>9.2592592592560807E-5</v>
      </c>
      <c r="BA3" s="25">
        <v>44.755947257003697</v>
      </c>
      <c r="BB3" s="25">
        <v>50.9331411803987</v>
      </c>
      <c r="BC3" t="s">
        <v>104</v>
      </c>
      <c r="BD3" s="2">
        <v>0.25026620370370373</v>
      </c>
      <c r="BE3" s="2">
        <v>0.2504513888888889</v>
      </c>
      <c r="BF3" s="12">
        <f t="shared" ref="BF3:BF8" si="9">BE3-BD3</f>
        <v>1.8518518518517713E-4</v>
      </c>
      <c r="BG3" s="25">
        <v>139.75894522076399</v>
      </c>
      <c r="BH3" s="25">
        <v>144.828801564023</v>
      </c>
      <c r="BI3" t="s">
        <v>105</v>
      </c>
      <c r="BJ3" s="2">
        <v>0.2528009259259259</v>
      </c>
      <c r="BK3" s="2">
        <v>0.25290509259259258</v>
      </c>
      <c r="BL3" s="12">
        <f t="shared" ref="BL3:BL8" si="10">BK3-BJ3</f>
        <v>1.0416666666668295E-4</v>
      </c>
      <c r="BM3" s="25">
        <v>70.291906484297996</v>
      </c>
      <c r="BN3" s="25">
        <v>96.746175127105801</v>
      </c>
      <c r="BO3" t="s">
        <v>103</v>
      </c>
      <c r="BP3" s="2">
        <v>0.40962962962962962</v>
      </c>
      <c r="BQ3" s="2">
        <v>0.4097453703703704</v>
      </c>
      <c r="BR3" s="12">
        <f t="shared" ref="BR3:BR8" si="11">BQ3-BP3</f>
        <v>1.1574074074077734E-4</v>
      </c>
      <c r="BS3" s="25">
        <v>43.589218486746098</v>
      </c>
      <c r="BT3" s="25">
        <v>42.666267640806097</v>
      </c>
      <c r="BU3" t="s">
        <v>104</v>
      </c>
      <c r="BV3" s="2">
        <v>0.42336805555555551</v>
      </c>
      <c r="BW3" s="2">
        <v>0.42349537037037038</v>
      </c>
      <c r="BX3" s="12">
        <f t="shared" ref="BX3:BX8" si="12">BW3-BV3</f>
        <v>1.2731481481487172E-4</v>
      </c>
      <c r="BY3" s="25">
        <v>37.002678873552199</v>
      </c>
      <c r="BZ3" s="25">
        <v>29.276371383381701</v>
      </c>
      <c r="CA3" t="s">
        <v>105</v>
      </c>
      <c r="CB3" s="2">
        <v>0.49864583333333329</v>
      </c>
      <c r="CC3" s="2">
        <v>0.49876157407407407</v>
      </c>
      <c r="CD3" s="12">
        <f t="shared" ref="CD3:CD8" si="13">CC3-CB3</f>
        <v>1.1574074074077734E-4</v>
      </c>
      <c r="CE3" s="25">
        <v>168.52147924252</v>
      </c>
      <c r="CF3" s="25">
        <v>184.29731765412001</v>
      </c>
      <c r="CG3" t="s">
        <v>98</v>
      </c>
    </row>
    <row r="4" spans="1:85" x14ac:dyDescent="0.25">
      <c r="A4" s="13" t="s">
        <v>105</v>
      </c>
      <c r="B4" s="12">
        <v>0.13341435185185185</v>
      </c>
      <c r="C4" s="12">
        <v>0.13349537037037038</v>
      </c>
      <c r="D4" s="12">
        <f t="shared" si="0"/>
        <v>8.1018518518521931E-5</v>
      </c>
      <c r="E4" s="23">
        <v>36.091089156243001</v>
      </c>
      <c r="F4" s="23">
        <v>78.796301808561395</v>
      </c>
      <c r="G4" s="13" t="s">
        <v>106</v>
      </c>
      <c r="H4" s="12">
        <v>0.42748842592592595</v>
      </c>
      <c r="I4" s="12">
        <v>0.42760416666666662</v>
      </c>
      <c r="J4" s="12">
        <f t="shared" si="1"/>
        <v>1.1574074074066631E-4</v>
      </c>
      <c r="K4" s="23">
        <v>242.355373666524</v>
      </c>
      <c r="L4" s="23">
        <v>233.855295605137</v>
      </c>
      <c r="M4" t="s">
        <v>104</v>
      </c>
      <c r="N4" s="2">
        <v>0.1260185185185185</v>
      </c>
      <c r="O4" s="2">
        <v>0.12611111111111112</v>
      </c>
      <c r="P4" s="12">
        <f t="shared" si="2"/>
        <v>9.2592592592616318E-5</v>
      </c>
      <c r="Q4">
        <v>147.34962185895699</v>
      </c>
      <c r="R4">
        <v>165.37631621934801</v>
      </c>
      <c r="S4" t="s">
        <v>104</v>
      </c>
      <c r="T4" s="2">
        <v>0.18878472222222223</v>
      </c>
      <c r="U4" s="2">
        <v>0.18918981481481481</v>
      </c>
      <c r="V4" s="12">
        <f t="shared" si="3"/>
        <v>4.050925925925819E-4</v>
      </c>
      <c r="W4" s="25">
        <v>1039.1345810487501</v>
      </c>
      <c r="X4" s="25">
        <v>786.48815668559303</v>
      </c>
      <c r="Y4" t="s">
        <v>106</v>
      </c>
      <c r="Z4" s="2">
        <v>0.39243055555555556</v>
      </c>
      <c r="AA4" s="2">
        <v>0.39252314814814815</v>
      </c>
      <c r="AB4" s="12">
        <f t="shared" si="4"/>
        <v>9.2592592592588563E-5</v>
      </c>
      <c r="AC4" s="25">
        <v>108.682255987663</v>
      </c>
      <c r="AD4" s="25">
        <v>110.04033813986401</v>
      </c>
      <c r="AE4" t="s">
        <v>104</v>
      </c>
      <c r="AF4" s="2">
        <v>0.43585648148148143</v>
      </c>
      <c r="AG4" s="2">
        <v>0.43596064814814817</v>
      </c>
      <c r="AH4" s="12">
        <f t="shared" si="5"/>
        <v>1.0416666666673846E-4</v>
      </c>
      <c r="AI4" s="25">
        <v>76.487936041203497</v>
      </c>
      <c r="AJ4" s="25">
        <v>79.725429549633901</v>
      </c>
      <c r="AK4" t="s">
        <v>104</v>
      </c>
      <c r="AL4" s="2">
        <v>0.44144675925925925</v>
      </c>
      <c r="AM4" s="2">
        <v>0.44157407407407406</v>
      </c>
      <c r="AN4" s="12">
        <f t="shared" si="6"/>
        <v>1.2731481481481621E-4</v>
      </c>
      <c r="AO4" s="25">
        <v>468.67831919297998</v>
      </c>
      <c r="AP4" s="25">
        <v>447.88949366212699</v>
      </c>
      <c r="AQ4" t="s">
        <v>104</v>
      </c>
      <c r="AR4" s="2">
        <v>0.14467592592592593</v>
      </c>
      <c r="AS4" s="2">
        <v>0.14475694444444445</v>
      </c>
      <c r="AT4" s="12">
        <f t="shared" si="7"/>
        <v>8.1018518518521931E-5</v>
      </c>
      <c r="AU4">
        <v>163.154045554687</v>
      </c>
      <c r="AV4">
        <v>6.0941601142755504</v>
      </c>
      <c r="AW4" t="s">
        <v>104</v>
      </c>
      <c r="AX4" s="2">
        <v>0.18276620370370369</v>
      </c>
      <c r="AY4" s="2">
        <v>0.18287037037037038</v>
      </c>
      <c r="AZ4" s="12">
        <f t="shared" si="8"/>
        <v>1.0416666666668295E-4</v>
      </c>
      <c r="BA4" s="25">
        <v>497.521627243995</v>
      </c>
      <c r="BB4" s="25">
        <v>515.89827503217703</v>
      </c>
      <c r="BC4" t="s">
        <v>105</v>
      </c>
      <c r="BD4" s="2">
        <v>0.25063657407407408</v>
      </c>
      <c r="BE4" s="2">
        <v>0.2507523148148148</v>
      </c>
      <c r="BF4" s="12">
        <f t="shared" si="9"/>
        <v>1.1574074074072183E-4</v>
      </c>
      <c r="BG4" s="25">
        <v>139.18162962784999</v>
      </c>
      <c r="BH4" s="25">
        <v>179.48286643769899</v>
      </c>
      <c r="BI4" t="s">
        <v>106</v>
      </c>
      <c r="BJ4" s="2">
        <v>0.25304398148148149</v>
      </c>
      <c r="BK4" s="2">
        <v>0.25317129629629631</v>
      </c>
      <c r="BL4" s="12">
        <f t="shared" si="10"/>
        <v>1.2731481481481621E-4</v>
      </c>
      <c r="BM4" s="25">
        <v>202.660396752895</v>
      </c>
      <c r="BN4" s="25">
        <v>233.80125191302599</v>
      </c>
      <c r="BO4" t="s">
        <v>104</v>
      </c>
      <c r="BP4" s="2">
        <v>0.41001157407407413</v>
      </c>
      <c r="BQ4" s="2">
        <v>0.41011574074074075</v>
      </c>
      <c r="BR4" s="12">
        <f t="shared" si="11"/>
        <v>1.0416666666662744E-4</v>
      </c>
      <c r="BS4" s="25">
        <v>84.731763445204805</v>
      </c>
      <c r="BT4" s="25">
        <v>77.490604002083202</v>
      </c>
      <c r="BU4" t="s">
        <v>105</v>
      </c>
      <c r="BV4" s="2">
        <v>0.42386574074074074</v>
      </c>
      <c r="BW4" s="2">
        <v>0.42401620370370369</v>
      </c>
      <c r="BX4" s="12">
        <f t="shared" si="12"/>
        <v>1.5046296296294948E-4</v>
      </c>
      <c r="BY4" s="25">
        <v>136.18217978373201</v>
      </c>
      <c r="BZ4" s="25">
        <v>162.674342634331</v>
      </c>
      <c r="CA4" t="s">
        <v>106</v>
      </c>
      <c r="CB4" s="2">
        <v>0.49887731481481484</v>
      </c>
      <c r="CC4" s="2">
        <v>0.49899305555555556</v>
      </c>
      <c r="CD4" s="12">
        <f t="shared" si="13"/>
        <v>1.1574074074072183E-4</v>
      </c>
      <c r="CE4" s="25">
        <v>128.89076966805101</v>
      </c>
      <c r="CF4" s="25">
        <v>149.02068261923199</v>
      </c>
      <c r="CG4" t="s">
        <v>98</v>
      </c>
    </row>
    <row r="5" spans="1:85" x14ac:dyDescent="0.25">
      <c r="A5" s="13" t="s">
        <v>106</v>
      </c>
      <c r="B5" s="12">
        <v>0.13358796296296296</v>
      </c>
      <c r="C5" s="12">
        <v>0.13369212962962965</v>
      </c>
      <c r="D5" s="12">
        <f t="shared" si="0"/>
        <v>1.0416666666668295E-4</v>
      </c>
      <c r="E5" s="23">
        <v>297.16414913480003</v>
      </c>
      <c r="F5" s="23">
        <v>261.56087263791198</v>
      </c>
      <c r="G5" s="13" t="s">
        <v>107</v>
      </c>
      <c r="H5" s="12">
        <v>0.42820601851851853</v>
      </c>
      <c r="I5" s="12">
        <v>0.42831018518518515</v>
      </c>
      <c r="J5" s="12">
        <f t="shared" si="1"/>
        <v>1.0416666666662744E-4</v>
      </c>
      <c r="K5" s="23">
        <v>189.61977156111101</v>
      </c>
      <c r="L5" s="23">
        <v>183.23037841171899</v>
      </c>
      <c r="M5" t="s">
        <v>105</v>
      </c>
      <c r="N5" s="2">
        <v>0.12622685185185187</v>
      </c>
      <c r="O5" s="2">
        <v>0.12630787037037036</v>
      </c>
      <c r="P5" s="12">
        <f t="shared" si="2"/>
        <v>8.1018518518494176E-5</v>
      </c>
      <c r="Q5">
        <v>205.47021348326399</v>
      </c>
      <c r="R5">
        <v>214.05756150419001</v>
      </c>
      <c r="S5" t="s">
        <v>105</v>
      </c>
      <c r="T5" s="2">
        <v>0.18953703703703703</v>
      </c>
      <c r="U5" s="2">
        <v>0.18966435185185185</v>
      </c>
      <c r="V5" s="12">
        <f t="shared" si="3"/>
        <v>1.2731481481481621E-4</v>
      </c>
      <c r="W5" s="25">
        <v>542.75859951300095</v>
      </c>
      <c r="X5" s="25">
        <v>457.80082024032401</v>
      </c>
      <c r="Y5" t="s">
        <v>107</v>
      </c>
      <c r="Z5" s="2">
        <v>0.39262731481481478</v>
      </c>
      <c r="AA5" s="2">
        <v>0.39270833333333338</v>
      </c>
      <c r="AB5" s="12">
        <f t="shared" si="4"/>
        <v>8.1018518518605198E-5</v>
      </c>
      <c r="AC5" s="25">
        <v>132.45134217442501</v>
      </c>
      <c r="AD5" s="25">
        <v>124.56138121505199</v>
      </c>
      <c r="AE5" t="s">
        <v>105</v>
      </c>
      <c r="AF5" s="2">
        <v>0.43607638888888883</v>
      </c>
      <c r="AG5" s="2">
        <v>0.43618055555555557</v>
      </c>
      <c r="AH5" s="12">
        <f t="shared" si="5"/>
        <v>1.0416666666673846E-4</v>
      </c>
      <c r="AI5" s="25">
        <v>58.702636029867698</v>
      </c>
      <c r="AJ5" s="25">
        <v>61.9651396715822</v>
      </c>
      <c r="AK5" t="s">
        <v>107</v>
      </c>
      <c r="AL5" s="2">
        <v>0.44252314814814814</v>
      </c>
      <c r="AM5" s="2">
        <v>0.44261574074074073</v>
      </c>
      <c r="AN5" s="12">
        <f t="shared" si="6"/>
        <v>9.2592592592588563E-5</v>
      </c>
      <c r="AO5" s="25">
        <v>521.18980002655201</v>
      </c>
      <c r="AP5" s="25">
        <v>554.07435653001505</v>
      </c>
      <c r="AQ5" t="s">
        <v>105</v>
      </c>
      <c r="AR5" s="2">
        <v>0.14495370370370372</v>
      </c>
      <c r="AS5" s="2">
        <v>0.14504629629629631</v>
      </c>
      <c r="AT5" s="12">
        <f t="shared" si="7"/>
        <v>9.2592592592588563E-5</v>
      </c>
      <c r="AU5">
        <v>7.7578152639410396</v>
      </c>
      <c r="AV5">
        <v>8.8103641104160904</v>
      </c>
      <c r="AW5" t="s">
        <v>105</v>
      </c>
      <c r="AX5" s="2">
        <v>0.18309027777777778</v>
      </c>
      <c r="AY5" s="2">
        <v>0.18317129629629628</v>
      </c>
      <c r="AZ5" s="12">
        <f t="shared" si="8"/>
        <v>8.1018518518494176E-5</v>
      </c>
      <c r="BA5" s="25">
        <v>287.85428242587801</v>
      </c>
      <c r="BB5" s="25">
        <v>293.69901260427002</v>
      </c>
      <c r="BC5" t="s">
        <v>106</v>
      </c>
      <c r="BD5" s="2">
        <v>0.25087962962962962</v>
      </c>
      <c r="BE5" s="2">
        <v>0.25104166666666666</v>
      </c>
      <c r="BF5" s="12">
        <f t="shared" si="9"/>
        <v>1.6203703703704386E-4</v>
      </c>
      <c r="BG5" s="25">
        <v>120.909703272367</v>
      </c>
      <c r="BH5" s="25">
        <v>152.132171250878</v>
      </c>
      <c r="BI5" t="s">
        <v>107</v>
      </c>
      <c r="BJ5" s="2">
        <v>0.25333333333333335</v>
      </c>
      <c r="BK5" s="2">
        <v>0.25344907407407408</v>
      </c>
      <c r="BL5" s="12">
        <f t="shared" si="10"/>
        <v>1.1574074074072183E-4</v>
      </c>
      <c r="BM5" s="25">
        <v>99.518898018253793</v>
      </c>
      <c r="BN5" s="25">
        <v>107.135134968283</v>
      </c>
      <c r="BO5" t="s">
        <v>105</v>
      </c>
      <c r="BP5" s="2">
        <v>0.41031250000000002</v>
      </c>
      <c r="BQ5" s="2">
        <v>0.41042824074074075</v>
      </c>
      <c r="BR5" s="12">
        <f t="shared" si="11"/>
        <v>1.1574074074072183E-4</v>
      </c>
      <c r="BS5" s="25">
        <v>171.88432751774499</v>
      </c>
      <c r="BT5" s="25">
        <v>189.04786630127001</v>
      </c>
      <c r="BU5" t="s">
        <v>106</v>
      </c>
      <c r="BV5" s="2">
        <v>0.42418981481481483</v>
      </c>
      <c r="BW5" s="2">
        <v>0.42457175925925927</v>
      </c>
      <c r="BX5" s="12">
        <f t="shared" si="12"/>
        <v>3.8194444444444864E-4</v>
      </c>
      <c r="BY5" s="25">
        <v>124.759059010196</v>
      </c>
      <c r="BZ5" s="25">
        <v>126.147726516733</v>
      </c>
      <c r="CA5" t="s">
        <v>107</v>
      </c>
      <c r="CB5" s="2">
        <v>0.49913194444444442</v>
      </c>
      <c r="CC5" s="2">
        <v>0.49925925925925929</v>
      </c>
      <c r="CD5" s="12">
        <f t="shared" si="13"/>
        <v>1.2731481481487172E-4</v>
      </c>
      <c r="CE5" s="25">
        <v>93.748162520422298</v>
      </c>
      <c r="CF5" s="25">
        <v>145.84111121558601</v>
      </c>
      <c r="CG5" t="s">
        <v>98</v>
      </c>
    </row>
    <row r="6" spans="1:85" x14ac:dyDescent="0.25">
      <c r="A6" s="13" t="s">
        <v>107</v>
      </c>
      <c r="B6" s="12">
        <v>0.13386574074074073</v>
      </c>
      <c r="C6" s="12">
        <v>0.13396990740740741</v>
      </c>
      <c r="D6" s="12">
        <f t="shared" si="0"/>
        <v>1.0416666666668295E-4</v>
      </c>
      <c r="E6" s="23">
        <v>162.86136598563101</v>
      </c>
      <c r="F6" s="23">
        <v>188.45358449792801</v>
      </c>
      <c r="G6" s="13" t="s">
        <v>108</v>
      </c>
      <c r="H6" s="12">
        <v>0.42856481481481484</v>
      </c>
      <c r="I6" s="12">
        <v>0.42870370370370375</v>
      </c>
      <c r="J6" s="12">
        <f t="shared" si="1"/>
        <v>1.388888888889106E-4</v>
      </c>
      <c r="K6" s="23">
        <v>160.69459403155099</v>
      </c>
      <c r="L6" s="23">
        <v>140.927140271686</v>
      </c>
      <c r="M6" t="s">
        <v>106</v>
      </c>
      <c r="N6" s="2">
        <v>0.12640046296296295</v>
      </c>
      <c r="O6" s="2">
        <v>0.12649305555555554</v>
      </c>
      <c r="P6" s="12">
        <f t="shared" si="2"/>
        <v>9.2592592592588563E-5</v>
      </c>
      <c r="Q6">
        <v>219.441897078745</v>
      </c>
      <c r="R6">
        <v>229.40795889020501</v>
      </c>
      <c r="S6" t="s">
        <v>106</v>
      </c>
      <c r="T6" s="2">
        <v>0.18987268518518519</v>
      </c>
      <c r="U6" s="2">
        <v>0.19000000000000003</v>
      </c>
      <c r="V6" s="12">
        <f t="shared" si="3"/>
        <v>1.2731481481484397E-4</v>
      </c>
      <c r="W6" s="25">
        <v>95.7629570511981</v>
      </c>
      <c r="X6" s="25">
        <v>136.90060907688601</v>
      </c>
      <c r="Y6" t="s">
        <v>108</v>
      </c>
      <c r="Z6" s="2">
        <v>0.39278935185185188</v>
      </c>
      <c r="AA6" s="2">
        <v>0.39285879629629633</v>
      </c>
      <c r="AB6" s="12">
        <f t="shared" si="4"/>
        <v>6.94444444444553E-5</v>
      </c>
      <c r="AC6" s="25">
        <v>74.709646019363404</v>
      </c>
      <c r="AD6" s="25">
        <v>74.312066267197594</v>
      </c>
      <c r="AE6" t="s">
        <v>106</v>
      </c>
      <c r="AF6" s="2">
        <v>0.4362847222222222</v>
      </c>
      <c r="AG6" s="2">
        <v>0.43640046296296298</v>
      </c>
      <c r="AH6" s="12">
        <f t="shared" si="5"/>
        <v>1.1574074074077734E-4</v>
      </c>
      <c r="AI6" s="25">
        <v>103.187243546565</v>
      </c>
      <c r="AJ6" s="25">
        <v>107.512167626204</v>
      </c>
      <c r="AK6" t="s">
        <v>108</v>
      </c>
      <c r="AL6" s="2">
        <v>0.44275462962962964</v>
      </c>
      <c r="AM6" s="2">
        <v>0.44283564814814813</v>
      </c>
      <c r="AN6" s="12">
        <f t="shared" si="6"/>
        <v>8.1018518518494176E-5</v>
      </c>
      <c r="AO6" s="25">
        <v>304.52781505220901</v>
      </c>
      <c r="AP6" s="25">
        <v>326.56859901920302</v>
      </c>
      <c r="AQ6" t="s">
        <v>106</v>
      </c>
      <c r="AR6" s="2">
        <v>0.14521990740740739</v>
      </c>
      <c r="AS6" s="2">
        <v>0.14531249999999998</v>
      </c>
      <c r="AT6" s="12">
        <f t="shared" si="7"/>
        <v>9.2592592592588563E-5</v>
      </c>
      <c r="AU6">
        <v>71.010157247937499</v>
      </c>
      <c r="AV6">
        <v>8.2945699035151197</v>
      </c>
      <c r="AW6" t="s">
        <v>106</v>
      </c>
      <c r="AX6" s="2">
        <v>0.18326388888888889</v>
      </c>
      <c r="AY6" s="2">
        <v>0.18337962962962961</v>
      </c>
      <c r="AZ6" s="12">
        <f t="shared" si="8"/>
        <v>1.1574074074072183E-4</v>
      </c>
      <c r="BA6" s="25">
        <v>282.85502823132799</v>
      </c>
      <c r="BB6" s="25">
        <v>296.39472676935702</v>
      </c>
      <c r="BC6" t="s">
        <v>107</v>
      </c>
      <c r="BD6" s="2">
        <v>0.25114583333333335</v>
      </c>
      <c r="BE6" s="2">
        <v>0.25126157407407407</v>
      </c>
      <c r="BF6" s="12">
        <f t="shared" si="9"/>
        <v>1.1574074074072183E-4</v>
      </c>
      <c r="BG6" s="25">
        <v>171.987936568527</v>
      </c>
      <c r="BH6" s="25">
        <v>211.711565516289</v>
      </c>
      <c r="BI6" t="s">
        <v>108</v>
      </c>
      <c r="BJ6" s="2">
        <v>0.25358796296296299</v>
      </c>
      <c r="BK6" s="2">
        <v>0.25370370370370371</v>
      </c>
      <c r="BL6" s="12">
        <f t="shared" si="10"/>
        <v>1.1574074074072183E-4</v>
      </c>
      <c r="BM6" s="25">
        <v>138.69779181344799</v>
      </c>
      <c r="BN6" s="25">
        <v>143.836881423096</v>
      </c>
      <c r="BO6" t="s">
        <v>106</v>
      </c>
      <c r="BP6" s="2">
        <v>0.41062500000000002</v>
      </c>
      <c r="BQ6" s="2">
        <v>0.41071759259259261</v>
      </c>
      <c r="BR6" s="12">
        <f t="shared" si="11"/>
        <v>9.2592592592588563E-5</v>
      </c>
      <c r="BS6" s="25">
        <v>43.479785125030403</v>
      </c>
      <c r="BT6" s="25">
        <v>41.9873251915078</v>
      </c>
      <c r="BU6" t="s">
        <v>107</v>
      </c>
      <c r="BV6" s="2">
        <v>0.42472222222222222</v>
      </c>
      <c r="BW6" s="2">
        <v>0.424837962962963</v>
      </c>
      <c r="BX6" s="12">
        <f t="shared" si="12"/>
        <v>1.1574074074077734E-4</v>
      </c>
      <c r="BY6" s="25">
        <v>52.175509193145302</v>
      </c>
      <c r="BZ6" s="25">
        <v>51.074834147056698</v>
      </c>
      <c r="CA6" t="s">
        <v>108</v>
      </c>
      <c r="CB6" s="2">
        <v>0.50041666666666662</v>
      </c>
      <c r="CC6" s="2">
        <v>0.50054398148148149</v>
      </c>
      <c r="CD6" s="12">
        <f t="shared" si="13"/>
        <v>1.2731481481487172E-4</v>
      </c>
      <c r="CE6" s="25">
        <v>105.67461982779</v>
      </c>
      <c r="CF6" s="25">
        <v>125.604651821012</v>
      </c>
      <c r="CG6" t="s">
        <v>98</v>
      </c>
    </row>
    <row r="7" spans="1:85" x14ac:dyDescent="0.25">
      <c r="A7" s="13" t="s">
        <v>108</v>
      </c>
      <c r="B7" s="12">
        <v>0.1340625</v>
      </c>
      <c r="C7" s="12">
        <v>0.13417824074074072</v>
      </c>
      <c r="D7" s="12">
        <f t="shared" si="0"/>
        <v>1.1574074074072183E-4</v>
      </c>
      <c r="E7" s="23">
        <v>290.60342917677701</v>
      </c>
      <c r="F7" s="23">
        <v>204.719142070033</v>
      </c>
      <c r="G7" s="13" t="s">
        <v>109</v>
      </c>
      <c r="H7" s="12">
        <v>0.42902777777777779</v>
      </c>
      <c r="I7" s="12">
        <v>0.4291666666666667</v>
      </c>
      <c r="J7" s="12">
        <f t="shared" si="1"/>
        <v>1.388888888889106E-4</v>
      </c>
      <c r="K7" s="23">
        <v>88.014794671259494</v>
      </c>
      <c r="L7" s="23">
        <v>109.314846961352</v>
      </c>
      <c r="M7" t="s">
        <v>107</v>
      </c>
      <c r="N7" s="2">
        <v>0.12656249999999999</v>
      </c>
      <c r="O7" s="2">
        <v>0.12666666666666668</v>
      </c>
      <c r="P7" s="12">
        <f t="shared" si="2"/>
        <v>1.0416666666668295E-4</v>
      </c>
      <c r="Q7">
        <v>159.84146144375001</v>
      </c>
      <c r="R7">
        <v>168.44522007470599</v>
      </c>
      <c r="S7" t="s">
        <v>107</v>
      </c>
      <c r="T7" s="2">
        <v>0.19010416666666666</v>
      </c>
      <c r="U7" s="2">
        <v>0.19024305555555557</v>
      </c>
      <c r="V7" s="12">
        <f t="shared" si="3"/>
        <v>1.388888888889106E-4</v>
      </c>
      <c r="W7" s="25">
        <v>148.620873379302</v>
      </c>
      <c r="X7" s="25">
        <v>74.856992963127396</v>
      </c>
      <c r="Y7" t="s">
        <v>109</v>
      </c>
      <c r="Z7" s="2">
        <v>0.39293981481481483</v>
      </c>
      <c r="AA7" s="2">
        <v>0.39302083333333332</v>
      </c>
      <c r="AB7" s="12">
        <f t="shared" si="4"/>
        <v>8.1018518518494176E-5</v>
      </c>
      <c r="AC7" s="25">
        <v>54.530640522815503</v>
      </c>
      <c r="AD7" s="25">
        <v>57.655105898762699</v>
      </c>
      <c r="AE7" t="s">
        <v>107</v>
      </c>
      <c r="AF7" s="2">
        <v>0.4365046296296296</v>
      </c>
      <c r="AG7" s="2">
        <v>0.4365856481481481</v>
      </c>
      <c r="AH7" s="12">
        <f t="shared" si="5"/>
        <v>8.1018518518494176E-5</v>
      </c>
      <c r="AI7" s="25">
        <v>151.14689607202001</v>
      </c>
      <c r="AJ7" s="25">
        <v>162.39758542482701</v>
      </c>
      <c r="AK7" t="s">
        <v>109</v>
      </c>
      <c r="AL7" s="2">
        <v>0.44318287037037035</v>
      </c>
      <c r="AM7" s="2">
        <v>0.44324074074074077</v>
      </c>
      <c r="AN7" s="12">
        <f t="shared" si="6"/>
        <v>5.7870370370416424E-5</v>
      </c>
      <c r="AO7" s="25">
        <v>105.011830309844</v>
      </c>
      <c r="AP7" s="25">
        <v>144.02280513084401</v>
      </c>
      <c r="AQ7" t="s">
        <v>107</v>
      </c>
      <c r="AR7" s="2">
        <v>0.1454398148148148</v>
      </c>
      <c r="AS7" s="2">
        <v>0.14552083333333335</v>
      </c>
      <c r="AT7" s="12">
        <f t="shared" si="7"/>
        <v>8.1018518518549687E-5</v>
      </c>
      <c r="AU7">
        <v>17.138904235292401</v>
      </c>
      <c r="AV7">
        <v>5.5546979597631596</v>
      </c>
      <c r="AW7" t="s">
        <v>107</v>
      </c>
      <c r="AX7" s="2">
        <v>0.18347222222222223</v>
      </c>
      <c r="AY7" s="2">
        <v>0.18355324074074075</v>
      </c>
      <c r="AZ7" s="12">
        <f t="shared" si="8"/>
        <v>8.1018518518521931E-5</v>
      </c>
      <c r="BA7" s="25">
        <v>103.229957285372</v>
      </c>
      <c r="BB7" s="25">
        <v>98.148507952285001</v>
      </c>
      <c r="BC7" t="s">
        <v>108</v>
      </c>
      <c r="BD7" s="2">
        <v>0.25138888888888888</v>
      </c>
      <c r="BE7" s="2">
        <v>0.25164351851851852</v>
      </c>
      <c r="BF7" s="12">
        <f t="shared" si="9"/>
        <v>2.5462962962963243E-4</v>
      </c>
      <c r="BG7" s="25">
        <v>124.275642536899</v>
      </c>
      <c r="BH7" s="25">
        <v>153.15120084329399</v>
      </c>
      <c r="BI7" t="s">
        <v>109</v>
      </c>
      <c r="BJ7" s="2">
        <v>0.25383101851851853</v>
      </c>
      <c r="BK7" s="2">
        <v>0.25392361111111111</v>
      </c>
      <c r="BL7" s="12">
        <f t="shared" si="10"/>
        <v>9.2592592592588563E-5</v>
      </c>
      <c r="BM7" s="25">
        <v>136.862986527424</v>
      </c>
      <c r="BN7" s="25">
        <v>145.00958392596499</v>
      </c>
      <c r="BO7" t="s">
        <v>107</v>
      </c>
      <c r="BP7" s="2">
        <v>0.41087962962962959</v>
      </c>
      <c r="BQ7" s="2">
        <v>0.4109606481481482</v>
      </c>
      <c r="BR7" s="12">
        <f t="shared" si="11"/>
        <v>8.1018518518605198E-5</v>
      </c>
      <c r="BS7" s="25">
        <v>45.664555965888297</v>
      </c>
      <c r="BT7" s="25">
        <v>78.115625800570399</v>
      </c>
      <c r="BU7" t="s">
        <v>108</v>
      </c>
      <c r="BV7" s="2">
        <v>0.4249768518518518</v>
      </c>
      <c r="BW7" s="2">
        <v>0.42509259259259258</v>
      </c>
      <c r="BX7" s="12">
        <f t="shared" si="12"/>
        <v>1.1574074074077734E-4</v>
      </c>
      <c r="BY7" s="25">
        <v>174.24012087402301</v>
      </c>
      <c r="BZ7" s="25">
        <v>188.72518033466099</v>
      </c>
      <c r="CA7" t="s">
        <v>109</v>
      </c>
      <c r="CB7" s="2">
        <v>0.50079861111111112</v>
      </c>
      <c r="CC7" s="2">
        <v>0.50091435185185185</v>
      </c>
      <c r="CD7" s="12">
        <f t="shared" si="13"/>
        <v>1.1574074074072183E-4</v>
      </c>
      <c r="CE7" s="25">
        <v>70.129051733697594</v>
      </c>
      <c r="CF7" s="25">
        <v>78.529244820559796</v>
      </c>
      <c r="CG7" t="s">
        <v>98</v>
      </c>
    </row>
    <row r="8" spans="1:85" x14ac:dyDescent="0.25">
      <c r="A8" s="13" t="s">
        <v>109</v>
      </c>
      <c r="B8" s="12">
        <v>0.13423611111111111</v>
      </c>
      <c r="C8" s="12">
        <v>0.13430555555555554</v>
      </c>
      <c r="D8" s="12">
        <f t="shared" si="0"/>
        <v>6.9444444444427544E-5</v>
      </c>
      <c r="E8" s="23">
        <v>188.33876791541499</v>
      </c>
      <c r="F8" s="23">
        <v>118.10497228015301</v>
      </c>
      <c r="G8" s="13" t="s">
        <v>67</v>
      </c>
      <c r="H8" s="12">
        <v>0.42932870370370368</v>
      </c>
      <c r="I8" s="12">
        <v>0.4294560185185185</v>
      </c>
      <c r="J8" s="12">
        <f t="shared" si="1"/>
        <v>1.2731481481481621E-4</v>
      </c>
      <c r="K8" s="23">
        <v>182.78995248944</v>
      </c>
      <c r="L8" s="23">
        <v>163.913061852661</v>
      </c>
      <c r="M8" t="s">
        <v>108</v>
      </c>
      <c r="N8" s="2">
        <v>0.12696759259259258</v>
      </c>
      <c r="O8" s="2">
        <v>0.12702546296296297</v>
      </c>
      <c r="P8" s="12">
        <f t="shared" si="2"/>
        <v>5.7870370370388668E-5</v>
      </c>
      <c r="Q8">
        <v>221.40184611730999</v>
      </c>
      <c r="R8">
        <v>220.29053918432399</v>
      </c>
      <c r="S8" t="s">
        <v>108</v>
      </c>
      <c r="T8" s="2">
        <v>0.19034722222222222</v>
      </c>
      <c r="U8" s="2">
        <v>0.19047453703703701</v>
      </c>
      <c r="V8" s="12">
        <f t="shared" si="3"/>
        <v>1.2731481481478846E-4</v>
      </c>
      <c r="W8" s="25">
        <v>75.476602870832906</v>
      </c>
      <c r="X8" s="25">
        <v>35.499343819033498</v>
      </c>
      <c r="Y8" t="s">
        <v>67</v>
      </c>
      <c r="Z8" s="2">
        <v>0.39309027777777777</v>
      </c>
      <c r="AA8" s="2">
        <v>0.39314814814814819</v>
      </c>
      <c r="AB8" s="12">
        <f t="shared" si="4"/>
        <v>5.7870370370416424E-5</v>
      </c>
      <c r="AC8" s="25">
        <v>80.667756446649406</v>
      </c>
      <c r="AD8" s="25">
        <v>75.501837037486297</v>
      </c>
      <c r="AE8" t="s">
        <v>108</v>
      </c>
      <c r="AF8" s="2">
        <v>0.43670138888888888</v>
      </c>
      <c r="AG8" s="2">
        <v>0.4368055555555555</v>
      </c>
      <c r="AH8" s="12">
        <f t="shared" si="5"/>
        <v>1.0416666666662744E-4</v>
      </c>
      <c r="AI8" s="25">
        <v>136.51746337901599</v>
      </c>
      <c r="AJ8" s="25">
        <v>142.14080767364601</v>
      </c>
      <c r="AK8" t="s">
        <v>67</v>
      </c>
      <c r="AL8" s="2">
        <v>0.44335648148148149</v>
      </c>
      <c r="AM8" s="2">
        <v>0.44341435185185185</v>
      </c>
      <c r="AN8" s="12">
        <f t="shared" si="6"/>
        <v>5.7870370370360913E-5</v>
      </c>
      <c r="AO8" s="25">
        <v>130.23411260698001</v>
      </c>
      <c r="AP8" s="25">
        <v>160.103793468086</v>
      </c>
      <c r="AQ8" t="s">
        <v>108</v>
      </c>
      <c r="AR8" s="2">
        <v>0.14591435185185184</v>
      </c>
      <c r="AS8" s="2">
        <v>0.14597222222222223</v>
      </c>
      <c r="AT8" s="12">
        <f t="shared" si="7"/>
        <v>5.7870370370388668E-5</v>
      </c>
      <c r="AU8">
        <v>5.3503384303471604</v>
      </c>
      <c r="AV8">
        <v>335.61856163561799</v>
      </c>
      <c r="AW8" t="s">
        <v>108</v>
      </c>
      <c r="AX8" s="2">
        <v>0.18364583333333331</v>
      </c>
      <c r="AY8" s="2">
        <v>0.18372685185185186</v>
      </c>
      <c r="AZ8" s="12">
        <f t="shared" si="8"/>
        <v>8.1018518518549687E-5</v>
      </c>
      <c r="BA8" s="25">
        <v>52.8555059997068</v>
      </c>
      <c r="BB8" s="25">
        <v>60.153226565480097</v>
      </c>
      <c r="BC8" t="s">
        <v>109</v>
      </c>
      <c r="BD8" s="2">
        <v>0.25164351851851852</v>
      </c>
      <c r="BE8" s="2">
        <v>0.2517476851851852</v>
      </c>
      <c r="BF8" s="12">
        <f t="shared" si="9"/>
        <v>1.0416666666668295E-4</v>
      </c>
      <c r="BG8" s="25">
        <v>93.911169570688998</v>
      </c>
      <c r="BH8" s="25">
        <v>127.79683197111299</v>
      </c>
      <c r="BI8" t="s">
        <v>67</v>
      </c>
      <c r="BJ8" s="2">
        <v>0.25406250000000002</v>
      </c>
      <c r="BK8" s="2">
        <v>0.25415509259259256</v>
      </c>
      <c r="BL8" s="12">
        <f t="shared" si="10"/>
        <v>9.2592592592533052E-5</v>
      </c>
      <c r="BM8" s="25">
        <v>48.341148277311902</v>
      </c>
      <c r="BN8" s="25">
        <v>43.132249725881302</v>
      </c>
      <c r="BO8" t="s">
        <v>108</v>
      </c>
      <c r="BP8" s="2">
        <v>0.41112268518518519</v>
      </c>
      <c r="BQ8" s="2">
        <v>0.41121527777777778</v>
      </c>
      <c r="BR8" s="12">
        <f t="shared" si="11"/>
        <v>9.2592592592588563E-5</v>
      </c>
      <c r="BS8" s="25">
        <v>187.57531143525401</v>
      </c>
      <c r="BT8" s="25">
        <v>190.514925004031</v>
      </c>
      <c r="BU8" t="s">
        <v>109</v>
      </c>
      <c r="BV8" s="2">
        <v>0.42521990740740739</v>
      </c>
      <c r="BW8" s="2">
        <v>0.42533564814814812</v>
      </c>
      <c r="BX8" s="12">
        <f t="shared" si="12"/>
        <v>1.1574074074072183E-4</v>
      </c>
      <c r="BY8" s="25">
        <v>125.313486546283</v>
      </c>
      <c r="BZ8" s="25">
        <v>125.597037091839</v>
      </c>
      <c r="CA8" t="s">
        <v>67</v>
      </c>
      <c r="CB8" s="2">
        <v>0.50103009259259257</v>
      </c>
      <c r="CC8" s="2">
        <v>0.50113425925925925</v>
      </c>
      <c r="CD8" s="12">
        <f t="shared" si="13"/>
        <v>1.0416666666668295E-4</v>
      </c>
      <c r="CE8" s="25">
        <v>118.679567433079</v>
      </c>
      <c r="CF8" s="25">
        <v>142.788127160225</v>
      </c>
      <c r="CG8" t="s">
        <v>98</v>
      </c>
    </row>
    <row r="9" spans="1:85" x14ac:dyDescent="0.25">
      <c r="D9" s="12">
        <f>AVERAGE(D3:D8)</f>
        <v>9.6450617283953363E-5</v>
      </c>
      <c r="E9" s="14">
        <f>AVERAGE(E3:E8)</f>
        <v>209.38796327758783</v>
      </c>
      <c r="F9" s="14">
        <f>AVERAGE(F3:F8)</f>
        <v>174.88603051925523</v>
      </c>
      <c r="J9" s="12">
        <f>AVERAGE(J3:J8)</f>
        <v>1.2538580246911532E-4</v>
      </c>
      <c r="K9" s="14">
        <f>AVERAGE(K3:K8)</f>
        <v>153.11377206417291</v>
      </c>
      <c r="L9" s="14">
        <f>AVERAGE(L3:L8)</f>
        <v>148.5866464952903</v>
      </c>
      <c r="M9"/>
      <c r="P9" s="12">
        <f>AVERAGE(P3:P8)</f>
        <v>8.873456790123764E-5</v>
      </c>
      <c r="Q9" s="14">
        <f>AVERAGE(Q3:Q8)</f>
        <v>189.67859637576532</v>
      </c>
      <c r="R9" s="14">
        <f>AVERAGE(R3:R8)</f>
        <v>195.82543697694402</v>
      </c>
      <c r="V9" s="12">
        <f>AVERAGE(V3:V8)</f>
        <v>1.7168209876543272E-4</v>
      </c>
      <c r="W9" s="14">
        <f>AVERAGE(W3:W8)</f>
        <v>332.36093038390248</v>
      </c>
      <c r="X9" s="14">
        <f>AVERAGE(X3:X8)</f>
        <v>265.92537625742517</v>
      </c>
      <c r="AB9" s="12">
        <f>AVERAGE(AB3:AB8)</f>
        <v>8.1018518518531188E-5</v>
      </c>
      <c r="AC9" s="14">
        <f>AVERAGE(AC3:AC8)</f>
        <v>87.951363375013173</v>
      </c>
      <c r="AD9" s="14">
        <f>AVERAGE(AD3:AD8)</f>
        <v>88.409573937017129</v>
      </c>
      <c r="AE9" s="14"/>
      <c r="AH9" s="12">
        <f>AVERAGE(AH3:AH8)</f>
        <v>1.022376543210098E-4</v>
      </c>
      <c r="AI9" s="14">
        <f>AVERAGE(AI3:AI8)</f>
        <v>107.77848555534302</v>
      </c>
      <c r="AJ9" s="14">
        <f>AVERAGE(AJ3:AJ8)</f>
        <v>113.46030424012037</v>
      </c>
      <c r="AN9" s="12">
        <f>AVERAGE(AN3:AN8)</f>
        <v>8.6805555555550626E-5</v>
      </c>
      <c r="AO9" s="14">
        <f>AVERAGE(AO3:AO8)</f>
        <v>320.27762937480821</v>
      </c>
      <c r="AP9" s="14">
        <f>AVERAGE(AP3:AP8)</f>
        <v>341.36520145634739</v>
      </c>
      <c r="AT9" s="12">
        <f>AVERAGE(AT3:AT8)</f>
        <v>8.2947530864204325E-5</v>
      </c>
      <c r="AU9" s="14">
        <f>AVERAGE(AU3:AU8)</f>
        <v>70.297166567246848</v>
      </c>
      <c r="AV9" s="14">
        <f>AVERAGE(AV3:AV8)</f>
        <v>61.811868277766472</v>
      </c>
      <c r="AZ9" s="12">
        <f>AVERAGE(AZ3:AZ8)</f>
        <v>9.2592592592588563E-5</v>
      </c>
      <c r="BA9" s="14">
        <f>AVERAGE(BA3:BA8)</f>
        <v>211.51205807388055</v>
      </c>
      <c r="BB9" s="14">
        <f>AVERAGE(BB3:BB8)</f>
        <v>219.20448168399466</v>
      </c>
      <c r="BF9" s="12">
        <f>AVERAGE(BF3:BF8)</f>
        <v>1.5624999999999667E-4</v>
      </c>
      <c r="BG9" s="14">
        <f>AVERAGE(BG3:BG8)</f>
        <v>131.67083779951602</v>
      </c>
      <c r="BH9" s="14">
        <f>AVERAGE(BH3:BH8)</f>
        <v>161.51723959721599</v>
      </c>
      <c r="BL9" s="12">
        <f>AVERAGE(BL3:BL8)</f>
        <v>1.0802469135801074E-4</v>
      </c>
      <c r="BM9" s="14">
        <f>AVERAGE(BM3:BM8)</f>
        <v>116.06218797893844</v>
      </c>
      <c r="BN9" s="14">
        <f>AVERAGE(BN3:BN8)</f>
        <v>128.27687951389285</v>
      </c>
      <c r="BR9" s="12">
        <f>AVERAGE(BR3:BR8)</f>
        <v>1.0030864197531815E-4</v>
      </c>
      <c r="BS9" s="14">
        <f>AVERAGE(BS3:BS8)</f>
        <v>96.154160329311424</v>
      </c>
      <c r="BT9" s="14">
        <f>AVERAGE(BT3:BT8)</f>
        <v>103.30376899004476</v>
      </c>
      <c r="BX9" s="12">
        <f>AVERAGE(BX3:BX8)</f>
        <v>1.6782407407409106E-4</v>
      </c>
      <c r="BY9" s="14">
        <f>AVERAGE(BY3:BY8)</f>
        <v>108.27883904682191</v>
      </c>
      <c r="BZ9" s="14">
        <f>AVERAGE(BZ3:BZ8)</f>
        <v>113.91591535133371</v>
      </c>
      <c r="CD9" s="12">
        <f>AVERAGE(CD3:CD8)</f>
        <v>1.1766975308644123E-4</v>
      </c>
      <c r="CE9" s="14">
        <f>AVERAGE(CE3:CE8)</f>
        <v>114.2739417375933</v>
      </c>
      <c r="CF9" s="14">
        <f>AVERAGE(CF3:CF8)</f>
        <v>137.68018921512248</v>
      </c>
      <c r="CG9" t="s">
        <v>98</v>
      </c>
    </row>
    <row r="10" spans="1:85" x14ac:dyDescent="0.25">
      <c r="D10" s="17">
        <f>_xlfn.STDEV.S(D3:D8)</f>
        <v>1.7425292886789054E-5</v>
      </c>
      <c r="E10" s="22">
        <f>_xlfn.STDEV.S(E3:E8)</f>
        <v>102.08534712310728</v>
      </c>
      <c r="F10" s="22">
        <f>_xlfn.STDEV.S(F3:F8)</f>
        <v>65.6712579732542</v>
      </c>
      <c r="J10" s="17">
        <f>_xlfn.STDEV.S(J3:J8)</f>
        <v>1.3530615676534849E-5</v>
      </c>
      <c r="K10" s="22">
        <f>_xlfn.STDEV.S(K3:K8)</f>
        <v>69.366107691871605</v>
      </c>
      <c r="L10" s="22">
        <f>_xlfn.STDEV.S(L3:L8)</f>
        <v>60.174720381111534</v>
      </c>
      <c r="M10"/>
      <c r="P10" s="17">
        <f>_xlfn.STDEV.S(P3:P8)</f>
        <v>1.7425292886781681E-5</v>
      </c>
      <c r="Q10" s="22">
        <f>_xlfn.STDEV.S(Q3:Q8)</f>
        <v>31.143935706383246</v>
      </c>
      <c r="R10" s="22">
        <f>_xlfn.STDEV.S(R3:R8)</f>
        <v>28.551638366305674</v>
      </c>
      <c r="V10" s="17">
        <f>_xlfn.STDEV.S(V3:V8)</f>
        <v>1.1490827165142448E-4</v>
      </c>
      <c r="W10" s="22">
        <f>_xlfn.STDEV.S(W3:W8)</f>
        <v>389.12729126647235</v>
      </c>
      <c r="X10" s="22">
        <f>_xlfn.STDEV.S(X3:X8)</f>
        <v>296.73902488088953</v>
      </c>
      <c r="AB10" s="17">
        <f>_xlfn.STDEV.S(AB3:AB8)</f>
        <v>1.6368212527440152E-5</v>
      </c>
      <c r="AC10" s="22">
        <f>_xlfn.STDEV.S(AC3:AC8)</f>
        <v>27.866481675946748</v>
      </c>
      <c r="AD10" s="22">
        <f>_xlfn.STDEV.S(AD3:AD8)</f>
        <v>24.843632386104765</v>
      </c>
      <c r="AE10" s="22"/>
      <c r="AH10" s="17">
        <f>_xlfn.STDEV.S(AH3:AH8)</f>
        <v>1.1379537965880362E-5</v>
      </c>
      <c r="AI10" s="22">
        <f>_xlfn.STDEV.S(AI3:AI8)</f>
        <v>35.441483802121624</v>
      </c>
      <c r="AJ10" s="22">
        <f>_xlfn.STDEV.S(AJ3:AJ8)</f>
        <v>38.017067355159718</v>
      </c>
      <c r="AN10" s="17">
        <f>_xlfn.STDEV.S(AN3:AN8)</f>
        <v>2.7143609721188866E-5</v>
      </c>
      <c r="AO10" s="22">
        <f>_xlfn.STDEV.S(AO3:AO8)</f>
        <v>173.34356142184413</v>
      </c>
      <c r="AP10" s="22">
        <f>_xlfn.STDEV.S(AP3:AP8)</f>
        <v>163.77545983229547</v>
      </c>
      <c r="AT10" s="17">
        <f>_xlfn.STDEV.S(AT3:AT8)</f>
        <v>1.3530615676495277E-5</v>
      </c>
      <c r="AU10" s="22">
        <f>_xlfn.STDEV.S(AU3:AU8)</f>
        <v>73.702036930784757</v>
      </c>
      <c r="AV10" s="22">
        <f>_xlfn.STDEV.S(AV3:AV8)</f>
        <v>134.14337668745813</v>
      </c>
      <c r="AZ10" s="17">
        <f>_xlfn.STDEV.S(AZ3:AZ8)</f>
        <v>1.464017435262636E-5</v>
      </c>
      <c r="BA10" s="22">
        <f>_xlfn.STDEV.S(BA3:BA8)</f>
        <v>177.4395354078566</v>
      </c>
      <c r="BB10" s="22">
        <f>_xlfn.STDEV.S(BB3:BB8)</f>
        <v>183.19501666283858</v>
      </c>
      <c r="BF10" s="17">
        <f>_xlfn.STDEV.S(BF3:BF8)</f>
        <v>5.752210018421182E-5</v>
      </c>
      <c r="BG10" s="22">
        <f>_xlfn.STDEV.S(BG3:BG8)</f>
        <v>25.859549117225917</v>
      </c>
      <c r="BH10" s="22">
        <f>_xlfn.STDEV.S(BH3:BH8)</f>
        <v>29.718257247010566</v>
      </c>
      <c r="BL10" s="17">
        <f>_xlfn.STDEV.S(BL3:BL8)</f>
        <v>1.401689978749771E-5</v>
      </c>
      <c r="BM10" s="22">
        <f>_xlfn.STDEV.S(BM3:BM8)</f>
        <v>55.49600323114538</v>
      </c>
      <c r="BN10" s="22">
        <f>_xlfn.STDEV.S(BN3:BN8)</f>
        <v>63.793819277236345</v>
      </c>
      <c r="BR10" s="17">
        <f>_xlfn.STDEV.S(BR3:BR8)</f>
        <v>1.4016899787467149E-5</v>
      </c>
      <c r="BS10" s="22">
        <f>_xlfn.STDEV.S(BS3:BS8)</f>
        <v>66.798531878104015</v>
      </c>
      <c r="BT10" s="22">
        <f>_xlfn.STDEV.S(BT3:BT8)</f>
        <v>68.84070140697284</v>
      </c>
      <c r="BX10" s="17">
        <f>_xlfn.STDEV.S(BX3:BX8)</f>
        <v>1.0576196112555416E-4</v>
      </c>
      <c r="BY10" s="22">
        <f>_xlfn.STDEV.S(BY3:BY8)</f>
        <v>52.761991281140439</v>
      </c>
      <c r="BZ10" s="22">
        <f>_xlfn.STDEV.S(BZ3:BZ8)</f>
        <v>62.245851360528341</v>
      </c>
      <c r="CD10" s="17">
        <f>_xlfn.STDEV.S(CD3:CD8)</f>
        <v>8.7126464434123486E-6</v>
      </c>
      <c r="CE10" s="22">
        <f>_xlfn.STDEV.S(CE3:CE8)</f>
        <v>33.525762586710236</v>
      </c>
      <c r="CF10" s="22">
        <f>_xlfn.STDEV.S(CF3:CF8)</f>
        <v>34.753727738533321</v>
      </c>
      <c r="CG10" t="s">
        <v>98</v>
      </c>
    </row>
    <row r="11" spans="1:85" x14ac:dyDescent="0.25">
      <c r="CG11" t="s">
        <v>98</v>
      </c>
    </row>
    <row r="12" spans="1:85" x14ac:dyDescent="0.25">
      <c r="A12" s="53" t="s">
        <v>110</v>
      </c>
      <c r="B12" s="53"/>
      <c r="C12" s="53"/>
      <c r="D12" s="53"/>
      <c r="E12" s="53"/>
      <c r="F12" s="53"/>
      <c r="G12" s="54" t="s">
        <v>141</v>
      </c>
      <c r="H12" s="54"/>
      <c r="I12" s="54"/>
      <c r="J12" s="54"/>
      <c r="K12" s="54"/>
      <c r="L12" s="54"/>
      <c r="M12" s="54" t="s">
        <v>141</v>
      </c>
      <c r="N12" s="54"/>
      <c r="O12" s="54"/>
      <c r="P12" s="54"/>
      <c r="Q12" s="54"/>
      <c r="R12" s="54"/>
      <c r="S12" s="54" t="s">
        <v>141</v>
      </c>
      <c r="T12" s="54"/>
      <c r="U12" s="54"/>
      <c r="V12" s="54"/>
      <c r="W12" s="54"/>
      <c r="X12" s="54"/>
      <c r="Y12" s="53" t="s">
        <v>110</v>
      </c>
      <c r="Z12" s="53"/>
      <c r="AA12" s="53"/>
      <c r="AB12" s="53"/>
      <c r="AC12" s="53"/>
      <c r="AD12" s="53"/>
      <c r="AE12" s="54" t="s">
        <v>141</v>
      </c>
      <c r="AF12" s="54"/>
      <c r="AG12" s="54"/>
      <c r="AH12" s="54"/>
      <c r="AI12" s="54"/>
      <c r="AJ12" s="54"/>
      <c r="AK12" s="53" t="s">
        <v>110</v>
      </c>
      <c r="AL12" s="53"/>
      <c r="AM12" s="53"/>
      <c r="AN12" s="53"/>
      <c r="AO12" s="53"/>
      <c r="AP12" s="53"/>
      <c r="AQ12" s="53" t="s">
        <v>110</v>
      </c>
      <c r="AR12" s="53"/>
      <c r="AS12" s="53"/>
      <c r="AT12" s="53"/>
      <c r="AU12" s="53"/>
      <c r="AV12" s="53"/>
      <c r="AW12" s="53" t="s">
        <v>110</v>
      </c>
      <c r="AX12" s="53"/>
      <c r="AY12" s="53"/>
      <c r="AZ12" s="53"/>
      <c r="BA12" s="53"/>
      <c r="BB12" s="53"/>
      <c r="BC12" s="54" t="s">
        <v>141</v>
      </c>
      <c r="BD12" s="54"/>
      <c r="BE12" s="54"/>
      <c r="BF12" s="54"/>
      <c r="BG12" s="54"/>
      <c r="BH12" s="54"/>
      <c r="BI12" s="53" t="s">
        <v>110</v>
      </c>
      <c r="BJ12" s="53"/>
      <c r="BK12" s="53"/>
      <c r="BL12" s="53"/>
      <c r="BM12" s="53"/>
      <c r="BN12" s="53"/>
      <c r="BO12" s="53" t="s">
        <v>110</v>
      </c>
      <c r="BP12" s="53"/>
      <c r="BQ12" s="53"/>
      <c r="BR12" s="53"/>
      <c r="BS12" s="53"/>
      <c r="BT12" s="53"/>
      <c r="BU12" s="54" t="s">
        <v>141</v>
      </c>
      <c r="BV12" s="54"/>
      <c r="BW12" s="54"/>
      <c r="BX12" s="54"/>
      <c r="BY12" s="54"/>
      <c r="BZ12" s="54"/>
      <c r="CA12" s="54" t="s">
        <v>141</v>
      </c>
      <c r="CB12" s="54"/>
      <c r="CC12" s="54"/>
      <c r="CD12" s="54"/>
      <c r="CE12" s="54"/>
      <c r="CF12" s="54"/>
      <c r="CG12" t="s">
        <v>98</v>
      </c>
    </row>
    <row r="13" spans="1:85" s="18" customFormat="1" x14ac:dyDescent="0.25">
      <c r="A13" s="16" t="s">
        <v>67</v>
      </c>
      <c r="B13" s="17">
        <v>0.13653935185185184</v>
      </c>
      <c r="C13" s="17">
        <v>0.13663194444444446</v>
      </c>
      <c r="D13" s="17">
        <f>C13-B13</f>
        <v>9.2592592592616318E-5</v>
      </c>
      <c r="E13" s="22">
        <v>167.83210813661</v>
      </c>
      <c r="F13" s="24">
        <v>85.633934135422507</v>
      </c>
      <c r="G13" s="16" t="s">
        <v>67</v>
      </c>
      <c r="H13" s="17">
        <v>0.43561342592592595</v>
      </c>
      <c r="I13" s="17">
        <v>0.4357638888888889</v>
      </c>
      <c r="J13" s="17">
        <f t="shared" ref="J13:J22" si="14">I13-H13</f>
        <v>1.5046296296294948E-4</v>
      </c>
      <c r="K13" s="24">
        <v>86.233991133527496</v>
      </c>
      <c r="L13" s="24">
        <v>50.1189059324821</v>
      </c>
      <c r="M13" s="18" t="s">
        <v>104</v>
      </c>
      <c r="N13" s="19">
        <v>0.13011574074074075</v>
      </c>
      <c r="O13" s="19">
        <v>0.1303125</v>
      </c>
      <c r="P13" s="17">
        <f t="shared" ref="P13:P22" si="15">O13-N13</f>
        <v>1.9675925925924376E-4</v>
      </c>
      <c r="Q13" s="18">
        <v>21.4959048870471</v>
      </c>
      <c r="R13" s="18">
        <v>35.903423310233201</v>
      </c>
      <c r="S13" s="18" t="s">
        <v>103</v>
      </c>
      <c r="T13" s="19">
        <v>0.19520833333333334</v>
      </c>
      <c r="U13" s="19">
        <v>0.19556712962962963</v>
      </c>
      <c r="V13" s="17">
        <f t="shared" ref="V13:V22" si="16">U13-T13</f>
        <v>3.5879629629628762E-4</v>
      </c>
      <c r="W13" s="26">
        <v>84.932894064921499</v>
      </c>
      <c r="X13" s="26">
        <v>54.216883612042501</v>
      </c>
      <c r="Y13" s="18" t="s">
        <v>68</v>
      </c>
      <c r="Z13" s="19">
        <v>0.39525462962962959</v>
      </c>
      <c r="AA13" s="19">
        <v>0.39537037037037037</v>
      </c>
      <c r="AB13" s="17">
        <f>AA13-Z13</f>
        <v>1.1574074074077734E-4</v>
      </c>
      <c r="AC13" s="26">
        <v>28.648027581312501</v>
      </c>
      <c r="AD13" s="26">
        <v>31.146742636103198</v>
      </c>
      <c r="AE13" s="18" t="s">
        <v>105</v>
      </c>
      <c r="AF13" s="19">
        <v>0.44497685185185182</v>
      </c>
      <c r="AG13" s="19">
        <v>0.44523148148148151</v>
      </c>
      <c r="AH13" s="17">
        <f t="shared" ref="AH13:AH22" si="17">AG13-AF13</f>
        <v>2.5462962962968794E-4</v>
      </c>
      <c r="AI13" s="26">
        <v>92.416292500435702</v>
      </c>
      <c r="AJ13" s="26">
        <v>183.671987583175</v>
      </c>
      <c r="AK13" s="18" t="s">
        <v>68</v>
      </c>
      <c r="AL13" s="19">
        <v>0.44577546296296294</v>
      </c>
      <c r="AM13" s="19">
        <v>0.44585648148148144</v>
      </c>
      <c r="AN13" s="17">
        <f>AM13-AL13</f>
        <v>8.1018518518494176E-5</v>
      </c>
      <c r="AO13" s="26">
        <v>108.136353080391</v>
      </c>
      <c r="AP13" s="26">
        <v>86.024006341116802</v>
      </c>
      <c r="AQ13" s="18" t="s">
        <v>103</v>
      </c>
      <c r="AR13" s="19">
        <v>0.15004629629629629</v>
      </c>
      <c r="AS13" s="19">
        <v>0.15015046296296297</v>
      </c>
      <c r="AT13" s="17">
        <f>AS13-AR13</f>
        <v>1.0416666666668295E-4</v>
      </c>
      <c r="AU13" s="18">
        <v>119.21197952748101</v>
      </c>
      <c r="AV13" s="18">
        <v>120.363691798906</v>
      </c>
      <c r="AW13" s="18" t="s">
        <v>109</v>
      </c>
      <c r="AX13" s="19">
        <v>0.18540509259259261</v>
      </c>
      <c r="AY13" s="19">
        <v>0.18548611111111113</v>
      </c>
      <c r="AZ13" s="17">
        <f>AY13-AX13</f>
        <v>8.1018518518521931E-5</v>
      </c>
      <c r="BA13" s="26">
        <v>39.797628641803001</v>
      </c>
      <c r="BB13" s="26">
        <v>43.467622392361001</v>
      </c>
      <c r="BC13" s="18" t="s">
        <v>104</v>
      </c>
      <c r="BD13" s="19">
        <v>0.25613425925925926</v>
      </c>
      <c r="BE13" s="19">
        <v>0.25634259259259257</v>
      </c>
      <c r="BF13" s="17">
        <f t="shared" ref="BF13:BF22" si="18">BE13-BD13</f>
        <v>2.0833333333331039E-4</v>
      </c>
      <c r="BG13" s="26">
        <v>72.597416448493206</v>
      </c>
      <c r="BH13" s="26">
        <v>76.940207029002394</v>
      </c>
      <c r="BI13" s="18" t="s">
        <v>68</v>
      </c>
      <c r="BJ13" s="19">
        <v>0.25674768518518515</v>
      </c>
      <c r="BK13" s="19">
        <v>0.25686342592592593</v>
      </c>
      <c r="BL13" s="17">
        <f>BK13-BJ13</f>
        <v>1.1574074074077734E-4</v>
      </c>
      <c r="BM13" s="26">
        <v>54.681424845827699</v>
      </c>
      <c r="BN13" s="26">
        <v>54.100774833764397</v>
      </c>
      <c r="BO13" s="18" t="s">
        <v>109</v>
      </c>
      <c r="BP13" s="19">
        <v>0.41373842592592597</v>
      </c>
      <c r="BQ13" s="19">
        <v>0.4138425925925926</v>
      </c>
      <c r="BR13" s="17">
        <f>BQ13-BP13</f>
        <v>1.0416666666662744E-4</v>
      </c>
      <c r="BS13" s="26">
        <v>169.60784189362599</v>
      </c>
      <c r="BT13" s="26">
        <v>162.98388254259601</v>
      </c>
      <c r="BU13" s="18" t="s">
        <v>68</v>
      </c>
      <c r="BV13" s="19">
        <v>0.43114583333333334</v>
      </c>
      <c r="BW13" s="19">
        <v>0.43158564814814815</v>
      </c>
      <c r="BX13" s="17">
        <f t="shared" ref="BX13:BX22" si="19">BW13-BV13</f>
        <v>4.3981481481480955E-4</v>
      </c>
      <c r="BY13" s="26">
        <v>53.682048791712504</v>
      </c>
      <c r="BZ13" s="26">
        <v>50.864360261208397</v>
      </c>
      <c r="CA13" s="18" t="s">
        <v>103</v>
      </c>
      <c r="CB13" s="19">
        <v>0.50369212962962961</v>
      </c>
      <c r="CC13" s="19">
        <v>0.50515046296296295</v>
      </c>
      <c r="CD13" s="17">
        <f>CC13-CB13</f>
        <v>1.4583333333333393E-3</v>
      </c>
      <c r="CE13" s="26">
        <v>80.6450563685177</v>
      </c>
      <c r="CF13" s="26">
        <v>87.199296368014302</v>
      </c>
      <c r="CG13" s="18" t="s">
        <v>98</v>
      </c>
    </row>
    <row r="14" spans="1:85" s="18" customFormat="1" x14ac:dyDescent="0.25">
      <c r="A14" s="16" t="s">
        <v>68</v>
      </c>
      <c r="B14" s="17">
        <v>0.13675925925925927</v>
      </c>
      <c r="C14" s="17">
        <v>0.13686342592592593</v>
      </c>
      <c r="D14" s="17">
        <f t="shared" ref="D14:D22" si="20">C14-B14</f>
        <v>1.0416666666665519E-4</v>
      </c>
      <c r="E14" s="24">
        <v>189.299501479176</v>
      </c>
      <c r="F14" s="24">
        <v>102.765640668119</v>
      </c>
      <c r="G14" s="16" t="s">
        <v>68</v>
      </c>
      <c r="H14" s="17">
        <v>0.43627314814814816</v>
      </c>
      <c r="I14" s="17">
        <v>0.43642361111111111</v>
      </c>
      <c r="J14" s="17">
        <f t="shared" si="14"/>
        <v>1.5046296296294948E-4</v>
      </c>
      <c r="K14" s="24">
        <v>278.20856311872097</v>
      </c>
      <c r="L14" s="24">
        <v>216.99588173718101</v>
      </c>
      <c r="M14" s="18" t="s">
        <v>105</v>
      </c>
      <c r="N14" s="19">
        <v>0.13100694444444444</v>
      </c>
      <c r="O14" s="19">
        <v>0.13119212962962964</v>
      </c>
      <c r="P14" s="17">
        <f t="shared" si="15"/>
        <v>1.8518518518520488E-4</v>
      </c>
      <c r="Q14" s="18">
        <v>190.93253769020399</v>
      </c>
      <c r="R14" s="18">
        <v>195.155270691704</v>
      </c>
      <c r="S14" s="18" t="s">
        <v>103</v>
      </c>
      <c r="T14" s="19">
        <v>0.19723379629629631</v>
      </c>
      <c r="U14" s="19">
        <v>0.19752314814814817</v>
      </c>
      <c r="V14" s="17">
        <f t="shared" si="16"/>
        <v>2.8935185185186008E-4</v>
      </c>
      <c r="W14" s="26">
        <v>61.669269230198204</v>
      </c>
      <c r="X14" s="26">
        <v>79.396448864327098</v>
      </c>
      <c r="Y14" s="18" t="s">
        <v>69</v>
      </c>
      <c r="Z14" s="19">
        <v>0.39549768518518519</v>
      </c>
      <c r="AA14" s="19">
        <v>0.39556712962962964</v>
      </c>
      <c r="AB14" s="17">
        <f t="shared" ref="AB14:AB22" si="21">AA14-Z14</f>
        <v>6.94444444444553E-5</v>
      </c>
      <c r="AC14" s="26">
        <v>90.087960831636295</v>
      </c>
      <c r="AD14" s="26">
        <v>82.911102190310899</v>
      </c>
      <c r="AE14" s="18" t="s">
        <v>106</v>
      </c>
      <c r="AF14" s="19">
        <v>0.4456134259259259</v>
      </c>
      <c r="AG14" s="19">
        <v>0.44585648148148144</v>
      </c>
      <c r="AH14" s="17">
        <f t="shared" si="17"/>
        <v>2.4305555555553804E-4</v>
      </c>
      <c r="AI14" s="26">
        <v>188.923827569304</v>
      </c>
      <c r="AJ14" s="26">
        <v>182.99072932835799</v>
      </c>
      <c r="AK14" s="18" t="s">
        <v>69</v>
      </c>
      <c r="AL14" s="19">
        <v>0.44598379629629631</v>
      </c>
      <c r="AM14" s="19">
        <v>0.44605324074074071</v>
      </c>
      <c r="AN14" s="17">
        <f t="shared" ref="AN14:AN22" si="22">AM14-AL14</f>
        <v>6.9444444444399789E-5</v>
      </c>
      <c r="AO14" s="26">
        <v>71.706385521897701</v>
      </c>
      <c r="AP14" s="26">
        <v>64.982733392428401</v>
      </c>
      <c r="AQ14" s="18" t="s">
        <v>104</v>
      </c>
      <c r="AR14" s="19">
        <v>0.15031249999999999</v>
      </c>
      <c r="AS14" s="19">
        <v>0.1504050925925926</v>
      </c>
      <c r="AT14" s="17">
        <f t="shared" ref="AT14:AT22" si="23">AS14-AR14</f>
        <v>9.2592592592616318E-5</v>
      </c>
      <c r="AU14" s="18">
        <v>57.905175908101199</v>
      </c>
      <c r="AV14" s="18">
        <v>58.555251138167002</v>
      </c>
      <c r="AW14" s="18" t="s">
        <v>67</v>
      </c>
      <c r="AX14" s="19">
        <v>0.18559027777777778</v>
      </c>
      <c r="AY14" s="19">
        <v>0.18565972222222224</v>
      </c>
      <c r="AZ14" s="17">
        <f t="shared" ref="AZ14:AZ22" si="24">AY14-AX14</f>
        <v>6.94444444444553E-5</v>
      </c>
      <c r="BA14" s="26">
        <v>48.565952166350399</v>
      </c>
      <c r="BB14" s="26">
        <v>55.643062496378001</v>
      </c>
      <c r="BC14" s="18" t="s">
        <v>105</v>
      </c>
      <c r="BD14" s="19">
        <v>0.2565162037037037</v>
      </c>
      <c r="BE14" s="19">
        <v>0.25670138888888888</v>
      </c>
      <c r="BF14" s="17">
        <f t="shared" si="18"/>
        <v>1.8518518518517713E-4</v>
      </c>
      <c r="BG14" s="26">
        <v>57.095236944175298</v>
      </c>
      <c r="BH14" s="26">
        <v>39.603710458047303</v>
      </c>
      <c r="BI14" s="18" t="s">
        <v>69</v>
      </c>
      <c r="BJ14" s="19">
        <v>0.25700231481481478</v>
      </c>
      <c r="BK14" s="19">
        <v>0.25710648148148146</v>
      </c>
      <c r="BL14" s="17">
        <f t="shared" ref="BL14:BL22" si="25">BK14-BJ14</f>
        <v>1.0416666666668295E-4</v>
      </c>
      <c r="BM14" s="26">
        <v>49.398865327941898</v>
      </c>
      <c r="BN14" s="26">
        <v>48.541195516501297</v>
      </c>
      <c r="BO14" s="18" t="s">
        <v>67</v>
      </c>
      <c r="BP14" s="19">
        <v>0.41399305555555554</v>
      </c>
      <c r="BQ14" s="19">
        <v>0.41408564814814813</v>
      </c>
      <c r="BR14" s="17">
        <f t="shared" ref="BR14:BR22" si="26">BQ14-BP14</f>
        <v>9.2592592592588563E-5</v>
      </c>
      <c r="BS14" s="26">
        <v>202.245776817018</v>
      </c>
      <c r="BT14" s="26">
        <v>212.92665691491601</v>
      </c>
      <c r="BU14" s="18" t="s">
        <v>69</v>
      </c>
      <c r="BV14" s="19">
        <v>0.43179398148148151</v>
      </c>
      <c r="BW14" s="19">
        <v>0.43201388888888892</v>
      </c>
      <c r="BX14" s="17">
        <f t="shared" si="19"/>
        <v>2.1990740740740478E-4</v>
      </c>
      <c r="BY14" s="26">
        <v>109.871321139003</v>
      </c>
      <c r="BZ14" s="26">
        <v>117.183930987959</v>
      </c>
      <c r="CA14" s="18" t="s">
        <v>104</v>
      </c>
      <c r="CB14" s="19">
        <v>0.50534722222222228</v>
      </c>
      <c r="CC14" s="19">
        <v>0.50550925925925927</v>
      </c>
      <c r="CD14" s="17">
        <f t="shared" ref="CD14:CD20" si="27">CC14-CB14</f>
        <v>1.6203703703698835E-4</v>
      </c>
      <c r="CE14" s="26">
        <v>103.745494373204</v>
      </c>
      <c r="CF14" s="26">
        <v>122.081343700562</v>
      </c>
      <c r="CG14" s="18" t="s">
        <v>98</v>
      </c>
    </row>
    <row r="15" spans="1:85" s="18" customFormat="1" x14ac:dyDescent="0.25">
      <c r="A15" s="16" t="s">
        <v>69</v>
      </c>
      <c r="B15" s="17">
        <v>0.13697916666666668</v>
      </c>
      <c r="C15" s="17">
        <v>0.13707175925925927</v>
      </c>
      <c r="D15" s="17">
        <f t="shared" si="20"/>
        <v>9.2592592592588563E-5</v>
      </c>
      <c r="E15" s="24">
        <v>275.00759655952601</v>
      </c>
      <c r="F15" s="24">
        <v>182.04414649534201</v>
      </c>
      <c r="G15" s="16" t="s">
        <v>69</v>
      </c>
      <c r="H15" s="17">
        <v>0.4366666666666667</v>
      </c>
      <c r="I15" s="17">
        <v>0.43684027777777779</v>
      </c>
      <c r="J15" s="17">
        <f t="shared" si="14"/>
        <v>1.7361111111108274E-4</v>
      </c>
      <c r="K15" s="24">
        <v>127.793461862651</v>
      </c>
      <c r="L15" s="24">
        <v>71.236775096355899</v>
      </c>
      <c r="M15" s="18" t="s">
        <v>106</v>
      </c>
      <c r="N15" s="19">
        <v>0.13186342592592593</v>
      </c>
      <c r="O15" s="19">
        <v>0.13197916666666668</v>
      </c>
      <c r="P15" s="17">
        <f t="shared" si="15"/>
        <v>1.1574074074074958E-4</v>
      </c>
      <c r="Q15" s="18">
        <v>94.750094453600795</v>
      </c>
      <c r="R15" s="18">
        <v>105.86625915246201</v>
      </c>
      <c r="S15" s="18" t="s">
        <v>104</v>
      </c>
      <c r="T15" s="19">
        <v>0.19788194444444443</v>
      </c>
      <c r="U15" s="19">
        <v>0.19829861111111111</v>
      </c>
      <c r="V15" s="17">
        <f t="shared" si="16"/>
        <v>4.1666666666667629E-4</v>
      </c>
      <c r="W15" s="26">
        <v>717.81370878658697</v>
      </c>
      <c r="X15" s="26">
        <v>628.29244382237005</v>
      </c>
      <c r="Y15" s="18" t="s">
        <v>70</v>
      </c>
      <c r="Z15" s="19">
        <v>0.39568287037037037</v>
      </c>
      <c r="AA15" s="19">
        <v>0.39576388888888886</v>
      </c>
      <c r="AB15" s="17">
        <f t="shared" si="21"/>
        <v>8.1018518518494176E-5</v>
      </c>
      <c r="AC15" s="26">
        <v>99.675256413800497</v>
      </c>
      <c r="AD15" s="26">
        <v>107.459041886121</v>
      </c>
      <c r="AE15" s="18" t="s">
        <v>107</v>
      </c>
      <c r="AF15" s="19">
        <v>0.44637731481481485</v>
      </c>
      <c r="AG15" s="19">
        <v>0.44649305555555557</v>
      </c>
      <c r="AH15" s="17">
        <f t="shared" si="17"/>
        <v>1.1574074074072183E-4</v>
      </c>
      <c r="AI15" s="26">
        <v>160.498279948884</v>
      </c>
      <c r="AJ15" s="26">
        <v>148.94208711086301</v>
      </c>
      <c r="AK15" s="18" t="s">
        <v>70</v>
      </c>
      <c r="AL15" s="19">
        <v>0.44620370370370371</v>
      </c>
      <c r="AM15" s="19">
        <v>0.44626157407407407</v>
      </c>
      <c r="AN15" s="17">
        <f t="shared" si="22"/>
        <v>5.7870370370360913E-5</v>
      </c>
      <c r="AO15" s="26">
        <v>92.225416297487001</v>
      </c>
      <c r="AP15" s="26">
        <v>99.937173346147105</v>
      </c>
      <c r="AQ15" s="18" t="s">
        <v>105</v>
      </c>
      <c r="AR15" s="19">
        <v>0.15055555555555555</v>
      </c>
      <c r="AS15" s="19">
        <v>0.15064814814814814</v>
      </c>
      <c r="AT15" s="17">
        <f t="shared" si="23"/>
        <v>9.2592592592588563E-5</v>
      </c>
      <c r="AU15" s="18">
        <v>171.95178918885901</v>
      </c>
      <c r="AV15" s="18">
        <v>160.97179157407399</v>
      </c>
      <c r="AW15" s="18" t="s">
        <v>68</v>
      </c>
      <c r="AX15" s="19">
        <v>0.18579861111111109</v>
      </c>
      <c r="AY15" s="19">
        <v>0.18586805555555555</v>
      </c>
      <c r="AZ15" s="17">
        <f t="shared" si="24"/>
        <v>6.94444444444553E-5</v>
      </c>
      <c r="BA15" s="26">
        <v>74.859058298381399</v>
      </c>
      <c r="BB15" s="26">
        <v>70.962683177049797</v>
      </c>
      <c r="BC15" s="18" t="s">
        <v>106</v>
      </c>
      <c r="BD15" s="19">
        <v>0.2568171296296296</v>
      </c>
      <c r="BE15" s="19">
        <v>0.25699074074074074</v>
      </c>
      <c r="BF15" s="17">
        <f t="shared" si="18"/>
        <v>1.7361111111113825E-4</v>
      </c>
      <c r="BG15" s="26">
        <v>68.795911189703901</v>
      </c>
      <c r="BH15" s="26">
        <v>49.289564756747403</v>
      </c>
      <c r="BI15" s="18" t="s">
        <v>70</v>
      </c>
      <c r="BJ15" s="19">
        <v>0.25724537037037037</v>
      </c>
      <c r="BK15" s="19">
        <v>0.25733796296296296</v>
      </c>
      <c r="BL15" s="17">
        <f t="shared" si="25"/>
        <v>9.2592592592588563E-5</v>
      </c>
      <c r="BM15" s="26">
        <v>48.616893946238903</v>
      </c>
      <c r="BN15" s="26">
        <v>42.782054530335301</v>
      </c>
      <c r="BO15" s="18" t="s">
        <v>68</v>
      </c>
      <c r="BP15" s="19">
        <v>0.4142939814814815</v>
      </c>
      <c r="BQ15" s="19">
        <v>0.41438657407407403</v>
      </c>
      <c r="BR15" s="17">
        <f t="shared" si="26"/>
        <v>9.2592592592533052E-5</v>
      </c>
      <c r="BS15" s="26">
        <v>83.282092175017297</v>
      </c>
      <c r="BT15" s="26">
        <v>88.316455889726697</v>
      </c>
      <c r="BU15" s="18" t="s">
        <v>70</v>
      </c>
      <c r="BV15" s="19">
        <v>0.43217592592592591</v>
      </c>
      <c r="BW15" s="19">
        <v>0.43233796296296295</v>
      </c>
      <c r="BX15" s="17">
        <f t="shared" si="19"/>
        <v>1.6203703703704386E-4</v>
      </c>
      <c r="BY15" s="26">
        <v>83.989847788950897</v>
      </c>
      <c r="BZ15" s="26">
        <v>99.436257375208498</v>
      </c>
      <c r="CA15" s="18" t="s">
        <v>105</v>
      </c>
      <c r="CB15" s="19">
        <v>0.50603009259259257</v>
      </c>
      <c r="CC15" s="19">
        <v>0.50624999999999998</v>
      </c>
      <c r="CD15" s="17">
        <f t="shared" si="27"/>
        <v>2.1990740740740478E-4</v>
      </c>
      <c r="CE15" s="26">
        <v>237.67700200291699</v>
      </c>
      <c r="CF15" s="26">
        <v>178.12565270375799</v>
      </c>
      <c r="CG15" s="18" t="s">
        <v>98</v>
      </c>
    </row>
    <row r="16" spans="1:85" s="18" customFormat="1" x14ac:dyDescent="0.25">
      <c r="A16" s="16" t="s">
        <v>70</v>
      </c>
      <c r="B16" s="17">
        <v>0.13718749999999999</v>
      </c>
      <c r="C16" s="17">
        <v>0.13725694444444445</v>
      </c>
      <c r="D16" s="17">
        <f t="shared" si="20"/>
        <v>6.94444444444553E-5</v>
      </c>
      <c r="E16" s="24">
        <v>129.73480406765199</v>
      </c>
      <c r="F16" s="24">
        <v>46.133524992781702</v>
      </c>
      <c r="G16" s="16" t="s">
        <v>70</v>
      </c>
      <c r="H16" s="17">
        <v>0.43740740740740741</v>
      </c>
      <c r="I16" s="17">
        <v>0.43759259259259259</v>
      </c>
      <c r="J16" s="17">
        <f t="shared" si="14"/>
        <v>1.8518518518517713E-4</v>
      </c>
      <c r="K16" s="24">
        <v>440.46577369608201</v>
      </c>
      <c r="L16" s="24">
        <v>106.38688580951801</v>
      </c>
      <c r="M16" s="18" t="s">
        <v>107</v>
      </c>
      <c r="N16" s="19">
        <v>0.13215277777777779</v>
      </c>
      <c r="O16" s="19">
        <v>0.13226851851851854</v>
      </c>
      <c r="P16" s="17">
        <f t="shared" si="15"/>
        <v>1.1574074074074958E-4</v>
      </c>
      <c r="Q16" s="18">
        <v>173.40758960876499</v>
      </c>
      <c r="R16" s="18">
        <v>160.73330709960601</v>
      </c>
      <c r="S16" s="18" t="s">
        <v>105</v>
      </c>
      <c r="T16" s="19">
        <v>0.19901620370370368</v>
      </c>
      <c r="U16" s="19">
        <v>0.1995949074074074</v>
      </c>
      <c r="V16" s="17">
        <f t="shared" si="16"/>
        <v>5.7870370370372015E-4</v>
      </c>
      <c r="W16" s="26">
        <v>301.89942839524201</v>
      </c>
      <c r="X16" s="26">
        <v>255.59455723730099</v>
      </c>
      <c r="Y16" s="18" t="s">
        <v>71</v>
      </c>
      <c r="Z16" s="19">
        <v>0.39586805555555554</v>
      </c>
      <c r="AA16" s="19">
        <v>0.3959375</v>
      </c>
      <c r="AB16" s="17">
        <f t="shared" si="21"/>
        <v>6.94444444444553E-5</v>
      </c>
      <c r="AC16" s="26">
        <v>74.643308897564395</v>
      </c>
      <c r="AD16" s="26">
        <v>73.165761889357299</v>
      </c>
      <c r="AE16" s="18" t="s">
        <v>108</v>
      </c>
      <c r="AF16" s="19">
        <v>0.44662037037037039</v>
      </c>
      <c r="AG16" s="19">
        <v>0.44672453703703702</v>
      </c>
      <c r="AH16" s="17">
        <f t="shared" si="17"/>
        <v>1.0416666666662744E-4</v>
      </c>
      <c r="AI16" s="26">
        <v>121.26923073932301</v>
      </c>
      <c r="AJ16" s="26">
        <v>123.549626591178</v>
      </c>
      <c r="AK16" s="18" t="s">
        <v>71</v>
      </c>
      <c r="AL16" s="19">
        <v>0.44643518518518516</v>
      </c>
      <c r="AM16" s="19">
        <v>0.44651620370370365</v>
      </c>
      <c r="AN16" s="17">
        <f t="shared" si="22"/>
        <v>8.1018518518494176E-5</v>
      </c>
      <c r="AO16" s="26">
        <v>46.109496867740503</v>
      </c>
      <c r="AP16" s="26">
        <v>55.701665044635597</v>
      </c>
      <c r="AQ16" s="18" t="s">
        <v>106</v>
      </c>
      <c r="AR16" s="19">
        <v>0.15077546296296296</v>
      </c>
      <c r="AS16" s="19">
        <v>0.15086805555555557</v>
      </c>
      <c r="AT16" s="17">
        <f t="shared" si="23"/>
        <v>9.2592592592616318E-5</v>
      </c>
      <c r="AU16" s="18">
        <v>80.874904940724505</v>
      </c>
      <c r="AV16" s="18">
        <v>57.456406814058298</v>
      </c>
      <c r="AW16" s="18" t="s">
        <v>69</v>
      </c>
      <c r="AX16" s="19">
        <v>0.18598379629629627</v>
      </c>
      <c r="AY16" s="19">
        <v>0.18604166666666666</v>
      </c>
      <c r="AZ16" s="17">
        <f t="shared" si="24"/>
        <v>5.7870370370388668E-5</v>
      </c>
      <c r="BA16" s="26">
        <v>45.409843984309198</v>
      </c>
      <c r="BB16" s="26">
        <v>47.810478378862101</v>
      </c>
      <c r="BC16" s="18" t="s">
        <v>107</v>
      </c>
      <c r="BD16" s="19">
        <v>0.25710648148148146</v>
      </c>
      <c r="BE16" s="19">
        <v>0.2572800925925926</v>
      </c>
      <c r="BF16" s="17">
        <f t="shared" si="18"/>
        <v>1.7361111111113825E-4</v>
      </c>
      <c r="BG16" s="26">
        <v>39.284046758799398</v>
      </c>
      <c r="BH16" s="26">
        <v>31.2080829409697</v>
      </c>
      <c r="BI16" s="18" t="s">
        <v>71</v>
      </c>
      <c r="BJ16" s="19">
        <v>0.25746527777777778</v>
      </c>
      <c r="BK16" s="19">
        <v>0.25754629629629627</v>
      </c>
      <c r="BL16" s="17">
        <f t="shared" si="25"/>
        <v>8.1018518518494176E-5</v>
      </c>
      <c r="BM16" s="26">
        <v>69.784774880660507</v>
      </c>
      <c r="BN16" s="26">
        <v>69.402925748810006</v>
      </c>
      <c r="BO16" s="18" t="s">
        <v>69</v>
      </c>
      <c r="BP16" s="19">
        <v>0.41454861111111113</v>
      </c>
      <c r="BQ16" s="19">
        <v>0.41464120370370372</v>
      </c>
      <c r="BR16" s="17">
        <f t="shared" si="26"/>
        <v>9.2592592592588563E-5</v>
      </c>
      <c r="BS16" s="26">
        <v>162.39687423799299</v>
      </c>
      <c r="BT16" s="26">
        <v>158.032891771876</v>
      </c>
      <c r="BU16" s="18" t="s">
        <v>73</v>
      </c>
      <c r="BV16" s="19">
        <v>0.4331828703703704</v>
      </c>
      <c r="BW16" s="19">
        <v>0.43339120370370371</v>
      </c>
      <c r="BX16" s="17">
        <f t="shared" si="19"/>
        <v>2.0833333333331039E-4</v>
      </c>
      <c r="BY16" s="26">
        <v>54.307463518467799</v>
      </c>
      <c r="BZ16" s="26">
        <v>53.1575542679347</v>
      </c>
      <c r="CA16" s="18" t="s">
        <v>106</v>
      </c>
      <c r="CB16" s="19">
        <v>0.50714120370370364</v>
      </c>
      <c r="CC16" s="19">
        <v>0.507349537037037</v>
      </c>
      <c r="CD16" s="17">
        <f t="shared" si="27"/>
        <v>2.083333333333659E-4</v>
      </c>
      <c r="CE16" s="26">
        <v>92.778698875514493</v>
      </c>
      <c r="CF16" s="26">
        <v>90.077359385307204</v>
      </c>
      <c r="CG16" s="18" t="s">
        <v>98</v>
      </c>
    </row>
    <row r="17" spans="1:85" s="18" customFormat="1" x14ac:dyDescent="0.25">
      <c r="A17" s="16" t="s">
        <v>71</v>
      </c>
      <c r="B17" s="17">
        <v>0.13739583333333333</v>
      </c>
      <c r="C17" s="17">
        <v>0.13747685185185185</v>
      </c>
      <c r="D17" s="17">
        <f t="shared" si="20"/>
        <v>8.1018518518521931E-5</v>
      </c>
      <c r="E17" s="24">
        <v>75.734537591812497</v>
      </c>
      <c r="F17" s="24">
        <v>64.519890824628405</v>
      </c>
      <c r="G17" s="16" t="s">
        <v>71</v>
      </c>
      <c r="H17" s="17">
        <v>0.43848379629629625</v>
      </c>
      <c r="I17" s="17">
        <v>0.43863425925925931</v>
      </c>
      <c r="J17" s="17">
        <f t="shared" si="14"/>
        <v>1.504629629630605E-4</v>
      </c>
      <c r="K17" s="24">
        <v>345.52491806106002</v>
      </c>
      <c r="L17" s="24">
        <v>315.23786853209901</v>
      </c>
      <c r="M17" s="18" t="s">
        <v>108</v>
      </c>
      <c r="N17" s="19">
        <v>0.13240740740740739</v>
      </c>
      <c r="O17" s="19">
        <v>0.13261574074074076</v>
      </c>
      <c r="P17" s="17">
        <f t="shared" si="15"/>
        <v>2.083333333333659E-4</v>
      </c>
      <c r="Q17" s="18">
        <v>82.661621020130596</v>
      </c>
      <c r="R17" s="18">
        <v>111.77164744444001</v>
      </c>
      <c r="S17" s="18" t="s">
        <v>106</v>
      </c>
      <c r="T17" s="19">
        <v>0.2003587962962963</v>
      </c>
      <c r="U17" s="19">
        <v>0.20098379629629629</v>
      </c>
      <c r="V17" s="17">
        <f t="shared" si="16"/>
        <v>6.2499999999998668E-4</v>
      </c>
      <c r="W17" s="26">
        <v>43.081240056756897</v>
      </c>
      <c r="X17" s="26">
        <v>36.6911056528266</v>
      </c>
      <c r="Y17" s="18" t="s">
        <v>72</v>
      </c>
      <c r="Z17" s="19">
        <v>0.39604166666666668</v>
      </c>
      <c r="AA17" s="19">
        <v>0.39611111111111108</v>
      </c>
      <c r="AB17" s="17">
        <f t="shared" si="21"/>
        <v>6.9444444444399789E-5</v>
      </c>
      <c r="AC17" s="26">
        <v>38.806288591313603</v>
      </c>
      <c r="AD17" s="26">
        <v>45.462035676069199</v>
      </c>
      <c r="AE17" s="18" t="s">
        <v>109</v>
      </c>
      <c r="AF17" s="19">
        <v>0.44684027777777779</v>
      </c>
      <c r="AG17" s="19">
        <v>0.44690972222222225</v>
      </c>
      <c r="AH17" s="17">
        <f t="shared" si="17"/>
        <v>6.94444444444553E-5</v>
      </c>
      <c r="AI17" s="26">
        <v>37.972161838832598</v>
      </c>
      <c r="AJ17" s="26">
        <v>40.939872885613099</v>
      </c>
      <c r="AK17" s="18" t="s">
        <v>72</v>
      </c>
      <c r="AL17" s="19">
        <v>0.44672453703703702</v>
      </c>
      <c r="AM17" s="19">
        <v>0.44679398148148147</v>
      </c>
      <c r="AN17" s="17">
        <f t="shared" si="22"/>
        <v>6.94444444444553E-5</v>
      </c>
      <c r="AO17" s="26">
        <v>135.34838048377799</v>
      </c>
      <c r="AP17" s="26">
        <v>126.516832797359</v>
      </c>
      <c r="AQ17" s="18" t="s">
        <v>107</v>
      </c>
      <c r="AR17" s="19">
        <v>0.15104166666666666</v>
      </c>
      <c r="AS17" s="19">
        <v>0.15112268518518518</v>
      </c>
      <c r="AT17" s="17">
        <f t="shared" si="23"/>
        <v>8.1018518518521931E-5</v>
      </c>
      <c r="AU17" s="18">
        <v>144.01083372220899</v>
      </c>
      <c r="AV17" s="18">
        <v>127.984286749345</v>
      </c>
      <c r="AW17" s="18" t="s">
        <v>70</v>
      </c>
      <c r="AX17" s="19">
        <v>0.18618055555555557</v>
      </c>
      <c r="AY17" s="19">
        <v>0.18625</v>
      </c>
      <c r="AZ17" s="17">
        <f t="shared" si="24"/>
        <v>6.9444444444427544E-5</v>
      </c>
      <c r="BA17" s="26">
        <v>45.985737032838301</v>
      </c>
      <c r="BB17" s="26">
        <v>40.828576229564803</v>
      </c>
      <c r="BC17" s="18" t="s">
        <v>108</v>
      </c>
      <c r="BD17" s="19">
        <v>0.25737268518518519</v>
      </c>
      <c r="BE17" s="19">
        <v>0.25751157407407405</v>
      </c>
      <c r="BF17" s="17">
        <f t="shared" si="18"/>
        <v>1.3888888888885509E-4</v>
      </c>
      <c r="BG17" s="26">
        <v>63.990875729686998</v>
      </c>
      <c r="BH17" s="26">
        <v>45.332289084997598</v>
      </c>
      <c r="BI17" s="18" t="s">
        <v>72</v>
      </c>
      <c r="BJ17" s="19">
        <v>0.25767361111111114</v>
      </c>
      <c r="BK17" s="19">
        <v>0.25775462962962964</v>
      </c>
      <c r="BL17" s="17">
        <f t="shared" si="25"/>
        <v>8.1018518518494176E-5</v>
      </c>
      <c r="BM17" s="26">
        <v>141.07653105923799</v>
      </c>
      <c r="BN17" s="26">
        <v>136.848121670138</v>
      </c>
      <c r="BO17" s="18" t="s">
        <v>70</v>
      </c>
      <c r="BP17" s="19">
        <v>0.41476851851851854</v>
      </c>
      <c r="BQ17" s="19">
        <v>0.41487268518518516</v>
      </c>
      <c r="BR17" s="17">
        <f t="shared" si="26"/>
        <v>1.0416666666662744E-4</v>
      </c>
      <c r="BS17" s="26">
        <v>40.7720424517303</v>
      </c>
      <c r="BT17" s="26">
        <v>40.244829594351899</v>
      </c>
      <c r="BU17" s="18" t="s">
        <v>74</v>
      </c>
      <c r="BV17" s="19">
        <v>0.43351851851851847</v>
      </c>
      <c r="BW17" s="19">
        <v>0.4337152777777778</v>
      </c>
      <c r="BX17" s="17">
        <f t="shared" si="19"/>
        <v>1.9675925925932702E-4</v>
      </c>
      <c r="BY17" s="26">
        <v>34.016430922324297</v>
      </c>
      <c r="BZ17" s="26">
        <v>32.459503018938697</v>
      </c>
      <c r="CA17" s="18" t="s">
        <v>107</v>
      </c>
      <c r="CB17" s="19">
        <v>0.50784722222222223</v>
      </c>
      <c r="CC17" s="19">
        <v>0.50798611111111114</v>
      </c>
      <c r="CD17" s="17">
        <f t="shared" si="27"/>
        <v>1.388888888889106E-4</v>
      </c>
      <c r="CE17" s="26">
        <v>50.1142181706591</v>
      </c>
      <c r="CF17" s="26">
        <v>36.953202699087903</v>
      </c>
      <c r="CG17" s="18" t="s">
        <v>98</v>
      </c>
    </row>
    <row r="18" spans="1:85" s="18" customFormat="1" x14ac:dyDescent="0.25">
      <c r="A18" s="16" t="s">
        <v>72</v>
      </c>
      <c r="B18" s="17">
        <v>0.13760416666666667</v>
      </c>
      <c r="C18" s="17">
        <v>0.13766203703703703</v>
      </c>
      <c r="D18" s="17">
        <f t="shared" si="20"/>
        <v>5.7870370370360913E-5</v>
      </c>
      <c r="E18" s="24">
        <v>56.170584364054598</v>
      </c>
      <c r="F18" s="24">
        <v>52.829838603104399</v>
      </c>
      <c r="G18" s="16" t="s">
        <v>72</v>
      </c>
      <c r="H18" s="17">
        <v>0.43965277777777773</v>
      </c>
      <c r="I18" s="17">
        <v>0.43997685185185187</v>
      </c>
      <c r="J18" s="17">
        <f t="shared" si="14"/>
        <v>3.2407407407414324E-4</v>
      </c>
      <c r="K18" s="24">
        <v>927.73177753750304</v>
      </c>
      <c r="L18" s="24">
        <v>1045.7917662407699</v>
      </c>
      <c r="M18" s="18" t="s">
        <v>109</v>
      </c>
      <c r="N18" s="19">
        <v>0.13277777777777777</v>
      </c>
      <c r="O18" s="19">
        <v>0.13295138888888888</v>
      </c>
      <c r="P18" s="17">
        <f t="shared" si="15"/>
        <v>1.7361111111111049E-4</v>
      </c>
      <c r="Q18" s="18">
        <v>151.35623262810401</v>
      </c>
      <c r="R18" s="18">
        <v>146.829666464139</v>
      </c>
      <c r="S18" s="18" t="s">
        <v>107</v>
      </c>
      <c r="T18" s="19">
        <v>0.20144675925925926</v>
      </c>
      <c r="U18" s="19">
        <v>0.2018634259259259</v>
      </c>
      <c r="V18" s="17">
        <f t="shared" si="16"/>
        <v>4.1666666666664853E-4</v>
      </c>
      <c r="W18" s="26">
        <v>72.2572835651807</v>
      </c>
      <c r="X18" s="26">
        <v>82.970290293634605</v>
      </c>
      <c r="Y18" s="18" t="s">
        <v>73</v>
      </c>
      <c r="Z18" s="19">
        <v>0.39622685185185186</v>
      </c>
      <c r="AA18" s="19">
        <v>0.39629629629629631</v>
      </c>
      <c r="AB18" s="17">
        <f t="shared" si="21"/>
        <v>6.94444444444553E-5</v>
      </c>
      <c r="AC18" s="26">
        <v>32.047639105324301</v>
      </c>
      <c r="AD18" s="26">
        <v>33.322617495667501</v>
      </c>
      <c r="AE18" s="18" t="s">
        <v>67</v>
      </c>
      <c r="AF18" s="19">
        <v>0.44701388888888888</v>
      </c>
      <c r="AG18" s="19">
        <v>0.44714120370370369</v>
      </c>
      <c r="AH18" s="17">
        <f t="shared" si="17"/>
        <v>1.2731481481481621E-4</v>
      </c>
      <c r="AI18" s="26">
        <v>130.382813327848</v>
      </c>
      <c r="AJ18" s="26">
        <v>116.09383316746499</v>
      </c>
      <c r="AK18" s="18" t="s">
        <v>73</v>
      </c>
      <c r="AL18" s="19">
        <v>0.44724537037037032</v>
      </c>
      <c r="AM18" s="19">
        <v>0.44732638888888893</v>
      </c>
      <c r="AN18" s="17">
        <f t="shared" si="22"/>
        <v>8.1018518518605198E-5</v>
      </c>
      <c r="AO18" s="26">
        <v>163.89961393194201</v>
      </c>
      <c r="AP18" s="26">
        <v>119.123241627469</v>
      </c>
      <c r="AQ18" s="18" t="s">
        <v>108</v>
      </c>
      <c r="AR18" s="19">
        <v>0.15129629629629629</v>
      </c>
      <c r="AS18" s="19">
        <v>0.15137731481481481</v>
      </c>
      <c r="AT18" s="17">
        <f t="shared" si="23"/>
        <v>8.1018518518521931E-5</v>
      </c>
      <c r="AU18" s="18">
        <v>128.15279961369899</v>
      </c>
      <c r="AV18" s="18">
        <v>127.76193204869</v>
      </c>
      <c r="AW18" s="18" t="s">
        <v>71</v>
      </c>
      <c r="AX18" s="19">
        <v>0.18637731481481482</v>
      </c>
      <c r="AY18" s="19">
        <v>0.18644675925925924</v>
      </c>
      <c r="AZ18" s="17">
        <f t="shared" si="24"/>
        <v>6.9444444444427544E-5</v>
      </c>
      <c r="BA18" s="26">
        <v>51.015682330034302</v>
      </c>
      <c r="BB18" s="26">
        <v>52.962150838788702</v>
      </c>
      <c r="BC18" s="18" t="s">
        <v>109</v>
      </c>
      <c r="BD18" s="19">
        <v>0.25761574074074073</v>
      </c>
      <c r="BE18" s="19">
        <v>0.25773148148148145</v>
      </c>
      <c r="BF18" s="17">
        <f t="shared" si="18"/>
        <v>1.1574074074072183E-4</v>
      </c>
      <c r="BG18" s="26">
        <v>46.153511404699103</v>
      </c>
      <c r="BH18" s="26">
        <v>32.525838636619099</v>
      </c>
      <c r="BI18" s="18" t="s">
        <v>73</v>
      </c>
      <c r="BJ18" s="19">
        <v>0.25788194444444446</v>
      </c>
      <c r="BK18" s="19">
        <v>0.25797453703703704</v>
      </c>
      <c r="BL18" s="17">
        <f t="shared" si="25"/>
        <v>9.2592592592588563E-5</v>
      </c>
      <c r="BM18" s="26">
        <v>41.479139629699297</v>
      </c>
      <c r="BN18" s="26">
        <v>37.552672282658797</v>
      </c>
      <c r="BO18" s="18" t="s">
        <v>71</v>
      </c>
      <c r="BP18" s="19">
        <v>0.41498842592592594</v>
      </c>
      <c r="BQ18" s="19">
        <v>0.41506944444444444</v>
      </c>
      <c r="BR18" s="17">
        <f t="shared" si="26"/>
        <v>8.1018518518494176E-5</v>
      </c>
      <c r="BS18" s="26">
        <v>79.923062100672894</v>
      </c>
      <c r="BT18" s="26">
        <v>78.772157415340104</v>
      </c>
      <c r="BU18" s="18" t="s">
        <v>75</v>
      </c>
      <c r="BV18" s="19">
        <v>0.43403935185185188</v>
      </c>
      <c r="BW18" s="19">
        <v>0.43415509259259261</v>
      </c>
      <c r="BX18" s="17">
        <f t="shared" si="19"/>
        <v>1.1574074074072183E-4</v>
      </c>
      <c r="BY18" s="26">
        <v>31.4027221807223</v>
      </c>
      <c r="BZ18" s="26">
        <v>25.625903822515902</v>
      </c>
      <c r="CA18" s="18" t="s">
        <v>108</v>
      </c>
      <c r="CB18" s="19">
        <v>0.5081134259259259</v>
      </c>
      <c r="CC18" s="19">
        <v>0.508275462962963</v>
      </c>
      <c r="CD18" s="17">
        <f t="shared" si="27"/>
        <v>1.6203703703709937E-4</v>
      </c>
      <c r="CE18" s="26">
        <v>76.263167707243198</v>
      </c>
      <c r="CF18" s="26">
        <v>76.966665957337597</v>
      </c>
      <c r="CG18" s="18" t="s">
        <v>98</v>
      </c>
    </row>
    <row r="19" spans="1:85" s="18" customFormat="1" x14ac:dyDescent="0.25">
      <c r="A19" s="16" t="s">
        <v>73</v>
      </c>
      <c r="B19" s="17">
        <v>0.1378587962962963</v>
      </c>
      <c r="C19" s="17">
        <v>0.13793981481481482</v>
      </c>
      <c r="D19" s="17">
        <f t="shared" si="20"/>
        <v>8.1018518518521931E-5</v>
      </c>
      <c r="E19" s="24">
        <v>29.6258754317283</v>
      </c>
      <c r="F19" s="24">
        <v>90.476658357293701</v>
      </c>
      <c r="G19" s="16" t="s">
        <v>76</v>
      </c>
      <c r="H19" s="17">
        <v>0.44370370370370371</v>
      </c>
      <c r="I19" s="17">
        <v>0.44380787037037034</v>
      </c>
      <c r="J19" s="17">
        <f t="shared" si="14"/>
        <v>1.0416666666662744E-4</v>
      </c>
      <c r="K19" s="24">
        <v>190.18286228826301</v>
      </c>
      <c r="L19" s="24">
        <v>151.58395705846499</v>
      </c>
      <c r="M19" s="18" t="s">
        <v>67</v>
      </c>
      <c r="N19" s="19">
        <v>0.1333101851851852</v>
      </c>
      <c r="O19" s="19">
        <v>0.13348379629629628</v>
      </c>
      <c r="P19" s="17">
        <f t="shared" si="15"/>
        <v>1.7361111111108274E-4</v>
      </c>
      <c r="Q19" s="18">
        <v>84.117352854518103</v>
      </c>
      <c r="R19" s="18">
        <v>78.674743315625406</v>
      </c>
      <c r="S19" s="18" t="s">
        <v>109</v>
      </c>
      <c r="T19" s="19">
        <v>0.20368055555555556</v>
      </c>
      <c r="U19" s="19">
        <v>0.20398148148148146</v>
      </c>
      <c r="V19" s="17">
        <f t="shared" si="16"/>
        <v>3.0092592592589895E-4</v>
      </c>
      <c r="W19" s="26">
        <v>491.509902946257</v>
      </c>
      <c r="X19" s="26">
        <v>473.25288035360802</v>
      </c>
      <c r="Y19" s="18" t="s">
        <v>74</v>
      </c>
      <c r="Z19" s="19">
        <v>0.39643518518518522</v>
      </c>
      <c r="AA19" s="19">
        <v>0.39651620370370372</v>
      </c>
      <c r="AB19" s="17">
        <f t="shared" si="21"/>
        <v>8.1018518518494176E-5</v>
      </c>
      <c r="AC19" s="26">
        <v>98.139254338980393</v>
      </c>
      <c r="AD19" s="26">
        <v>101.315901338166</v>
      </c>
      <c r="AE19" s="18" t="s">
        <v>68</v>
      </c>
      <c r="AF19" s="19">
        <v>0.44730324074074074</v>
      </c>
      <c r="AG19" s="19">
        <v>0.44739583333333338</v>
      </c>
      <c r="AH19" s="17">
        <f t="shared" si="17"/>
        <v>9.2592592592644074E-5</v>
      </c>
      <c r="AI19" s="26">
        <v>41.415075604257503</v>
      </c>
      <c r="AJ19" s="26">
        <v>36.6546116291507</v>
      </c>
      <c r="AK19" s="18" t="s">
        <v>74</v>
      </c>
      <c r="AL19" s="19">
        <v>0.4475925925925926</v>
      </c>
      <c r="AM19" s="19">
        <v>0.44768518518518513</v>
      </c>
      <c r="AN19" s="17">
        <f t="shared" si="22"/>
        <v>9.2592592592533052E-5</v>
      </c>
      <c r="AO19" s="26">
        <v>71.387062276094198</v>
      </c>
      <c r="AP19" s="26">
        <v>64.873168524325493</v>
      </c>
      <c r="AQ19" s="18" t="s">
        <v>109</v>
      </c>
      <c r="AR19" s="19">
        <v>0.15151620370370369</v>
      </c>
      <c r="AS19" s="19">
        <v>0.15159722222222222</v>
      </c>
      <c r="AT19" s="17">
        <f t="shared" si="23"/>
        <v>8.1018518518521931E-5</v>
      </c>
      <c r="AU19" s="18">
        <v>162.407271596583</v>
      </c>
      <c r="AV19" s="18">
        <v>155.10405202887301</v>
      </c>
      <c r="AW19" s="18" t="s">
        <v>72</v>
      </c>
      <c r="AX19" s="19">
        <v>0.18657407407407409</v>
      </c>
      <c r="AY19" s="19">
        <v>0.18664351851851854</v>
      </c>
      <c r="AZ19" s="17">
        <f t="shared" si="24"/>
        <v>6.94444444444553E-5</v>
      </c>
      <c r="BA19" s="26">
        <v>53.849244621568801</v>
      </c>
      <c r="BB19" s="26">
        <v>58.0692984849344</v>
      </c>
      <c r="BC19" s="18" t="s">
        <v>67</v>
      </c>
      <c r="BD19" s="19">
        <v>0.25787037037037036</v>
      </c>
      <c r="BE19" s="19">
        <v>0.25800925925925927</v>
      </c>
      <c r="BF19" s="17">
        <f t="shared" si="18"/>
        <v>1.388888888889106E-4</v>
      </c>
      <c r="BG19" s="26">
        <v>40.518118235673299</v>
      </c>
      <c r="BH19" s="26">
        <v>32.178841921469001</v>
      </c>
      <c r="BI19" s="18" t="s">
        <v>74</v>
      </c>
      <c r="BJ19" s="19">
        <v>0.25810185185185186</v>
      </c>
      <c r="BK19" s="19">
        <v>0.25819444444444445</v>
      </c>
      <c r="BL19" s="17">
        <f t="shared" si="25"/>
        <v>9.2592592592588563E-5</v>
      </c>
      <c r="BM19" s="26">
        <v>100.252647122748</v>
      </c>
      <c r="BN19" s="26">
        <v>96.987019024065603</v>
      </c>
      <c r="BO19" s="18" t="s">
        <v>72</v>
      </c>
      <c r="BP19" s="19">
        <v>0.41519675925925931</v>
      </c>
      <c r="BQ19" s="19">
        <v>0.4152777777777778</v>
      </c>
      <c r="BR19" s="17">
        <f t="shared" si="26"/>
        <v>8.1018518518494176E-5</v>
      </c>
      <c r="BS19" s="26">
        <v>58.9887358037032</v>
      </c>
      <c r="BT19" s="26">
        <v>62.043390132451101</v>
      </c>
      <c r="BU19" s="18" t="s">
        <v>76</v>
      </c>
      <c r="BV19" s="19">
        <v>0.43429398148148146</v>
      </c>
      <c r="BW19" s="19">
        <v>0.43445601851851851</v>
      </c>
      <c r="BX19" s="17">
        <f t="shared" si="19"/>
        <v>1.6203703703704386E-4</v>
      </c>
      <c r="BY19" s="26">
        <v>52.411889555593902</v>
      </c>
      <c r="BZ19" s="26">
        <v>49.138074023959</v>
      </c>
      <c r="CA19" s="18" t="s">
        <v>109</v>
      </c>
      <c r="CB19" s="19">
        <v>0.50841435185185191</v>
      </c>
      <c r="CC19" s="19">
        <v>0.50855324074074071</v>
      </c>
      <c r="CD19" s="17">
        <f t="shared" si="27"/>
        <v>1.3888888888879958E-4</v>
      </c>
      <c r="CE19" s="26">
        <v>55.742630493594802</v>
      </c>
      <c r="CF19" s="26">
        <v>43.105488299399902</v>
      </c>
      <c r="CG19" s="18" t="s">
        <v>98</v>
      </c>
    </row>
    <row r="20" spans="1:85" s="18" customFormat="1" x14ac:dyDescent="0.25">
      <c r="A20" s="16" t="s">
        <v>74</v>
      </c>
      <c r="B20" s="17">
        <v>0.13804398148148148</v>
      </c>
      <c r="C20" s="17">
        <v>0.138125</v>
      </c>
      <c r="D20" s="17">
        <f t="shared" si="20"/>
        <v>8.1018518518521931E-5</v>
      </c>
      <c r="E20" s="24">
        <v>67.208411616603399</v>
      </c>
      <c r="F20" s="24">
        <v>147.56485933099799</v>
      </c>
      <c r="G20" s="16" t="s">
        <v>111</v>
      </c>
      <c r="H20" s="17">
        <v>0.4440162037037037</v>
      </c>
      <c r="I20" s="17">
        <v>0.44414351851851852</v>
      </c>
      <c r="J20" s="17">
        <f t="shared" si="14"/>
        <v>1.2731481481481621E-4</v>
      </c>
      <c r="K20" s="24">
        <v>397.27455717285699</v>
      </c>
      <c r="L20" s="24">
        <v>360.43419235021298</v>
      </c>
      <c r="M20" s="18" t="s">
        <v>69</v>
      </c>
      <c r="N20" s="19">
        <v>0.13400462962962964</v>
      </c>
      <c r="O20" s="19">
        <v>0.13425925925925927</v>
      </c>
      <c r="P20" s="17">
        <f t="shared" si="15"/>
        <v>2.5462962962963243E-4</v>
      </c>
      <c r="Q20" s="18">
        <v>227.75772312395799</v>
      </c>
      <c r="R20" s="18">
        <v>208.477104913776</v>
      </c>
      <c r="S20" s="18" t="s">
        <v>67</v>
      </c>
      <c r="T20" s="19">
        <v>0.20435185185185187</v>
      </c>
      <c r="U20" s="19">
        <v>0.20480324074074074</v>
      </c>
      <c r="V20" s="17">
        <f t="shared" si="16"/>
        <v>4.5138888888887618E-4</v>
      </c>
      <c r="W20" s="26">
        <v>575.40288973952295</v>
      </c>
      <c r="X20" s="26">
        <v>428.06903330411097</v>
      </c>
      <c r="Y20" s="18" t="s">
        <v>75</v>
      </c>
      <c r="Z20" s="19">
        <v>0.39662037037037035</v>
      </c>
      <c r="AA20" s="19">
        <v>0.3966898148148148</v>
      </c>
      <c r="AB20" s="17">
        <f t="shared" si="21"/>
        <v>6.94444444444553E-5</v>
      </c>
      <c r="AC20" s="26">
        <v>39.494884617508298</v>
      </c>
      <c r="AD20" s="26">
        <v>43.117340177747202</v>
      </c>
      <c r="AE20" s="18" t="s">
        <v>69</v>
      </c>
      <c r="AF20" s="19">
        <v>0.44750000000000001</v>
      </c>
      <c r="AG20" s="19">
        <v>0.44761574074074079</v>
      </c>
      <c r="AH20" s="17">
        <f t="shared" si="17"/>
        <v>1.1574074074077734E-4</v>
      </c>
      <c r="AI20" s="26">
        <v>180.30282852506301</v>
      </c>
      <c r="AJ20" s="26">
        <v>170.62549714343299</v>
      </c>
      <c r="AK20" s="18" t="s">
        <v>75</v>
      </c>
      <c r="AL20" s="19">
        <v>0.44790509259259265</v>
      </c>
      <c r="AM20" s="19">
        <v>0.44800925925925927</v>
      </c>
      <c r="AN20" s="17">
        <f t="shared" si="22"/>
        <v>1.0416666666662744E-4</v>
      </c>
      <c r="AO20" s="26">
        <v>81.573636619136806</v>
      </c>
      <c r="AP20" s="26">
        <v>56.457682088230399</v>
      </c>
      <c r="AQ20" s="18" t="s">
        <v>67</v>
      </c>
      <c r="AR20" s="19">
        <v>0.1517361111111111</v>
      </c>
      <c r="AS20" s="19">
        <v>0.15181712962962965</v>
      </c>
      <c r="AT20" s="17">
        <f t="shared" si="23"/>
        <v>8.1018518518549687E-5</v>
      </c>
      <c r="AU20" s="18">
        <v>43.949427262196302</v>
      </c>
      <c r="AV20" s="18">
        <v>46.159611865386097</v>
      </c>
      <c r="AW20" s="18" t="s">
        <v>73</v>
      </c>
      <c r="AX20" s="19">
        <v>0.18674768518518517</v>
      </c>
      <c r="AY20" s="19">
        <v>0.18680555555555556</v>
      </c>
      <c r="AZ20" s="17">
        <f t="shared" si="24"/>
        <v>5.7870370370388668E-5</v>
      </c>
      <c r="BA20" s="26">
        <v>37.454161342068197</v>
      </c>
      <c r="BB20" s="26">
        <v>44.761040932396703</v>
      </c>
      <c r="BC20" s="18" t="s">
        <v>68</v>
      </c>
      <c r="BD20" s="19">
        <v>0.25811342592592595</v>
      </c>
      <c r="BE20" s="19">
        <v>0.25821759259259258</v>
      </c>
      <c r="BF20" s="17">
        <f t="shared" si="18"/>
        <v>1.0416666666662744E-4</v>
      </c>
      <c r="BG20" s="26">
        <v>146.89260254131401</v>
      </c>
      <c r="BH20" s="26">
        <v>129.25230552525099</v>
      </c>
      <c r="BI20" s="18" t="s">
        <v>75</v>
      </c>
      <c r="BJ20" s="19">
        <v>0.25842592592592589</v>
      </c>
      <c r="BK20" s="19">
        <v>0.25850694444444444</v>
      </c>
      <c r="BL20" s="17">
        <f t="shared" si="25"/>
        <v>8.1018518518549687E-5</v>
      </c>
      <c r="BM20" s="26">
        <v>37.414994047623097</v>
      </c>
      <c r="BN20" s="26">
        <v>36.4926994871348</v>
      </c>
      <c r="BO20" s="18" t="s">
        <v>73</v>
      </c>
      <c r="BP20" s="19">
        <v>0.41541666666666671</v>
      </c>
      <c r="BQ20" s="19">
        <v>0.41549768518518521</v>
      </c>
      <c r="BR20" s="17">
        <f t="shared" si="26"/>
        <v>8.1018518518494176E-5</v>
      </c>
      <c r="BS20" s="26">
        <v>106.909320244893</v>
      </c>
      <c r="BT20" s="26">
        <v>106.246192868427</v>
      </c>
      <c r="BU20" s="18" t="s">
        <v>111</v>
      </c>
      <c r="BV20" s="19">
        <v>0.43459490740740742</v>
      </c>
      <c r="BW20" s="19">
        <v>0.43487268518518518</v>
      </c>
      <c r="BX20" s="17">
        <f t="shared" si="19"/>
        <v>2.7777777777776569E-4</v>
      </c>
      <c r="BY20" s="26">
        <v>71.981919473165405</v>
      </c>
      <c r="BZ20" s="26">
        <v>62.318125357184002</v>
      </c>
      <c r="CA20" s="18" t="s">
        <v>67</v>
      </c>
      <c r="CB20" s="19">
        <v>0.50900462962962967</v>
      </c>
      <c r="CC20" s="19">
        <v>0.50918981481481485</v>
      </c>
      <c r="CD20" s="17">
        <f t="shared" si="27"/>
        <v>1.8518518518517713E-4</v>
      </c>
      <c r="CE20" s="26">
        <v>46.429885454824898</v>
      </c>
      <c r="CF20" s="26">
        <v>49.517046981239297</v>
      </c>
      <c r="CG20" s="18" t="s">
        <v>98</v>
      </c>
    </row>
    <row r="21" spans="1:85" s="18" customFormat="1" x14ac:dyDescent="0.25">
      <c r="A21" s="16" t="s">
        <v>75</v>
      </c>
      <c r="B21" s="17">
        <v>0.13829861111111111</v>
      </c>
      <c r="C21" s="17">
        <v>0.13837962962962963</v>
      </c>
      <c r="D21" s="17">
        <f t="shared" si="20"/>
        <v>8.1018518518521931E-5</v>
      </c>
      <c r="E21" s="24">
        <v>148.449953229084</v>
      </c>
      <c r="F21" s="24">
        <v>104.596484263066</v>
      </c>
      <c r="G21" s="16" t="s">
        <v>112</v>
      </c>
      <c r="H21" s="17">
        <v>0.44498842592592597</v>
      </c>
      <c r="I21" s="17">
        <v>0.44511574074074073</v>
      </c>
      <c r="J21" s="17">
        <f t="shared" si="14"/>
        <v>1.273148148147607E-4</v>
      </c>
      <c r="K21" s="24">
        <v>80.153836794274696</v>
      </c>
      <c r="L21" s="24">
        <v>56.571951120930699</v>
      </c>
      <c r="M21" s="18" t="s">
        <v>70</v>
      </c>
      <c r="N21" s="19">
        <v>0.13479166666666667</v>
      </c>
      <c r="O21" s="19">
        <v>0.13491898148148149</v>
      </c>
      <c r="P21" s="17">
        <f t="shared" si="15"/>
        <v>1.2731481481481621E-4</v>
      </c>
      <c r="Q21" s="18">
        <v>92.542019406780199</v>
      </c>
      <c r="R21" s="18">
        <v>84.896757626173496</v>
      </c>
      <c r="S21" s="18" t="s">
        <v>68</v>
      </c>
      <c r="T21" s="19">
        <v>0.2050925925925926</v>
      </c>
      <c r="U21" s="19">
        <v>0.20556712962962964</v>
      </c>
      <c r="V21" s="17">
        <f t="shared" si="16"/>
        <v>4.745370370370372E-4</v>
      </c>
      <c r="W21" s="26">
        <v>251.80984524513099</v>
      </c>
      <c r="X21" s="26">
        <v>275.04520315032897</v>
      </c>
      <c r="Y21" s="18" t="s">
        <v>76</v>
      </c>
      <c r="Z21" s="19">
        <v>0.39680555555555558</v>
      </c>
      <c r="AA21" s="19">
        <v>0.39688657407407407</v>
      </c>
      <c r="AB21" s="17">
        <f t="shared" si="21"/>
        <v>8.1018518518494176E-5</v>
      </c>
      <c r="AC21" s="26">
        <v>62.731679256416598</v>
      </c>
      <c r="AD21" s="26">
        <v>54.902263539518401</v>
      </c>
      <c r="AE21" s="18" t="s">
        <v>70</v>
      </c>
      <c r="AF21" s="19">
        <v>0.44773148148148145</v>
      </c>
      <c r="AG21" s="19">
        <v>0.4478125</v>
      </c>
      <c r="AH21" s="17">
        <f t="shared" si="17"/>
        <v>8.1018518518549687E-5</v>
      </c>
      <c r="AI21" s="26">
        <v>162.47803691737701</v>
      </c>
      <c r="AJ21" s="26">
        <v>151.80939194346601</v>
      </c>
      <c r="AK21" s="18" t="s">
        <v>76</v>
      </c>
      <c r="AL21" s="19">
        <v>0.448275462962963</v>
      </c>
      <c r="AM21" s="19">
        <v>0.44836805555555559</v>
      </c>
      <c r="AN21" s="17">
        <f t="shared" si="22"/>
        <v>9.2592592592588563E-5</v>
      </c>
      <c r="AO21" s="26">
        <v>54.057846562009303</v>
      </c>
      <c r="AP21" s="26">
        <v>88.272230320241803</v>
      </c>
      <c r="AQ21" s="18" t="s">
        <v>68</v>
      </c>
      <c r="AR21" s="19">
        <v>0.15193287037037037</v>
      </c>
      <c r="AS21" s="19">
        <v>0.15201388888888889</v>
      </c>
      <c r="AT21" s="17">
        <f t="shared" si="23"/>
        <v>8.1018518518521931E-5</v>
      </c>
      <c r="AU21" s="18">
        <v>115.279663640283</v>
      </c>
      <c r="AV21" s="18">
        <v>108.811489346638</v>
      </c>
      <c r="AW21" s="18" t="s">
        <v>74</v>
      </c>
      <c r="AX21" s="19">
        <v>0.18692129629629628</v>
      </c>
      <c r="AY21" s="19">
        <v>0.18696759259259257</v>
      </c>
      <c r="AZ21" s="17">
        <f t="shared" si="24"/>
        <v>4.6296296296294281E-5</v>
      </c>
      <c r="BA21" s="26">
        <v>28.710727450342201</v>
      </c>
      <c r="BB21" s="26">
        <v>36.712123803536798</v>
      </c>
      <c r="BC21" s="18" t="s">
        <v>69</v>
      </c>
      <c r="BD21" s="19">
        <v>0.25833333333333336</v>
      </c>
      <c r="BE21" s="19">
        <v>0.25844907407407408</v>
      </c>
      <c r="BF21" s="17">
        <f t="shared" si="18"/>
        <v>1.1574074074072183E-4</v>
      </c>
      <c r="BG21" s="26">
        <v>34.7583277473571</v>
      </c>
      <c r="BH21" s="26">
        <v>35.075327917491201</v>
      </c>
      <c r="BI21" s="18" t="s">
        <v>76</v>
      </c>
      <c r="BJ21" s="19">
        <v>0.2586458333333333</v>
      </c>
      <c r="BK21" s="19">
        <v>0.25873842592592594</v>
      </c>
      <c r="BL21" s="17">
        <f t="shared" si="25"/>
        <v>9.2592592592644074E-5</v>
      </c>
      <c r="BM21" s="26">
        <v>43.833313005241699</v>
      </c>
      <c r="BN21" s="26">
        <v>40.011160161048601</v>
      </c>
      <c r="BO21" s="18" t="s">
        <v>74</v>
      </c>
      <c r="BP21" s="19">
        <v>0.41562499999999997</v>
      </c>
      <c r="BQ21" s="19">
        <v>0.41571759259259261</v>
      </c>
      <c r="BR21" s="17">
        <f t="shared" si="26"/>
        <v>9.2592592592644074E-5</v>
      </c>
      <c r="BS21" s="26">
        <v>74.872371564023794</v>
      </c>
      <c r="BT21" s="26">
        <v>71.768425185044705</v>
      </c>
      <c r="BU21" s="18" t="s">
        <v>112</v>
      </c>
      <c r="BV21" s="19">
        <v>0.43501157407407409</v>
      </c>
      <c r="BW21" s="19">
        <v>0.43524305555555554</v>
      </c>
      <c r="BX21" s="17">
        <f t="shared" si="19"/>
        <v>2.3148148148144365E-4</v>
      </c>
      <c r="BY21" s="26">
        <v>110.29655034034199</v>
      </c>
      <c r="BZ21" s="26">
        <v>113.490861109078</v>
      </c>
      <c r="CA21" s="18" t="s">
        <v>69</v>
      </c>
      <c r="CB21" s="19">
        <v>0.51019675925925922</v>
      </c>
      <c r="CC21" s="19">
        <v>0.51034722222222217</v>
      </c>
      <c r="CD21" s="17">
        <f>CC21-CB21</f>
        <v>1.5046296296294948E-4</v>
      </c>
      <c r="CE21" s="26">
        <v>66.065380624659596</v>
      </c>
      <c r="CF21" s="26">
        <v>64.348165308012796</v>
      </c>
      <c r="CG21" s="18" t="s">
        <v>98</v>
      </c>
    </row>
    <row r="22" spans="1:85" s="18" customFormat="1" x14ac:dyDescent="0.25">
      <c r="A22" s="16" t="s">
        <v>76</v>
      </c>
      <c r="B22" s="17">
        <v>0.13850694444444445</v>
      </c>
      <c r="C22" s="17">
        <v>0.13857638888888887</v>
      </c>
      <c r="D22" s="17">
        <f t="shared" si="20"/>
        <v>6.9444444444427544E-5</v>
      </c>
      <c r="E22" s="24">
        <v>205.420505347221</v>
      </c>
      <c r="F22" s="24">
        <v>123.772721854906</v>
      </c>
      <c r="G22" s="16" t="s">
        <v>113</v>
      </c>
      <c r="H22" s="17">
        <v>0.44524305555555554</v>
      </c>
      <c r="I22" s="17">
        <v>0.44541666666666663</v>
      </c>
      <c r="J22" s="17">
        <f t="shared" si="14"/>
        <v>1.7361111111108274E-4</v>
      </c>
      <c r="K22" s="24">
        <v>289.12833513294902</v>
      </c>
      <c r="L22" s="24">
        <v>252.596686898342</v>
      </c>
      <c r="M22" s="18" t="s">
        <v>71</v>
      </c>
      <c r="N22" s="19">
        <v>0.13505787037037037</v>
      </c>
      <c r="O22" s="19">
        <v>0.13518518518518519</v>
      </c>
      <c r="P22" s="17">
        <f t="shared" si="15"/>
        <v>1.2731481481481621E-4</v>
      </c>
      <c r="Q22" s="18">
        <v>202.47990369092901</v>
      </c>
      <c r="R22" s="18">
        <v>175.552901688155</v>
      </c>
      <c r="S22" s="18" t="s">
        <v>69</v>
      </c>
      <c r="T22" s="19">
        <v>0.20605324074074075</v>
      </c>
      <c r="U22" s="19">
        <v>0.20650462962962965</v>
      </c>
      <c r="V22" s="17">
        <f t="shared" si="16"/>
        <v>4.5138888888890394E-4</v>
      </c>
      <c r="W22" s="26">
        <v>912.557563479902</v>
      </c>
      <c r="X22" s="26">
        <v>673.445801574396</v>
      </c>
      <c r="Y22" s="18" t="s">
        <v>111</v>
      </c>
      <c r="Z22" s="19">
        <v>0.39701388888888883</v>
      </c>
      <c r="AA22" s="19">
        <v>0.39708333333333329</v>
      </c>
      <c r="AB22" s="17">
        <f t="shared" si="21"/>
        <v>6.94444444444553E-5</v>
      </c>
      <c r="AC22" s="26">
        <v>35.871941199401903</v>
      </c>
      <c r="AD22" s="26">
        <v>30.892077997267801</v>
      </c>
      <c r="AE22" s="18" t="s">
        <v>71</v>
      </c>
      <c r="AF22" s="19">
        <v>0.44791666666666669</v>
      </c>
      <c r="AG22" s="19">
        <v>0.44800925925925927</v>
      </c>
      <c r="AH22" s="17">
        <f t="shared" si="17"/>
        <v>9.2592592592588563E-5</v>
      </c>
      <c r="AI22" s="26">
        <v>168.90018238972101</v>
      </c>
      <c r="AJ22" s="26">
        <v>161.62083448395799</v>
      </c>
      <c r="AK22" s="18" t="s">
        <v>111</v>
      </c>
      <c r="AL22" s="19">
        <v>0.44924768518518521</v>
      </c>
      <c r="AM22" s="19">
        <v>0.44931712962962966</v>
      </c>
      <c r="AN22" s="17">
        <f t="shared" si="22"/>
        <v>6.94444444444553E-5</v>
      </c>
      <c r="AO22" s="26">
        <v>69.508270118002599</v>
      </c>
      <c r="AP22" s="26">
        <v>98.928285890330798</v>
      </c>
      <c r="AQ22" s="18" t="s">
        <v>69</v>
      </c>
      <c r="AR22" s="19">
        <v>0.15211805555555555</v>
      </c>
      <c r="AS22" s="19">
        <v>0.1521875</v>
      </c>
      <c r="AT22" s="17">
        <f t="shared" si="23"/>
        <v>6.94444444444553E-5</v>
      </c>
      <c r="AU22" s="18">
        <v>81.330029548791799</v>
      </c>
      <c r="AV22" s="18">
        <v>66.057160922231702</v>
      </c>
      <c r="AW22" s="18" t="s">
        <v>75</v>
      </c>
      <c r="AX22" s="19">
        <v>0.18712962962962965</v>
      </c>
      <c r="AY22" s="19">
        <v>0.18717592592592591</v>
      </c>
      <c r="AZ22" s="17">
        <f t="shared" si="24"/>
        <v>4.6296296296266526E-5</v>
      </c>
      <c r="BA22" s="26">
        <v>34.962313954536803</v>
      </c>
      <c r="BB22" s="26">
        <v>42.233626367793697</v>
      </c>
      <c r="BC22" s="18" t="s">
        <v>70</v>
      </c>
      <c r="BD22" s="19">
        <v>0.25859953703703703</v>
      </c>
      <c r="BE22" s="19">
        <v>0.25871527777777775</v>
      </c>
      <c r="BF22" s="17">
        <f t="shared" si="18"/>
        <v>1.1574074074072183E-4</v>
      </c>
      <c r="BG22" s="26">
        <v>46.184012977516602</v>
      </c>
      <c r="BH22" s="26">
        <v>33.983824702645798</v>
      </c>
      <c r="BI22" s="18" t="s">
        <v>111</v>
      </c>
      <c r="BJ22" s="19">
        <v>0.25895833333333335</v>
      </c>
      <c r="BK22" s="19">
        <v>0.2590277777777778</v>
      </c>
      <c r="BL22" s="17">
        <f t="shared" si="25"/>
        <v>6.94444444444553E-5</v>
      </c>
      <c r="BM22" s="26">
        <v>47.583133325214902</v>
      </c>
      <c r="BN22" s="26">
        <v>47.811147010500797</v>
      </c>
      <c r="BO22" s="18" t="s">
        <v>75</v>
      </c>
      <c r="BP22" s="19">
        <v>0.41585648148148152</v>
      </c>
      <c r="BQ22" s="19">
        <v>0.41593750000000002</v>
      </c>
      <c r="BR22" s="17">
        <f t="shared" si="26"/>
        <v>8.1018518518494176E-5</v>
      </c>
      <c r="BS22" s="26">
        <v>76.2953026051443</v>
      </c>
      <c r="BT22" s="26">
        <v>73.676449712244306</v>
      </c>
      <c r="BU22" s="18" t="s">
        <v>113</v>
      </c>
      <c r="BV22" s="19">
        <v>0.43547453703703703</v>
      </c>
      <c r="BW22" s="19">
        <v>0.43574074074074076</v>
      </c>
      <c r="BX22" s="17">
        <f t="shared" si="19"/>
        <v>2.6620370370372681E-4</v>
      </c>
      <c r="BY22" s="26">
        <v>77.232589749115903</v>
      </c>
      <c r="BZ22" s="26">
        <v>71.558227080795106</v>
      </c>
      <c r="CA22" s="18" t="s">
        <v>70</v>
      </c>
      <c r="CB22" s="19">
        <v>0.51048611111111108</v>
      </c>
      <c r="CC22" s="19">
        <v>0.51076388888888891</v>
      </c>
      <c r="CD22" s="17">
        <f>CC22-CB22</f>
        <v>2.777777777778212E-4</v>
      </c>
      <c r="CE22" s="26">
        <v>102.936520985727</v>
      </c>
      <c r="CF22" s="26">
        <v>143.75354441091801</v>
      </c>
      <c r="CG22" s="18" t="s">
        <v>98</v>
      </c>
    </row>
    <row r="23" spans="1:85" x14ac:dyDescent="0.25">
      <c r="D23" s="12">
        <f>AVERAGE(D13:D22)</f>
        <v>8.1018518518519153E-5</v>
      </c>
      <c r="E23" s="14">
        <f>AVERAGE(E13:E22)</f>
        <v>134.44838778234677</v>
      </c>
      <c r="F23" s="14">
        <f>AVERAGE(F13:F22)</f>
        <v>100.03376995256617</v>
      </c>
      <c r="J23" s="12">
        <f>AVERAGE(J13:J22)</f>
        <v>1.6666666666666495E-4</v>
      </c>
      <c r="K23" s="14">
        <f>AVERAGE(K13:K22)</f>
        <v>316.26980767978887</v>
      </c>
      <c r="L23" s="14">
        <f>AVERAGE(L13:L22)</f>
        <v>262.69548707763568</v>
      </c>
      <c r="M23"/>
      <c r="P23" s="12">
        <f>AVERAGE(P13:P22)</f>
        <v>1.6782407407407718E-4</v>
      </c>
      <c r="Q23" s="14">
        <f>AVERAGE(Q13:Q22)</f>
        <v>132.15009793640368</v>
      </c>
      <c r="R23" s="14">
        <f>AVERAGE(R13:R22)</f>
        <v>130.38610817063142</v>
      </c>
      <c r="V23" s="12">
        <f>AVERAGE(V13:V22)</f>
        <v>4.3634259259258957E-4</v>
      </c>
      <c r="W23" s="14">
        <f>AVERAGE(W13:W22)</f>
        <v>351.29340255096992</v>
      </c>
      <c r="X23" s="14">
        <f>AVERAGE(X13:X22)</f>
        <v>298.69746478649461</v>
      </c>
      <c r="AB23" s="12">
        <f>AVERAGE(AB13:AB22)</f>
        <v>7.7546296296293618E-5</v>
      </c>
      <c r="AC23" s="14">
        <f>AVERAGE(AC13:AC22)</f>
        <v>60.014624083325884</v>
      </c>
      <c r="AD23" s="14">
        <f>AVERAGE(AD13:AD22)</f>
        <v>60.36948848263286</v>
      </c>
      <c r="AE23" s="14"/>
      <c r="AH23" s="12">
        <f>AVERAGE(AH13:AH22)</f>
        <v>1.2962962962964064E-4</v>
      </c>
      <c r="AI23" s="14">
        <f>AVERAGE(AI13:AI22)</f>
        <v>128.45587293610458</v>
      </c>
      <c r="AJ23" s="14">
        <f>AVERAGE(AJ13:AJ22)</f>
        <v>131.68984718666599</v>
      </c>
      <c r="AN23" s="12">
        <f>AVERAGE(AN13:AN22)</f>
        <v>7.9861111111101385E-5</v>
      </c>
      <c r="AO23" s="14">
        <f>AVERAGE(AO13:AO22)</f>
        <v>89.395246175847916</v>
      </c>
      <c r="AP23" s="14">
        <f>AVERAGE(AP13:AP22)</f>
        <v>86.081701937228445</v>
      </c>
      <c r="AT23" s="12">
        <f>AVERAGE(AT13:AT22)</f>
        <v>8.5648148148159692E-5</v>
      </c>
      <c r="AU23" s="14">
        <f>AVERAGE(AU13:AU22)</f>
        <v>110.50738749489278</v>
      </c>
      <c r="AV23" s="14">
        <f>AVERAGE(AV13:AV22)</f>
        <v>102.92256742863692</v>
      </c>
      <c r="AZ23" s="12">
        <f>AVERAGE(AZ13:AZ22)</f>
        <v>6.3657407407408106E-5</v>
      </c>
      <c r="BA23" s="14">
        <f>AVERAGE(BA13:BA22)</f>
        <v>46.061034982223255</v>
      </c>
      <c r="BB23" s="14">
        <f>AVERAGE(BB13:BB22)</f>
        <v>49.345066310166601</v>
      </c>
      <c r="BF23" s="12">
        <f>AVERAGE(BF13:BF22)</f>
        <v>1.4699074074073226E-4</v>
      </c>
      <c r="BG23" s="14">
        <f>AVERAGE(BG13:BG22)</f>
        <v>61.62700599774189</v>
      </c>
      <c r="BH23" s="14">
        <f>AVERAGE(BH13:BH22)</f>
        <v>50.538999297324054</v>
      </c>
      <c r="BL23" s="12">
        <f>AVERAGE(BL13:BL22)</f>
        <v>9.0277777777786339E-5</v>
      </c>
      <c r="BM23" s="14">
        <f>AVERAGE(BM13:BM22)</f>
        <v>63.412171719043407</v>
      </c>
      <c r="BN23" s="14">
        <f>AVERAGE(BN13:BN22)</f>
        <v>61.052977026495761</v>
      </c>
      <c r="BR23" s="12">
        <f>AVERAGE(BR13:BR22)</f>
        <v>9.0277777777758583E-5</v>
      </c>
      <c r="BS23" s="14">
        <f>AVERAGE(BS13:BS22)</f>
        <v>105.52934198938217</v>
      </c>
      <c r="BT23" s="14">
        <f>AVERAGE(BT13:BT22)</f>
        <v>105.50113320269739</v>
      </c>
      <c r="BX23" s="12">
        <f>AVERAGE(BX13:BX22)</f>
        <v>2.2800925925925975E-4</v>
      </c>
      <c r="BY23" s="14">
        <f>AVERAGE(BY13:BY22)</f>
        <v>67.919278345939802</v>
      </c>
      <c r="BZ23" s="14">
        <f>AVERAGE(BZ13:BZ22)</f>
        <v>67.523279730478123</v>
      </c>
      <c r="CD23" s="12">
        <f>AVERAGE(CD13:CD22)</f>
        <v>3.1018518518518559E-4</v>
      </c>
      <c r="CE23" s="14">
        <f>AVERAGE(CE13:CE22)</f>
        <v>91.239805505686178</v>
      </c>
      <c r="CF23" s="14">
        <f>AVERAGE(CF13:CF22)</f>
        <v>89.212776581363698</v>
      </c>
      <c r="CG23" t="s">
        <v>98</v>
      </c>
    </row>
    <row r="24" spans="1:85" x14ac:dyDescent="0.25">
      <c r="D24" s="17">
        <f>_xlfn.STDEV.S(D13:D22)</f>
        <v>1.3364589564576759E-5</v>
      </c>
      <c r="E24" s="22">
        <f>_xlfn.STDEV.S(E13:E22)</f>
        <v>77.616590445193708</v>
      </c>
      <c r="F24" s="22">
        <f>_xlfn.STDEV.S(F13:F22)</f>
        <v>42.518103910091597</v>
      </c>
      <c r="J24" s="17">
        <f>_xlfn.STDEV.S(J13:J22)</f>
        <v>6.0559928612212164E-5</v>
      </c>
      <c r="K24" s="22">
        <f>_xlfn.STDEV.S(K13:K22)</f>
        <v>249.22141130650621</v>
      </c>
      <c r="L24" s="22">
        <f>_xlfn.STDEV.S(L13:L22)</f>
        <v>296.05819299281359</v>
      </c>
      <c r="M24"/>
      <c r="P24" s="17">
        <f>_xlfn.STDEV.S(P13:P22)</f>
        <v>4.6054538527443975E-5</v>
      </c>
      <c r="Q24" s="22">
        <f>_xlfn.STDEV.S(Q13:Q22)</f>
        <v>66.317163486531129</v>
      </c>
      <c r="R24" s="22">
        <f>_xlfn.STDEV.S(R13:R22)</f>
        <v>55.919262895927297</v>
      </c>
      <c r="V24" s="17">
        <f>_xlfn.STDEV.S(V13:V22)</f>
        <v>1.0775567252062694E-4</v>
      </c>
      <c r="W24" s="22">
        <f>_xlfn.STDEV.S(W13:W22)</f>
        <v>308.98813663044888</v>
      </c>
      <c r="X24" s="22">
        <f>_xlfn.STDEV.S(X13:X22)</f>
        <v>240.77243481304535</v>
      </c>
      <c r="AB24" s="17">
        <f>_xlfn.STDEV.S(AB13:AB22)</f>
        <v>1.4486869873093507E-5</v>
      </c>
      <c r="AC24" s="22">
        <f>_xlfn.STDEV.S(AC13:AC22)</f>
        <v>28.620073655020239</v>
      </c>
      <c r="AD24" s="22">
        <f>_xlfn.STDEV.S(AD13:AD22)</f>
        <v>29.002074408437643</v>
      </c>
      <c r="AE24" s="22"/>
      <c r="AH24" s="17">
        <f>_xlfn.STDEV.S(AH13:AH22)</f>
        <v>6.5199475846539455E-5</v>
      </c>
      <c r="AI24" s="22">
        <f>_xlfn.STDEV.S(AI13:AI22)</f>
        <v>55.057606856720099</v>
      </c>
      <c r="AJ24" s="22">
        <f>_xlfn.STDEV.S(AJ13:AJ22)</f>
        <v>53.774178859614388</v>
      </c>
      <c r="AN24" s="17">
        <f>_xlfn.STDEV.S(AN13:AN22)</f>
        <v>1.3856701385844717E-5</v>
      </c>
      <c r="AO24" s="22">
        <f>_xlfn.STDEV.S(AO13:AO22)</f>
        <v>36.875282438693105</v>
      </c>
      <c r="AP24" s="22">
        <f>_xlfn.STDEV.S(AP13:AP22)</f>
        <v>25.350983457086983</v>
      </c>
      <c r="AT24" s="17">
        <f>_xlfn.STDEV.S(AT13:AT22)</f>
        <v>9.7601162350900918E-6</v>
      </c>
      <c r="AU24" s="22">
        <f>_xlfn.STDEV.S(AU13:AU22)</f>
        <v>43.368902661425722</v>
      </c>
      <c r="AV24" s="22">
        <f>_xlfn.STDEV.S(AV13:AV22)</f>
        <v>42.548400709822488</v>
      </c>
      <c r="AZ24" s="17">
        <f>_xlfn.STDEV.S(AZ13:AZ22)</f>
        <v>1.1247978192220889E-5</v>
      </c>
      <c r="BA24" s="22">
        <f>_xlfn.STDEV.S(BA13:BA22)</f>
        <v>12.731232501153796</v>
      </c>
      <c r="BB24" s="22">
        <f>_xlfn.STDEV.S(BB13:BB22)</f>
        <v>10.202334460548231</v>
      </c>
      <c r="BF24" s="17">
        <f>_xlfn.STDEV.S(BF13:BF22)</f>
        <v>3.5798644165633783E-5</v>
      </c>
      <c r="BG24" s="22">
        <f>_xlfn.STDEV.S(BG13:BG22)</f>
        <v>32.681499661762388</v>
      </c>
      <c r="BH24" s="22">
        <f>_xlfn.STDEV.S(BH13:BH22)</f>
        <v>30.89320746694618</v>
      </c>
      <c r="BL24" s="17">
        <f>_xlfn.STDEV.S(BL13:BL22)</f>
        <v>1.3139958615693973E-5</v>
      </c>
      <c r="BM24" s="22">
        <f>_xlfn.STDEV.S(BM13:BM22)</f>
        <v>32.849629899181288</v>
      </c>
      <c r="BN24" s="22">
        <f>_xlfn.STDEV.S(BN13:BN22)</f>
        <v>32.349070131367796</v>
      </c>
      <c r="BR24" s="17">
        <f>_xlfn.STDEV.S(BR13:BR22)</f>
        <v>9.1297527516941939E-6</v>
      </c>
      <c r="BS24" s="22">
        <f>_xlfn.STDEV.S(BS13:BS22)</f>
        <v>53.748984420111775</v>
      </c>
      <c r="BT24" s="22">
        <f>_xlfn.STDEV.S(BT13:BT22)</f>
        <v>54.682993834811107</v>
      </c>
      <c r="BX24" s="17">
        <f>_xlfn.STDEV.S(BX13:BX22)</f>
        <v>8.9161279424793222E-5</v>
      </c>
      <c r="BY24" s="22">
        <f>_xlfn.STDEV.S(BY13:BY22)</f>
        <v>27.94565033459466</v>
      </c>
      <c r="BZ24" s="22">
        <f>_xlfn.STDEV.S(BZ13:BZ22)</f>
        <v>32.399896082665407</v>
      </c>
      <c r="CD24" s="17">
        <f>_xlfn.STDEV.S(CD13:CD22)</f>
        <v>4.057277501475015E-4</v>
      </c>
      <c r="CE24" s="22">
        <f>_xlfn.STDEV.S(CE13:CE22)</f>
        <v>55.4466895890045</v>
      </c>
      <c r="CF24" s="22">
        <f>_xlfn.STDEV.S(CF13:CF22)</f>
        <v>46.147410387206563</v>
      </c>
      <c r="CG24" t="s">
        <v>98</v>
      </c>
    </row>
    <row r="25" spans="1:85" s="18" customFormat="1" x14ac:dyDescent="0.25">
      <c r="A25" s="16"/>
      <c r="B25" s="16"/>
      <c r="C25" s="16"/>
      <c r="D25" s="17"/>
      <c r="E25" s="22"/>
      <c r="F25" s="22"/>
      <c r="G25" s="16"/>
      <c r="H25" s="16"/>
      <c r="I25" s="16"/>
      <c r="J25" s="16"/>
      <c r="K25" s="16"/>
      <c r="L25" s="16"/>
      <c r="M25" s="16"/>
      <c r="AF25" s="19"/>
      <c r="AG25" s="19"/>
      <c r="AH25" s="17"/>
      <c r="CG25" s="18" t="s">
        <v>98</v>
      </c>
    </row>
    <row r="26" spans="1:85" x14ac:dyDescent="0.25">
      <c r="A26" s="52" t="s">
        <v>102</v>
      </c>
      <c r="B26" s="52"/>
      <c r="C26" s="52"/>
      <c r="D26" s="52"/>
      <c r="E26" s="52"/>
      <c r="F26" s="52"/>
      <c r="G26" s="52" t="s">
        <v>102</v>
      </c>
      <c r="H26" s="52"/>
      <c r="I26" s="52"/>
      <c r="J26" s="52"/>
      <c r="K26" s="52"/>
      <c r="L26" s="52"/>
      <c r="M26" s="52" t="s">
        <v>102</v>
      </c>
      <c r="N26" s="52"/>
      <c r="O26" s="52"/>
      <c r="P26" s="52"/>
      <c r="Q26" s="52"/>
      <c r="R26" s="52"/>
      <c r="S26" s="52" t="s">
        <v>102</v>
      </c>
      <c r="T26" s="52"/>
      <c r="U26" s="52"/>
      <c r="V26" s="52"/>
      <c r="W26" s="52"/>
      <c r="X26" s="52"/>
      <c r="Y26" s="52" t="s">
        <v>102</v>
      </c>
      <c r="Z26" s="52"/>
      <c r="AA26" s="52"/>
      <c r="AB26" s="52"/>
      <c r="AC26" s="52"/>
      <c r="AD26" s="52"/>
      <c r="AE26" s="52" t="s">
        <v>102</v>
      </c>
      <c r="AF26" s="52"/>
      <c r="AG26" s="52"/>
      <c r="AH26" s="52"/>
      <c r="AI26" s="52"/>
      <c r="AJ26" s="52"/>
      <c r="AK26" s="52" t="s">
        <v>102</v>
      </c>
      <c r="AL26" s="52"/>
      <c r="AM26" s="52"/>
      <c r="AN26" s="52"/>
      <c r="AO26" s="52"/>
      <c r="AP26" s="52"/>
      <c r="AQ26" s="52" t="s">
        <v>102</v>
      </c>
      <c r="AR26" s="52"/>
      <c r="AS26" s="52"/>
      <c r="AT26" s="52"/>
      <c r="AU26" s="52"/>
      <c r="AV26" s="52"/>
      <c r="AW26" s="52" t="s">
        <v>102</v>
      </c>
      <c r="AX26" s="52"/>
      <c r="AY26" s="52"/>
      <c r="AZ26" s="52"/>
      <c r="BA26" s="52"/>
      <c r="BB26" s="52"/>
      <c r="BC26" s="52" t="s">
        <v>102</v>
      </c>
      <c r="BD26" s="52"/>
      <c r="BE26" s="52"/>
      <c r="BF26" s="52"/>
      <c r="BG26" s="52"/>
      <c r="BH26" s="52"/>
      <c r="BI26" s="52" t="s">
        <v>102</v>
      </c>
      <c r="BJ26" s="52"/>
      <c r="BK26" s="52"/>
      <c r="BL26" s="52"/>
      <c r="BM26" s="52"/>
      <c r="BN26" s="52"/>
      <c r="BO26" s="52" t="s">
        <v>102</v>
      </c>
      <c r="BP26" s="52"/>
      <c r="BQ26" s="52"/>
      <c r="BR26" s="52"/>
      <c r="BS26" s="52"/>
      <c r="BT26" s="52"/>
      <c r="BU26" s="52" t="s">
        <v>102</v>
      </c>
      <c r="BV26" s="52"/>
      <c r="BW26" s="52"/>
      <c r="BX26" s="52"/>
      <c r="BY26" s="52"/>
      <c r="BZ26" s="52"/>
      <c r="CA26" s="52" t="s">
        <v>102</v>
      </c>
      <c r="CB26" s="52"/>
      <c r="CC26" s="52"/>
      <c r="CD26" s="52"/>
      <c r="CE26" s="52"/>
      <c r="CF26" s="52"/>
      <c r="CG26" t="s">
        <v>98</v>
      </c>
    </row>
    <row r="27" spans="1:85" x14ac:dyDescent="0.25">
      <c r="A27" s="13" t="s">
        <v>111</v>
      </c>
      <c r="B27" s="12">
        <v>0.1399074074074074</v>
      </c>
      <c r="C27" s="12">
        <v>0.13998842592592592</v>
      </c>
      <c r="D27" s="17">
        <f t="shared" ref="D27:D32" si="28">C27-B27</f>
        <v>8.1018518518521931E-5</v>
      </c>
      <c r="E27" s="23">
        <v>447.30655270482902</v>
      </c>
      <c r="F27" s="23">
        <v>476.77024072311298</v>
      </c>
      <c r="G27" s="13" t="s">
        <v>68</v>
      </c>
      <c r="H27" s="12">
        <v>0.44967592592592592</v>
      </c>
      <c r="I27" s="12">
        <v>0.44979166666666665</v>
      </c>
      <c r="J27" s="17">
        <f t="shared" ref="J27:J32" si="29">I27-H27</f>
        <v>1.1574074074072183E-4</v>
      </c>
      <c r="K27" s="23">
        <v>149.22387058481701</v>
      </c>
      <c r="L27" s="23">
        <v>226.28247727033701</v>
      </c>
      <c r="M27" t="s">
        <v>109</v>
      </c>
      <c r="N27" s="2">
        <v>0.13835648148148147</v>
      </c>
      <c r="O27" s="2">
        <v>0.13848379629629629</v>
      </c>
      <c r="P27" s="17">
        <f t="shared" ref="P27:P32" si="30">O27-N27</f>
        <v>1.2731481481481621E-4</v>
      </c>
      <c r="Q27">
        <v>489.37465134166303</v>
      </c>
      <c r="R27">
        <v>392.49670321413902</v>
      </c>
      <c r="S27" t="s">
        <v>109</v>
      </c>
      <c r="T27" s="2">
        <v>0.21031250000000001</v>
      </c>
      <c r="U27" s="2">
        <v>0.21042824074074074</v>
      </c>
      <c r="V27" s="17">
        <f t="shared" ref="V27:V32" si="31">U27-T27</f>
        <v>1.1574074074072183E-4</v>
      </c>
      <c r="W27" s="25">
        <v>330.38925046804002</v>
      </c>
      <c r="X27" s="25">
        <v>408.55434071901402</v>
      </c>
      <c r="Y27" t="s">
        <v>112</v>
      </c>
      <c r="Z27" s="2">
        <v>0.39931712962962962</v>
      </c>
      <c r="AA27" s="2">
        <v>0.39938657407407407</v>
      </c>
      <c r="AB27" s="17">
        <f t="shared" ref="AB27:AB32" si="32">AA27-Z27</f>
        <v>6.94444444444553E-5</v>
      </c>
      <c r="AC27" s="25">
        <v>28.705681841636402</v>
      </c>
      <c r="AD27" s="25">
        <v>27.750218125785199</v>
      </c>
      <c r="AE27" t="s">
        <v>109</v>
      </c>
      <c r="AF27" s="2">
        <v>0.45033564814814814</v>
      </c>
      <c r="AG27" s="2">
        <v>0.45041666666666669</v>
      </c>
      <c r="AH27" s="17">
        <f t="shared" ref="AH27:AH32" si="33">AG27-AF27</f>
        <v>8.1018518518549687E-5</v>
      </c>
      <c r="AI27" s="25">
        <v>109.144038664324</v>
      </c>
      <c r="AJ27" s="25">
        <v>119.72240439926399</v>
      </c>
      <c r="AK27" t="s">
        <v>113</v>
      </c>
      <c r="AL27" s="2">
        <v>0.45325231481481482</v>
      </c>
      <c r="AM27" s="2">
        <v>0.45332175925925927</v>
      </c>
      <c r="AN27" s="17">
        <f t="shared" ref="AN27:AN32" si="34">AM27-AL27</f>
        <v>6.94444444444553E-5</v>
      </c>
      <c r="AO27" s="25">
        <v>296.988482979845</v>
      </c>
      <c r="AP27" s="25">
        <v>301.527475868951</v>
      </c>
      <c r="AQ27" t="s">
        <v>70</v>
      </c>
      <c r="AR27" s="2">
        <v>0.15515046296296295</v>
      </c>
      <c r="AS27" s="2">
        <v>0.15523148148148147</v>
      </c>
      <c r="AT27" s="17">
        <f t="shared" ref="AT27:AT32" si="35">AS27-AR27</f>
        <v>8.1018518518521931E-5</v>
      </c>
      <c r="AU27">
        <v>40.218558978250698</v>
      </c>
      <c r="AV27">
        <v>40.088831241821502</v>
      </c>
      <c r="AW27" t="s">
        <v>76</v>
      </c>
      <c r="AX27" s="2">
        <v>0.19030092592592593</v>
      </c>
      <c r="AY27" s="2">
        <v>0.19037037037037038</v>
      </c>
      <c r="AZ27" s="17">
        <f t="shared" ref="AZ27:AZ32" si="36">AY27-AX27</f>
        <v>6.94444444444553E-5</v>
      </c>
      <c r="BA27" s="25">
        <v>106.096393080929</v>
      </c>
      <c r="BB27" s="25">
        <v>123.648849491815</v>
      </c>
      <c r="BC27" t="s">
        <v>104</v>
      </c>
      <c r="BD27" s="2">
        <v>0.26379629629629631</v>
      </c>
      <c r="BE27" s="2">
        <v>0.26391203703703703</v>
      </c>
      <c r="BF27" s="17">
        <f t="shared" ref="BF27:BF32" si="37">BE27-BD27</f>
        <v>1.1574074074072183E-4</v>
      </c>
      <c r="BG27" s="25">
        <v>46.5900071690101</v>
      </c>
      <c r="BH27" s="25">
        <v>41.536736774107702</v>
      </c>
      <c r="BI27" t="s">
        <v>113</v>
      </c>
      <c r="BJ27" s="2">
        <v>0.26254629629629628</v>
      </c>
      <c r="BK27" s="2">
        <v>0.26263888888888892</v>
      </c>
      <c r="BL27" s="17">
        <f t="shared" ref="BL27:BL32" si="38">BK27-BJ27</f>
        <v>9.2592592592644074E-5</v>
      </c>
      <c r="BM27" s="25">
        <v>189.81800013749401</v>
      </c>
      <c r="BN27" s="25">
        <v>204.196213485269</v>
      </c>
      <c r="BO27" t="s">
        <v>76</v>
      </c>
      <c r="BP27" s="2">
        <v>0.42003472222222221</v>
      </c>
      <c r="BQ27" s="2">
        <v>0.42011574074074076</v>
      </c>
      <c r="BR27" s="17">
        <f t="shared" ref="BR27:BR32" si="39">BQ27-BP27</f>
        <v>8.1018518518549687E-5</v>
      </c>
      <c r="BS27" s="25">
        <v>195.673517631587</v>
      </c>
      <c r="BT27" s="25">
        <v>204.52004474943601</v>
      </c>
      <c r="BU27" t="s">
        <v>67</v>
      </c>
      <c r="BV27" s="2">
        <v>0.43874999999999997</v>
      </c>
      <c r="BW27" s="2">
        <v>0.43887731481481485</v>
      </c>
      <c r="BX27" s="17">
        <f t="shared" ref="BX27:BX32" si="40">BW27-BV27</f>
        <v>1.2731481481487172E-4</v>
      </c>
      <c r="BY27" s="25">
        <v>50.897139974715103</v>
      </c>
      <c r="BZ27" s="25">
        <v>62.4948078601495</v>
      </c>
      <c r="CA27" t="s">
        <v>68</v>
      </c>
      <c r="CB27" s="2">
        <v>0.51520833333333338</v>
      </c>
      <c r="CC27" s="2">
        <v>0.51537037037037037</v>
      </c>
      <c r="CD27" s="17">
        <f t="shared" ref="CD27:CD32" si="41">CC27-CB27</f>
        <v>1.6203703703698835E-4</v>
      </c>
      <c r="CE27" s="25">
        <v>122.637379112548</v>
      </c>
      <c r="CF27" s="25">
        <v>113.36264786879001</v>
      </c>
      <c r="CG27" t="s">
        <v>98</v>
      </c>
    </row>
    <row r="28" spans="1:85" x14ac:dyDescent="0.25">
      <c r="A28" s="13" t="s">
        <v>112</v>
      </c>
      <c r="B28" s="12">
        <v>0.14010416666666667</v>
      </c>
      <c r="C28" s="12">
        <v>0.14018518518518519</v>
      </c>
      <c r="D28" s="17">
        <f t="shared" si="28"/>
        <v>8.1018518518521931E-5</v>
      </c>
      <c r="E28" s="23">
        <v>42.042833226500498</v>
      </c>
      <c r="F28" s="23">
        <v>46.127442414096301</v>
      </c>
      <c r="G28" s="13" t="s">
        <v>69</v>
      </c>
      <c r="H28" s="12">
        <v>0.44993055555555556</v>
      </c>
      <c r="I28" s="12">
        <v>0.45005787037037037</v>
      </c>
      <c r="J28" s="17">
        <f t="shared" si="29"/>
        <v>1.2731481481481621E-4</v>
      </c>
      <c r="K28" s="23">
        <v>94.022852599911303</v>
      </c>
      <c r="L28" s="23">
        <v>99.124446902268403</v>
      </c>
      <c r="M28" t="s">
        <v>67</v>
      </c>
      <c r="N28" s="2">
        <v>0.13858796296296297</v>
      </c>
      <c r="O28" s="2">
        <v>0.13865740740740742</v>
      </c>
      <c r="P28" s="17">
        <f t="shared" si="30"/>
        <v>6.94444444444553E-5</v>
      </c>
      <c r="Q28">
        <v>42.642085843661697</v>
      </c>
      <c r="R28">
        <v>40.1409214181609</v>
      </c>
      <c r="S28" t="s">
        <v>67</v>
      </c>
      <c r="T28" s="2">
        <v>0.2106712962962963</v>
      </c>
      <c r="U28" s="2">
        <v>0.21082175925925925</v>
      </c>
      <c r="V28" s="17">
        <f t="shared" si="31"/>
        <v>1.5046296296294948E-4</v>
      </c>
      <c r="W28" s="25">
        <v>673.94133338709196</v>
      </c>
      <c r="X28" s="25">
        <v>685.70891825522403</v>
      </c>
      <c r="Y28" t="s">
        <v>113</v>
      </c>
      <c r="Z28" s="2">
        <v>0.39950231481481485</v>
      </c>
      <c r="AA28" s="2">
        <v>0.39959490740740744</v>
      </c>
      <c r="AB28" s="17">
        <f t="shared" si="32"/>
        <v>9.2592592592588563E-5</v>
      </c>
      <c r="AC28" s="25">
        <v>320.48781292176</v>
      </c>
      <c r="AD28" s="25">
        <v>377.63074117070499</v>
      </c>
      <c r="AE28" t="s">
        <v>67</v>
      </c>
      <c r="AF28" s="2">
        <v>0.45055555555555554</v>
      </c>
      <c r="AG28" s="2">
        <v>0.45063657407407409</v>
      </c>
      <c r="AH28" s="17">
        <f t="shared" si="33"/>
        <v>8.1018518518549687E-5</v>
      </c>
      <c r="AI28" s="25">
        <v>127.751883937268</v>
      </c>
      <c r="AJ28" s="25">
        <v>136.73494719542501</v>
      </c>
      <c r="AK28" t="s">
        <v>114</v>
      </c>
      <c r="AL28" s="2">
        <v>0.45362268518518517</v>
      </c>
      <c r="AM28" s="2">
        <v>0.45375000000000004</v>
      </c>
      <c r="AN28" s="17">
        <f t="shared" si="34"/>
        <v>1.2731481481487172E-4</v>
      </c>
      <c r="AO28" s="25">
        <v>550.491830715437</v>
      </c>
      <c r="AP28" s="25">
        <v>614.28954843989197</v>
      </c>
      <c r="AQ28" t="s">
        <v>71</v>
      </c>
      <c r="AR28" s="2">
        <v>0.15534722222222222</v>
      </c>
      <c r="AS28" s="2">
        <v>0.15541666666666668</v>
      </c>
      <c r="AT28" s="17">
        <f t="shared" si="35"/>
        <v>6.94444444444553E-5</v>
      </c>
      <c r="AU28">
        <v>244.706384844686</v>
      </c>
      <c r="AV28">
        <v>214.653616821496</v>
      </c>
      <c r="AW28" t="s">
        <v>111</v>
      </c>
      <c r="AX28" s="2">
        <v>0.19045138888888888</v>
      </c>
      <c r="AY28" s="2">
        <v>0.1905324074074074</v>
      </c>
      <c r="AZ28" s="17">
        <f t="shared" si="36"/>
        <v>8.1018518518521931E-5</v>
      </c>
      <c r="BA28" s="25">
        <v>163.081350597235</v>
      </c>
      <c r="BB28" s="25">
        <v>173.03166824754501</v>
      </c>
      <c r="BC28" t="s">
        <v>105</v>
      </c>
      <c r="BD28" s="2">
        <v>0.26402777777777781</v>
      </c>
      <c r="BE28" s="2">
        <v>0.26416666666666666</v>
      </c>
      <c r="BF28" s="17">
        <f t="shared" si="37"/>
        <v>1.3888888888885509E-4</v>
      </c>
      <c r="BG28" s="25">
        <v>73.196218219855197</v>
      </c>
      <c r="BH28" s="25">
        <v>83.688453144983697</v>
      </c>
      <c r="BI28" t="s">
        <v>114</v>
      </c>
      <c r="BJ28" s="2">
        <v>0.26276620370370368</v>
      </c>
      <c r="BK28" s="2">
        <v>0.26287037037037037</v>
      </c>
      <c r="BL28" s="17">
        <f t="shared" si="38"/>
        <v>1.0416666666668295E-4</v>
      </c>
      <c r="BM28" s="25">
        <v>48.145411446454297</v>
      </c>
      <c r="BN28" s="25">
        <v>50.339838909605398</v>
      </c>
      <c r="BO28" t="s">
        <v>111</v>
      </c>
      <c r="BP28" s="2">
        <v>0.42026620370370371</v>
      </c>
      <c r="BQ28" s="2">
        <v>0.42033564814814817</v>
      </c>
      <c r="BR28" s="17">
        <f t="shared" si="39"/>
        <v>6.94444444444553E-5</v>
      </c>
      <c r="BS28" s="25">
        <v>55.133607163561102</v>
      </c>
      <c r="BT28" s="25">
        <v>58.307996480186198</v>
      </c>
      <c r="BU28" t="s">
        <v>68</v>
      </c>
      <c r="BV28" s="2">
        <v>0.4390162037037037</v>
      </c>
      <c r="BW28" s="2">
        <v>0.43914351851851857</v>
      </c>
      <c r="BX28" s="17">
        <f t="shared" si="40"/>
        <v>1.2731481481487172E-4</v>
      </c>
      <c r="BY28" s="25">
        <v>59.975994381086501</v>
      </c>
      <c r="BZ28" s="25">
        <v>62.797398310264697</v>
      </c>
      <c r="CA28" t="s">
        <v>69</v>
      </c>
      <c r="CB28" s="2">
        <v>0.51548611111111109</v>
      </c>
      <c r="CC28" s="2">
        <v>0.51565972222222223</v>
      </c>
      <c r="CD28" s="17">
        <f t="shared" si="41"/>
        <v>1.7361111111113825E-4</v>
      </c>
      <c r="CE28" s="25">
        <v>486.69470423715899</v>
      </c>
      <c r="CF28" s="25">
        <v>583.377641325539</v>
      </c>
      <c r="CG28" t="s">
        <v>98</v>
      </c>
    </row>
    <row r="29" spans="1:85" x14ac:dyDescent="0.25">
      <c r="A29" s="13" t="s">
        <v>113</v>
      </c>
      <c r="B29" s="12">
        <v>0.14028935185185185</v>
      </c>
      <c r="C29" s="12">
        <v>0.1403587962962963</v>
      </c>
      <c r="D29" s="17">
        <f t="shared" si="28"/>
        <v>6.94444444444553E-5</v>
      </c>
      <c r="E29" s="23">
        <v>108.30254445568001</v>
      </c>
      <c r="F29" s="23">
        <v>114.670780271258</v>
      </c>
      <c r="G29" s="13" t="s">
        <v>70</v>
      </c>
      <c r="H29" s="12">
        <v>0.45018518518518519</v>
      </c>
      <c r="I29" s="12">
        <v>0.45028935185185182</v>
      </c>
      <c r="J29" s="17">
        <f t="shared" si="29"/>
        <v>1.0416666666662744E-4</v>
      </c>
      <c r="K29" s="23">
        <v>106.90840267145499</v>
      </c>
      <c r="L29" s="23">
        <v>153.07116830548401</v>
      </c>
      <c r="M29" t="s">
        <v>68</v>
      </c>
      <c r="N29" s="2">
        <v>0.13875000000000001</v>
      </c>
      <c r="O29" s="2">
        <v>0.13883101851851851</v>
      </c>
      <c r="P29" s="17">
        <f t="shared" si="30"/>
        <v>8.1018518518494176E-5</v>
      </c>
      <c r="Q29">
        <v>214.10925185050999</v>
      </c>
      <c r="R29">
        <v>207.11741590605899</v>
      </c>
      <c r="S29" t="s">
        <v>68</v>
      </c>
      <c r="T29" s="2">
        <v>0.21101851851851852</v>
      </c>
      <c r="U29" s="2">
        <v>0.21112268518518518</v>
      </c>
      <c r="V29" s="17">
        <f t="shared" si="31"/>
        <v>1.0416666666665519E-4</v>
      </c>
      <c r="W29" s="25">
        <v>214.78774889953399</v>
      </c>
      <c r="X29" s="25">
        <v>186.663966974945</v>
      </c>
      <c r="Y29" t="s">
        <v>114</v>
      </c>
      <c r="Z29" s="2">
        <v>0.3997337962962963</v>
      </c>
      <c r="AA29" s="2">
        <v>0.39982638888888888</v>
      </c>
      <c r="AB29" s="17">
        <f t="shared" si="32"/>
        <v>9.2592592592588563E-5</v>
      </c>
      <c r="AC29" s="25">
        <v>132.124499490505</v>
      </c>
      <c r="AD29" s="25">
        <v>174.39720844403101</v>
      </c>
      <c r="AE29" t="s">
        <v>68</v>
      </c>
      <c r="AF29" s="2">
        <v>0.45074074074074072</v>
      </c>
      <c r="AG29" s="2">
        <v>0.45082175925925921</v>
      </c>
      <c r="AH29" s="17">
        <f t="shared" si="33"/>
        <v>8.1018518518494176E-5</v>
      </c>
      <c r="AI29" s="25">
        <v>51.866039719111697</v>
      </c>
      <c r="AJ29" s="25">
        <v>54.475882418346103</v>
      </c>
      <c r="AK29" t="s">
        <v>115</v>
      </c>
      <c r="AL29" s="2">
        <v>0.45423611111111112</v>
      </c>
      <c r="AM29" s="2">
        <v>0.45430555555555557</v>
      </c>
      <c r="AN29" s="17">
        <f t="shared" si="34"/>
        <v>6.94444444444553E-5</v>
      </c>
      <c r="AO29" s="25">
        <v>205.57985974934601</v>
      </c>
      <c r="AP29" s="25">
        <v>243.467393103907</v>
      </c>
      <c r="AQ29" t="s">
        <v>72</v>
      </c>
      <c r="AR29" s="2">
        <v>0.15549768518518517</v>
      </c>
      <c r="AS29" s="2">
        <v>0.15557870370370372</v>
      </c>
      <c r="AT29" s="17">
        <f t="shared" si="35"/>
        <v>8.1018518518549687E-5</v>
      </c>
      <c r="AU29">
        <v>112.47506790743699</v>
      </c>
      <c r="AV29">
        <v>101.29509604875599</v>
      </c>
      <c r="AW29" t="s">
        <v>112</v>
      </c>
      <c r="AX29" s="2">
        <v>0.19062500000000002</v>
      </c>
      <c r="AY29" s="2">
        <v>0.19076388888888887</v>
      </c>
      <c r="AZ29" s="17">
        <f t="shared" si="36"/>
        <v>1.3888888888885509E-4</v>
      </c>
      <c r="BA29" s="25">
        <v>160.53452520282099</v>
      </c>
      <c r="BB29" s="25">
        <v>173.582224656368</v>
      </c>
      <c r="BC29" t="s">
        <v>106</v>
      </c>
      <c r="BD29" s="2">
        <v>0.26430555555555557</v>
      </c>
      <c r="BE29" s="2">
        <v>0.26442129629629629</v>
      </c>
      <c r="BF29" s="17">
        <f t="shared" si="37"/>
        <v>1.1574074074072183E-4</v>
      </c>
      <c r="BG29" s="25">
        <v>165.62542592521501</v>
      </c>
      <c r="BH29" s="25">
        <v>221.93864354410101</v>
      </c>
      <c r="BI29" t="s">
        <v>115</v>
      </c>
      <c r="BJ29" s="2">
        <v>0.26297453703703705</v>
      </c>
      <c r="BK29" s="2">
        <v>0.26307870370370373</v>
      </c>
      <c r="BL29" s="17">
        <f t="shared" si="38"/>
        <v>1.0416666666668295E-4</v>
      </c>
      <c r="BM29" s="25">
        <v>84.333513621903293</v>
      </c>
      <c r="BN29" s="25">
        <v>85.403997727182698</v>
      </c>
      <c r="BO29" t="s">
        <v>112</v>
      </c>
      <c r="BP29" s="2">
        <v>0.42045138888888894</v>
      </c>
      <c r="BQ29" s="2">
        <v>0.42052083333333329</v>
      </c>
      <c r="BR29" s="17">
        <f t="shared" si="39"/>
        <v>6.9444444444344278E-5</v>
      </c>
      <c r="BS29" s="25">
        <v>41.0975093223066</v>
      </c>
      <c r="BT29" s="25">
        <v>59.175176036156799</v>
      </c>
      <c r="BU29" t="s">
        <v>69</v>
      </c>
      <c r="BV29" s="2">
        <v>0.43931712962962965</v>
      </c>
      <c r="BW29" s="2">
        <v>0.43943287037037032</v>
      </c>
      <c r="BX29" s="17">
        <f t="shared" si="40"/>
        <v>1.1574074074066631E-4</v>
      </c>
      <c r="BY29" s="25">
        <v>135.21883891347801</v>
      </c>
      <c r="BZ29" s="25">
        <v>157.79500409161099</v>
      </c>
      <c r="CA29" t="s">
        <v>70</v>
      </c>
      <c r="CB29" s="2">
        <v>0.51593750000000005</v>
      </c>
      <c r="CC29" s="2">
        <v>0.51609953703703704</v>
      </c>
      <c r="CD29" s="17">
        <f t="shared" si="41"/>
        <v>1.6203703703698835E-4</v>
      </c>
      <c r="CE29" s="25">
        <v>112.86634493682099</v>
      </c>
      <c r="CF29" s="25">
        <v>147.68847913250499</v>
      </c>
      <c r="CG29" t="s">
        <v>98</v>
      </c>
    </row>
    <row r="30" spans="1:85" x14ac:dyDescent="0.25">
      <c r="A30" s="13" t="s">
        <v>114</v>
      </c>
      <c r="B30" s="12">
        <v>0.14043981481481482</v>
      </c>
      <c r="C30" s="12">
        <v>0.14049768518518518</v>
      </c>
      <c r="D30" s="17">
        <f t="shared" si="28"/>
        <v>5.7870370370360913E-5</v>
      </c>
      <c r="E30" s="23">
        <v>93.591811147942707</v>
      </c>
      <c r="F30" s="23">
        <v>103.77692815865601</v>
      </c>
      <c r="G30" s="13" t="s">
        <v>71</v>
      </c>
      <c r="H30" s="12">
        <v>0.45037037037037037</v>
      </c>
      <c r="I30" s="12">
        <v>0.45046296296296301</v>
      </c>
      <c r="J30" s="17">
        <f t="shared" si="29"/>
        <v>9.2592592592644074E-5</v>
      </c>
      <c r="K30" s="23">
        <v>140.146403269416</v>
      </c>
      <c r="L30" s="23">
        <v>149.56931260160499</v>
      </c>
      <c r="M30" t="s">
        <v>69</v>
      </c>
      <c r="N30" s="2">
        <v>0.13895833333333332</v>
      </c>
      <c r="O30" s="2">
        <v>0.13902777777777778</v>
      </c>
      <c r="P30" s="17">
        <f t="shared" si="30"/>
        <v>6.94444444444553E-5</v>
      </c>
      <c r="Q30">
        <v>147.952285356825</v>
      </c>
      <c r="R30">
        <v>147.55422666478</v>
      </c>
      <c r="S30" t="s">
        <v>69</v>
      </c>
      <c r="T30" s="2">
        <v>0.21129629629629629</v>
      </c>
      <c r="U30" s="2">
        <v>0.21140046296296297</v>
      </c>
      <c r="V30" s="17">
        <f t="shared" si="31"/>
        <v>1.0416666666668295E-4</v>
      </c>
      <c r="W30" s="25">
        <v>274.67460212504301</v>
      </c>
      <c r="X30" s="25">
        <v>261.55324938583101</v>
      </c>
      <c r="Y30" t="s">
        <v>117</v>
      </c>
      <c r="Z30" s="2">
        <v>0.40034722222222219</v>
      </c>
      <c r="AA30" s="2">
        <v>0.40041666666666664</v>
      </c>
      <c r="AB30" s="17">
        <f t="shared" si="32"/>
        <v>6.94444444444553E-5</v>
      </c>
      <c r="AC30" s="25">
        <v>53.773708833903697</v>
      </c>
      <c r="AD30" s="25">
        <v>50.6984891193759</v>
      </c>
      <c r="AE30" t="s">
        <v>69</v>
      </c>
      <c r="AF30" s="2">
        <v>0.45094907407407409</v>
      </c>
      <c r="AG30" s="2">
        <v>0.45101851851851849</v>
      </c>
      <c r="AH30" s="17">
        <f t="shared" si="33"/>
        <v>6.9444444444399789E-5</v>
      </c>
      <c r="AI30" s="25">
        <v>39.5420402769413</v>
      </c>
      <c r="AJ30" s="25">
        <v>40.475275150428601</v>
      </c>
      <c r="AK30" t="s">
        <v>116</v>
      </c>
      <c r="AL30" s="2">
        <v>0.4544212962962963</v>
      </c>
      <c r="AM30" s="2">
        <v>0.45443287037037039</v>
      </c>
      <c r="AN30" s="17">
        <f t="shared" si="34"/>
        <v>1.1574074074094387E-5</v>
      </c>
      <c r="AO30" s="25">
        <v>30.005694091448301</v>
      </c>
      <c r="AP30" s="25">
        <v>53.852109644452199</v>
      </c>
      <c r="AQ30" t="s">
        <v>73</v>
      </c>
      <c r="AR30" s="2">
        <v>0.15567129629629631</v>
      </c>
      <c r="AS30" s="2">
        <v>0.1557523148148148</v>
      </c>
      <c r="AT30" s="17">
        <f t="shared" si="35"/>
        <v>8.1018518518494176E-5</v>
      </c>
      <c r="AU30">
        <v>56.840709421182297</v>
      </c>
      <c r="AV30">
        <v>52.428857179976497</v>
      </c>
      <c r="AW30" t="s">
        <v>113</v>
      </c>
      <c r="AX30" s="2">
        <v>0.1907986111111111</v>
      </c>
      <c r="AY30" s="2">
        <v>0.19086805555555555</v>
      </c>
      <c r="AZ30" s="17">
        <f t="shared" si="36"/>
        <v>6.94444444444553E-5</v>
      </c>
      <c r="BA30" s="25">
        <v>45.167706933992598</v>
      </c>
      <c r="BB30" s="25">
        <v>45.213431957729597</v>
      </c>
      <c r="BC30" t="s">
        <v>107</v>
      </c>
      <c r="BD30" s="2">
        <v>0.26458333333333334</v>
      </c>
      <c r="BE30" s="2">
        <v>0.26475694444444448</v>
      </c>
      <c r="BF30" s="17">
        <f t="shared" si="37"/>
        <v>1.7361111111113825E-4</v>
      </c>
      <c r="BG30" s="25">
        <v>362.69527636564601</v>
      </c>
      <c r="BH30" s="25">
        <v>431.64289463882</v>
      </c>
      <c r="BI30" t="s">
        <v>116</v>
      </c>
      <c r="BJ30" s="2">
        <v>0.26320601851851849</v>
      </c>
      <c r="BK30" s="2">
        <v>0.26329861111111114</v>
      </c>
      <c r="BL30" s="17">
        <f t="shared" si="38"/>
        <v>9.2592592592644074E-5</v>
      </c>
      <c r="BM30" s="25">
        <v>110.103568036515</v>
      </c>
      <c r="BN30" s="25">
        <v>119.255784737268</v>
      </c>
      <c r="BO30" t="s">
        <v>113</v>
      </c>
      <c r="BP30" s="2">
        <v>0.42063657407407407</v>
      </c>
      <c r="BQ30" s="2">
        <v>0.42070601851851852</v>
      </c>
      <c r="BR30" s="17">
        <f t="shared" si="39"/>
        <v>6.94444444444553E-5</v>
      </c>
      <c r="BS30" s="25">
        <v>271.98781886246297</v>
      </c>
      <c r="BT30" s="25">
        <v>278.149294132509</v>
      </c>
      <c r="BU30" t="s">
        <v>70</v>
      </c>
      <c r="BV30" s="2">
        <v>0.43961805555555555</v>
      </c>
      <c r="BW30" s="2">
        <v>0.43972222222222218</v>
      </c>
      <c r="BX30" s="17">
        <f t="shared" si="40"/>
        <v>1.0416666666662744E-4</v>
      </c>
      <c r="BY30" s="25">
        <v>99.822198430837204</v>
      </c>
      <c r="BZ30" s="25">
        <v>118.104561627782</v>
      </c>
      <c r="CA30" t="s">
        <v>71</v>
      </c>
      <c r="CB30" s="2">
        <v>0.51623842592592595</v>
      </c>
      <c r="CC30" s="2">
        <v>0.51637731481481486</v>
      </c>
      <c r="CD30" s="17">
        <f t="shared" si="41"/>
        <v>1.388888888889106E-4</v>
      </c>
      <c r="CE30" s="25">
        <v>54.155720671251899</v>
      </c>
      <c r="CF30" s="25">
        <v>74.183233372389296</v>
      </c>
      <c r="CG30" t="s">
        <v>98</v>
      </c>
    </row>
    <row r="31" spans="1:85" x14ac:dyDescent="0.25">
      <c r="A31" s="13" t="s">
        <v>115</v>
      </c>
      <c r="B31" s="12">
        <v>0.14059027777777777</v>
      </c>
      <c r="C31" s="12">
        <v>0.14065972222222223</v>
      </c>
      <c r="D31" s="17">
        <f t="shared" si="28"/>
        <v>6.94444444444553E-5</v>
      </c>
      <c r="E31" s="23">
        <v>86.765398586358003</v>
      </c>
      <c r="F31" s="23">
        <v>87.828450767192294</v>
      </c>
      <c r="G31" s="13" t="s">
        <v>72</v>
      </c>
      <c r="H31" s="12">
        <v>0.45059027777777777</v>
      </c>
      <c r="I31" s="12">
        <v>0.45065972222222223</v>
      </c>
      <c r="J31" s="17">
        <f t="shared" si="29"/>
        <v>6.94444444444553E-5</v>
      </c>
      <c r="K31" s="23">
        <v>77.166009571838899</v>
      </c>
      <c r="L31" s="23">
        <v>131.39463215410001</v>
      </c>
      <c r="M31" t="s">
        <v>70</v>
      </c>
      <c r="N31" s="2">
        <v>0.13913194444444446</v>
      </c>
      <c r="O31" s="2">
        <v>0.13921296296296296</v>
      </c>
      <c r="P31" s="17">
        <f t="shared" si="30"/>
        <v>8.1018518518494176E-5</v>
      </c>
      <c r="Q31">
        <v>218.060201417813</v>
      </c>
      <c r="R31">
        <v>206.34110163756901</v>
      </c>
      <c r="S31" t="s">
        <v>70</v>
      </c>
      <c r="T31" s="2">
        <v>0.21151620370370372</v>
      </c>
      <c r="U31" s="2">
        <v>0.2116550925925926</v>
      </c>
      <c r="V31" s="17">
        <f t="shared" si="31"/>
        <v>1.3888888888888284E-4</v>
      </c>
      <c r="W31" s="25">
        <v>517.03350564641698</v>
      </c>
      <c r="X31" s="25">
        <v>423.74192067804302</v>
      </c>
      <c r="Y31" t="s">
        <v>118</v>
      </c>
      <c r="Z31" s="2">
        <v>0.40053240740740742</v>
      </c>
      <c r="AA31" s="2">
        <v>0.40062500000000001</v>
      </c>
      <c r="AB31" s="17">
        <f t="shared" si="32"/>
        <v>9.2592592592588563E-5</v>
      </c>
      <c r="AC31" s="25">
        <v>113.49681921451</v>
      </c>
      <c r="AD31" s="25">
        <v>149.692347574515</v>
      </c>
      <c r="AE31" t="s">
        <v>70</v>
      </c>
      <c r="AF31" s="2">
        <v>0.45114583333333336</v>
      </c>
      <c r="AG31" s="2">
        <v>0.45124999999999998</v>
      </c>
      <c r="AH31" s="17">
        <f t="shared" si="33"/>
        <v>1.0416666666662744E-4</v>
      </c>
      <c r="AI31" s="25">
        <v>59.539039468657897</v>
      </c>
      <c r="AJ31" s="25">
        <v>57.625242342081698</v>
      </c>
      <c r="AK31" t="s">
        <v>117</v>
      </c>
      <c r="AL31" s="2">
        <v>0.45450231481481485</v>
      </c>
      <c r="AM31" s="2">
        <v>0.45459490740740738</v>
      </c>
      <c r="AN31" s="17">
        <f t="shared" si="34"/>
        <v>9.2592592592533052E-5</v>
      </c>
      <c r="AO31" s="25">
        <v>293.50015266841098</v>
      </c>
      <c r="AP31" s="25">
        <v>363.49751458708602</v>
      </c>
      <c r="AQ31" t="s">
        <v>74</v>
      </c>
      <c r="AR31" s="2">
        <v>0.15585648148148148</v>
      </c>
      <c r="AS31" s="2">
        <v>0.15594907407407407</v>
      </c>
      <c r="AT31" s="17">
        <f t="shared" si="35"/>
        <v>9.2592592592588563E-5</v>
      </c>
      <c r="AU31">
        <v>88.348399904946604</v>
      </c>
      <c r="AV31">
        <v>84.052155988955207</v>
      </c>
      <c r="AW31" t="s">
        <v>114</v>
      </c>
      <c r="AX31" s="2">
        <v>0.1909490740740741</v>
      </c>
      <c r="AY31" s="2">
        <v>0.19099537037037037</v>
      </c>
      <c r="AZ31" s="17">
        <f t="shared" si="36"/>
        <v>4.6296296296266526E-5</v>
      </c>
      <c r="BA31" s="25">
        <v>91.385432536807798</v>
      </c>
      <c r="BB31" s="25">
        <v>97.729029531869401</v>
      </c>
      <c r="BC31" t="s">
        <v>108</v>
      </c>
      <c r="BD31" s="2">
        <v>0.26504629629629628</v>
      </c>
      <c r="BE31" s="2">
        <v>0.26518518518518519</v>
      </c>
      <c r="BF31" s="17">
        <f t="shared" si="37"/>
        <v>1.388888888889106E-4</v>
      </c>
      <c r="BG31" s="25">
        <v>211.23350197527901</v>
      </c>
      <c r="BH31" s="25">
        <v>274.29313540050299</v>
      </c>
      <c r="BI31" t="s">
        <v>117</v>
      </c>
      <c r="BJ31" s="2">
        <v>0.2634259259259259</v>
      </c>
      <c r="BK31" s="2">
        <v>0.26353009259259258</v>
      </c>
      <c r="BL31" s="17">
        <f t="shared" si="38"/>
        <v>1.0416666666668295E-4</v>
      </c>
      <c r="BM31" s="25">
        <v>125.155434954683</v>
      </c>
      <c r="BN31" s="25">
        <v>153.52392794270801</v>
      </c>
      <c r="BO31" t="s">
        <v>114</v>
      </c>
      <c r="BP31" s="2">
        <v>0.42081018518518515</v>
      </c>
      <c r="BQ31" s="2">
        <v>0.42089120370370375</v>
      </c>
      <c r="BR31" s="17">
        <f t="shared" si="39"/>
        <v>8.1018518518605198E-5</v>
      </c>
      <c r="BS31" s="25">
        <v>85.003597055782393</v>
      </c>
      <c r="BT31" s="25">
        <v>119.195492645652</v>
      </c>
      <c r="BU31" t="s">
        <v>71</v>
      </c>
      <c r="BV31" s="2">
        <v>0.43996527777777777</v>
      </c>
      <c r="BW31" s="2">
        <v>0.4400810185185185</v>
      </c>
      <c r="BX31" s="17">
        <f t="shared" si="40"/>
        <v>1.1574074074072183E-4</v>
      </c>
      <c r="BY31" s="25">
        <v>170.28116670792301</v>
      </c>
      <c r="BZ31" s="25">
        <v>207.005729222562</v>
      </c>
      <c r="CA31" t="s">
        <v>72</v>
      </c>
      <c r="CB31" s="2">
        <v>0.51657407407407407</v>
      </c>
      <c r="CC31" s="2">
        <v>0.51674768518518521</v>
      </c>
      <c r="CD31" s="17">
        <f t="shared" si="41"/>
        <v>1.7361111111113825E-4</v>
      </c>
      <c r="CE31" s="25">
        <v>125.19783628832199</v>
      </c>
      <c r="CF31" s="25">
        <v>147.21614166345699</v>
      </c>
      <c r="CG31" t="s">
        <v>98</v>
      </c>
    </row>
    <row r="32" spans="1:85" x14ac:dyDescent="0.25">
      <c r="A32" s="13" t="s">
        <v>116</v>
      </c>
      <c r="B32" s="12">
        <v>0.14075231481481482</v>
      </c>
      <c r="C32" s="12">
        <v>0.14081018518518518</v>
      </c>
      <c r="D32" s="17">
        <f t="shared" si="28"/>
        <v>5.7870370370360913E-5</v>
      </c>
      <c r="E32" s="23">
        <v>149.91923506487001</v>
      </c>
      <c r="F32" s="23">
        <v>148.76427273055199</v>
      </c>
      <c r="G32" s="13" t="s">
        <v>73</v>
      </c>
      <c r="H32" s="12">
        <v>0.45078703703703704</v>
      </c>
      <c r="I32" s="12">
        <v>0.45087962962962963</v>
      </c>
      <c r="J32" s="17">
        <f t="shared" si="29"/>
        <v>9.2592592592588563E-5</v>
      </c>
      <c r="K32" s="23">
        <v>267.74875979486097</v>
      </c>
      <c r="L32" s="23">
        <v>348.04736794567299</v>
      </c>
      <c r="M32" t="s">
        <v>71</v>
      </c>
      <c r="N32" s="2">
        <v>0.13930555555555554</v>
      </c>
      <c r="O32" s="2">
        <v>0.13936342592592593</v>
      </c>
      <c r="P32" s="17">
        <f t="shared" si="30"/>
        <v>5.7870370370388668E-5</v>
      </c>
      <c r="Q32">
        <v>173.58088111082799</v>
      </c>
      <c r="R32">
        <v>186.26158416194099</v>
      </c>
      <c r="S32" t="s">
        <v>71</v>
      </c>
      <c r="T32" s="2">
        <v>0.21181712962962962</v>
      </c>
      <c r="U32" s="2">
        <v>0.21251157407407406</v>
      </c>
      <c r="V32" s="17">
        <f t="shared" si="31"/>
        <v>6.9444444444444198E-4</v>
      </c>
      <c r="W32" s="25">
        <v>123.550939192377</v>
      </c>
      <c r="X32" s="25">
        <v>85.937256997968205</v>
      </c>
      <c r="Y32" t="s">
        <v>119</v>
      </c>
      <c r="Z32" s="2">
        <v>0.4007175925925926</v>
      </c>
      <c r="AA32" s="2">
        <v>0.40079861111111109</v>
      </c>
      <c r="AB32" s="17">
        <f t="shared" si="32"/>
        <v>8.1018518518494176E-5</v>
      </c>
      <c r="AC32" s="25">
        <v>105.38141691333399</v>
      </c>
      <c r="AD32" s="25">
        <v>129.10905240483299</v>
      </c>
      <c r="AE32" t="s">
        <v>71</v>
      </c>
      <c r="AF32" s="2">
        <v>0.45136574074074076</v>
      </c>
      <c r="AG32" s="2">
        <v>0.45144675925925926</v>
      </c>
      <c r="AH32" s="17">
        <f t="shared" si="33"/>
        <v>8.1018518518494176E-5</v>
      </c>
      <c r="AI32" s="25">
        <v>33.285026101938101</v>
      </c>
      <c r="AJ32" s="25">
        <v>26.995404020989401</v>
      </c>
      <c r="AK32" t="s">
        <v>118</v>
      </c>
      <c r="AL32" s="2">
        <v>0.45497685185185183</v>
      </c>
      <c r="AM32" s="2">
        <v>0.45506944444444447</v>
      </c>
      <c r="AN32" s="17">
        <f t="shared" si="34"/>
        <v>9.2592592592644074E-5</v>
      </c>
      <c r="AO32" s="25">
        <v>82.977480910939505</v>
      </c>
      <c r="AP32" s="25">
        <v>109.814665872004</v>
      </c>
      <c r="AQ32" t="s">
        <v>75</v>
      </c>
      <c r="AR32" s="2">
        <v>0.15606481481481482</v>
      </c>
      <c r="AS32" s="2">
        <v>0.15613425925925925</v>
      </c>
      <c r="AT32" s="17">
        <f t="shared" si="35"/>
        <v>6.9444444444427544E-5</v>
      </c>
      <c r="AU32">
        <v>155.92204757286299</v>
      </c>
      <c r="AV32">
        <v>149.70918715596599</v>
      </c>
      <c r="AW32" t="s">
        <v>115</v>
      </c>
      <c r="AX32" s="2">
        <v>0.19108796296296296</v>
      </c>
      <c r="AY32" s="2">
        <v>0.19114583333333335</v>
      </c>
      <c r="AZ32" s="17">
        <f t="shared" si="36"/>
        <v>5.7870370370388668E-5</v>
      </c>
      <c r="BA32" s="25">
        <v>37.047168840923099</v>
      </c>
      <c r="BB32" s="25">
        <v>38.513082602093498</v>
      </c>
      <c r="BC32" t="s">
        <v>109</v>
      </c>
      <c r="BD32" s="2">
        <v>0.2653935185185185</v>
      </c>
      <c r="BE32" s="2">
        <v>0.26556712962962964</v>
      </c>
      <c r="BF32" s="17">
        <f t="shared" si="37"/>
        <v>1.7361111111113825E-4</v>
      </c>
      <c r="BG32" s="25">
        <v>41.196575468599498</v>
      </c>
      <c r="BH32" s="25">
        <v>56.692073514276302</v>
      </c>
      <c r="BI32" t="s">
        <v>118</v>
      </c>
      <c r="BJ32" s="2">
        <v>0.26369212962962962</v>
      </c>
      <c r="BK32" s="2">
        <v>0.26381944444444444</v>
      </c>
      <c r="BL32" s="17">
        <f t="shared" si="38"/>
        <v>1.2731481481481621E-4</v>
      </c>
      <c r="BM32" s="25">
        <v>72.154576212741802</v>
      </c>
      <c r="BN32" s="25">
        <v>70.476928309154403</v>
      </c>
      <c r="BO32" t="s">
        <v>115</v>
      </c>
      <c r="BP32" s="2">
        <v>0.42101851851851851</v>
      </c>
      <c r="BQ32" s="2">
        <v>0.42109953703703701</v>
      </c>
      <c r="BR32" s="17">
        <f t="shared" si="39"/>
        <v>8.1018518518494176E-5</v>
      </c>
      <c r="BS32" s="25">
        <v>90.768184868093698</v>
      </c>
      <c r="BT32" s="25">
        <v>94.319754772134303</v>
      </c>
      <c r="BU32" t="s">
        <v>72</v>
      </c>
      <c r="BV32" s="2">
        <v>0.44026620370370373</v>
      </c>
      <c r="BW32" s="2">
        <v>0.4403819444444444</v>
      </c>
      <c r="BX32" s="17">
        <f t="shared" si="40"/>
        <v>1.1574074074066631E-4</v>
      </c>
      <c r="BY32" s="25">
        <v>71.510737147950707</v>
      </c>
      <c r="BZ32" s="25">
        <v>75.186130231437801</v>
      </c>
      <c r="CA32" t="s">
        <v>73</v>
      </c>
      <c r="CB32" s="2">
        <v>0.51688657407407412</v>
      </c>
      <c r="CC32" s="2">
        <v>0.51706018518518515</v>
      </c>
      <c r="CD32" s="17">
        <f t="shared" si="41"/>
        <v>1.7361111111102723E-4</v>
      </c>
      <c r="CE32" s="25">
        <v>84.122755851458393</v>
      </c>
      <c r="CF32" s="25">
        <v>105.669611533454</v>
      </c>
      <c r="CG32" t="s">
        <v>98</v>
      </c>
    </row>
    <row r="33" spans="1:85" x14ac:dyDescent="0.25">
      <c r="D33" s="12">
        <f>AVERAGE(D27:D32)</f>
        <v>6.9444444444446044E-5</v>
      </c>
      <c r="E33" s="14">
        <f>AVERAGE(E27:E32)</f>
        <v>154.65472919769672</v>
      </c>
      <c r="F33" s="14">
        <f>AVERAGE(F27:F32)</f>
        <v>162.98968584414459</v>
      </c>
      <c r="J33" s="12">
        <f>AVERAGE(J27:J32)</f>
        <v>1.0030864197530891E-4</v>
      </c>
      <c r="K33" s="14">
        <f>AVERAGE(K27:K32)</f>
        <v>139.20271641538318</v>
      </c>
      <c r="L33" s="14">
        <f>AVERAGE(L27:L32)</f>
        <v>184.58156752991124</v>
      </c>
      <c r="M33"/>
      <c r="P33" s="12">
        <f>AVERAGE(P27:P32)</f>
        <v>8.101851851851731E-5</v>
      </c>
      <c r="Q33" s="14">
        <f>AVERAGE(Q27:Q32)</f>
        <v>214.28655948688345</v>
      </c>
      <c r="R33" s="14">
        <f>AVERAGE(R27:R32)</f>
        <v>196.65199216710815</v>
      </c>
      <c r="V33" s="12">
        <f>AVERAGE(V27:V32)</f>
        <v>2.1797839506172237E-4</v>
      </c>
      <c r="W33" s="14">
        <f>AVERAGE(W27:W32)</f>
        <v>355.7295632864172</v>
      </c>
      <c r="X33" s="14">
        <f>AVERAGE(X27:X32)</f>
        <v>342.02660883517086</v>
      </c>
      <c r="AB33" s="12">
        <f>AVERAGE(AB27:AB32)</f>
        <v>8.2947530864195082E-5</v>
      </c>
      <c r="AC33" s="14">
        <f>AVERAGE(AC27:AC32)</f>
        <v>125.66165653594152</v>
      </c>
      <c r="AD33" s="14">
        <f>AVERAGE(AD27:AD32)</f>
        <v>151.54634280654088</v>
      </c>
      <c r="AE33" s="14"/>
      <c r="AH33" s="12">
        <f>AVERAGE(AH27:AH32)</f>
        <v>8.2947530864185826E-5</v>
      </c>
      <c r="AI33" s="14">
        <f>AVERAGE(AI27:AI32)</f>
        <v>70.188011361373512</v>
      </c>
      <c r="AJ33" s="14">
        <f>AVERAGE(AJ27:AJ32)</f>
        <v>72.671525921089128</v>
      </c>
      <c r="AN33" s="12">
        <f>AVERAGE(AN27:AN32)</f>
        <v>7.7160493827175644E-5</v>
      </c>
      <c r="AO33" s="14">
        <f>AVERAGE(AO27:AO32)</f>
        <v>243.25725018590444</v>
      </c>
      <c r="AP33" s="14">
        <f>AVERAGE(AP27:AP32)</f>
        <v>281.07478458604868</v>
      </c>
      <c r="AT33" s="12">
        <f>AVERAGE(AT27:AT32)</f>
        <v>7.9089506172839538E-5</v>
      </c>
      <c r="AU33" s="14">
        <f>AVERAGE(AU27:AU32)</f>
        <v>116.41852810489426</v>
      </c>
      <c r="AV33" s="14">
        <f>AVERAGE(AV27:AV32)</f>
        <v>107.03795740616187</v>
      </c>
      <c r="AZ33" s="12">
        <f>AVERAGE(AZ27:AZ32)</f>
        <v>7.7160493827157131E-5</v>
      </c>
      <c r="BA33" s="14">
        <f>AVERAGE(BA27:BA32)</f>
        <v>100.55209619878474</v>
      </c>
      <c r="BB33" s="14">
        <f>AVERAGE(BB27:BB32)</f>
        <v>108.61971441457008</v>
      </c>
      <c r="BF33" s="12">
        <f>AVERAGE(BF27:BF32)</f>
        <v>1.4274691358024763E-4</v>
      </c>
      <c r="BG33" s="14">
        <f>AVERAGE(BG27:BG32)</f>
        <v>150.08950085393414</v>
      </c>
      <c r="BH33" s="14">
        <f>AVERAGE(BH27:BH32)</f>
        <v>184.96532283613192</v>
      </c>
      <c r="BL33" s="12">
        <f>AVERAGE(BL27:BL32)</f>
        <v>1.0416666666669221E-4</v>
      </c>
      <c r="BM33" s="14">
        <f>AVERAGE(BM27:BM32)</f>
        <v>104.95175073496523</v>
      </c>
      <c r="BN33" s="14">
        <f>AVERAGE(BN27:BN32)</f>
        <v>113.8661151851979</v>
      </c>
      <c r="BR33" s="12">
        <f>AVERAGE(BR27:BR32)</f>
        <v>7.5231481481483994E-5</v>
      </c>
      <c r="BS33" s="14">
        <f>AVERAGE(BS27:BS32)</f>
        <v>123.27737248396562</v>
      </c>
      <c r="BT33" s="14">
        <f>AVERAGE(BT27:BT32)</f>
        <v>135.61129313601236</v>
      </c>
      <c r="BX33" s="12">
        <f>AVERAGE(BX27:BX32)</f>
        <v>1.1766975308640422E-4</v>
      </c>
      <c r="BY33" s="14">
        <f>AVERAGE(BY27:BY32)</f>
        <v>97.951012592665094</v>
      </c>
      <c r="BZ33" s="14">
        <f>AVERAGE(BZ27:BZ32)</f>
        <v>113.8972718906345</v>
      </c>
      <c r="CD33" s="12">
        <f>AVERAGE(CD27:CD32)</f>
        <v>1.6396604938269851E-4</v>
      </c>
      <c r="CE33" s="14">
        <f>AVERAGE(CE27:CE32)</f>
        <v>164.27912351626003</v>
      </c>
      <c r="CF33" s="14">
        <f>AVERAGE(CF27:CF32)</f>
        <v>195.24962581602236</v>
      </c>
      <c r="CG33" t="s">
        <v>98</v>
      </c>
    </row>
    <row r="34" spans="1:85" x14ac:dyDescent="0.25">
      <c r="D34" s="17">
        <f>_xlfn.STDEV.S(D27:D32)</f>
        <v>1.0352166562504783E-5</v>
      </c>
      <c r="E34" s="22">
        <f>_xlfn.STDEV.S(E27:E32)</f>
        <v>147.53651752899952</v>
      </c>
      <c r="F34" s="22">
        <f>_xlfn.STDEV.S(F27:F32)</f>
        <v>157.35784791657795</v>
      </c>
      <c r="J34" s="17">
        <f>_xlfn.STDEV.S(J27:J32)</f>
        <v>2.0268403605797255E-5</v>
      </c>
      <c r="K34" s="22">
        <f>_xlfn.STDEV.S(K27:K32)</f>
        <v>68.641234159726977</v>
      </c>
      <c r="L34" s="22">
        <f>_xlfn.STDEV.S(L27:L32)</f>
        <v>90.34441498380572</v>
      </c>
      <c r="M34"/>
      <c r="P34" s="17">
        <f>_xlfn.STDEV.S(P27:P32)</f>
        <v>2.4277982596526261E-5</v>
      </c>
      <c r="Q34" s="22">
        <f>_xlfn.STDEV.S(Q27:Q32)</f>
        <v>149.13533692616227</v>
      </c>
      <c r="R34" s="22">
        <f>_xlfn.STDEV.S(R27:R32)</f>
        <v>114.51883793007929</v>
      </c>
      <c r="V34" s="17">
        <f>_xlfn.STDEV.S(V27:V32)</f>
        <v>2.341760605929321E-4</v>
      </c>
      <c r="W34" s="22">
        <f>_xlfn.STDEV.S(W27:W32)</f>
        <v>204.08882338969767</v>
      </c>
      <c r="X34" s="22">
        <f>_xlfn.STDEV.S(X27:X32)</f>
        <v>212.32810897228737</v>
      </c>
      <c r="AB34" s="17">
        <f>_xlfn.STDEV.S(AB27:AB32)</f>
        <v>1.137953796585213E-5</v>
      </c>
      <c r="AC34" s="22">
        <f>_xlfn.STDEV.S(AC27:AC32)</f>
        <v>103.07920157923971</v>
      </c>
      <c r="AD34" s="22">
        <f>_xlfn.STDEV.S(AD27:AD32)</f>
        <v>124.61055863949943</v>
      </c>
      <c r="AE34" s="22"/>
      <c r="AH34" s="17">
        <f>_xlfn.STDEV.S(AH27:AH32)</f>
        <v>1.1379537965854014E-5</v>
      </c>
      <c r="AI34" s="22">
        <f>_xlfn.STDEV.S(AI27:AI32)</f>
        <v>38.939112987225819</v>
      </c>
      <c r="AJ34" s="22">
        <f>_xlfn.STDEV.S(AJ27:AJ32)</f>
        <v>44.717526493489935</v>
      </c>
      <c r="AN34" s="17">
        <f>_xlfn.STDEV.S(AN27:AN32)</f>
        <v>3.8503009104557773E-5</v>
      </c>
      <c r="AO34" s="22">
        <f>_xlfn.STDEV.S(AO27:AO32)</f>
        <v>185.68247007525136</v>
      </c>
      <c r="AP34" s="22">
        <f>_xlfn.STDEV.S(AP27:AP32)</f>
        <v>200.30895437566653</v>
      </c>
      <c r="AT34" s="17">
        <f>_xlfn.STDEV.S(AT27:AT32)</f>
        <v>8.7126464433926839E-6</v>
      </c>
      <c r="AU34" s="22">
        <f>_xlfn.STDEV.S(AU27:AU32)</f>
        <v>75.070283050947197</v>
      </c>
      <c r="AV34" s="22">
        <f>_xlfn.STDEV.S(AV27:AV32)</f>
        <v>65.463930289590365</v>
      </c>
      <c r="AZ34" s="17">
        <f>_xlfn.STDEV.S(AZ27:AZ32)</f>
        <v>3.246247525919127E-5</v>
      </c>
      <c r="BA34" s="22">
        <f>_xlfn.STDEV.S(BA27:BA32)</f>
        <v>54.263934189147861</v>
      </c>
      <c r="BB34" s="22">
        <f>_xlfn.STDEV.S(BB27:BB32)</f>
        <v>59.411793325850958</v>
      </c>
      <c r="BF34" s="17">
        <f>_xlfn.STDEV.S(BF27:BF32)</f>
        <v>2.605238119775892E-5</v>
      </c>
      <c r="BG34" s="22">
        <f>_xlfn.STDEV.S(BG27:BG32)</f>
        <v>124.63030203617411</v>
      </c>
      <c r="BH34" s="22">
        <f>_xlfn.STDEV.S(BH27:BH32)</f>
        <v>153.28346231603484</v>
      </c>
      <c r="BL34" s="17">
        <f>_xlfn.STDEV.S(BL27:BL32)</f>
        <v>1.2678762905193891E-5</v>
      </c>
      <c r="BM34" s="22">
        <f>_xlfn.STDEV.S(BM27:BM32)</f>
        <v>49.728737982908626</v>
      </c>
      <c r="BN34" s="22">
        <f>_xlfn.STDEV.S(BN27:BN32)</f>
        <v>57.427552193858567</v>
      </c>
      <c r="BR34" s="17">
        <f>_xlfn.STDEV.S(BR27:BR32)</f>
        <v>6.3393814526374845E-6</v>
      </c>
      <c r="BS34" s="22">
        <f>_xlfn.STDEV.S(BS27:BS32)</f>
        <v>90.85684401365674</v>
      </c>
      <c r="BT34" s="22">
        <f>_xlfn.STDEV.S(BT27:BT32)</f>
        <v>88.156958992871651</v>
      </c>
      <c r="BX34" s="17">
        <f>_xlfn.STDEV.S(BX27:BX32)</f>
        <v>8.7126464434369295E-6</v>
      </c>
      <c r="BY34" s="22">
        <f>_xlfn.STDEV.S(BY27:BY32)</f>
        <v>46.86000535971921</v>
      </c>
      <c r="BZ34" s="22">
        <f>_xlfn.STDEV.S(BZ27:BZ32)</f>
        <v>58.933623480905666</v>
      </c>
      <c r="CD34" s="17">
        <f>_xlfn.STDEV.S(CD27:CD32)</f>
        <v>1.3530615676495277E-5</v>
      </c>
      <c r="CE34" s="22">
        <f>_xlfn.STDEV.S(CE27:CE32)</f>
        <v>160.25521489961471</v>
      </c>
      <c r="CF34" s="22">
        <f>_xlfn.STDEV.S(CF27:CF32)</f>
        <v>192.14565422749112</v>
      </c>
      <c r="CG34" t="s">
        <v>98</v>
      </c>
    </row>
    <row r="35" spans="1:85" x14ac:dyDescent="0.25">
      <c r="CG35" t="s">
        <v>98</v>
      </c>
    </row>
    <row r="36" spans="1:85" x14ac:dyDescent="0.25">
      <c r="A36" s="54" t="s">
        <v>141</v>
      </c>
      <c r="B36" s="54"/>
      <c r="C36" s="54"/>
      <c r="D36" s="54"/>
      <c r="E36" s="54"/>
      <c r="F36" s="54"/>
      <c r="G36" s="53" t="s">
        <v>110</v>
      </c>
      <c r="H36" s="53"/>
      <c r="I36" s="53"/>
      <c r="J36" s="53"/>
      <c r="K36" s="53"/>
      <c r="L36" s="53"/>
      <c r="M36" s="53" t="s">
        <v>110</v>
      </c>
      <c r="N36" s="53"/>
      <c r="O36" s="53"/>
      <c r="P36" s="53"/>
      <c r="Q36" s="53"/>
      <c r="R36" s="53"/>
      <c r="S36" s="53" t="s">
        <v>110</v>
      </c>
      <c r="T36" s="53"/>
      <c r="U36" s="53"/>
      <c r="V36" s="53"/>
      <c r="W36" s="53"/>
      <c r="X36" s="53"/>
      <c r="Y36" s="54" t="s">
        <v>141</v>
      </c>
      <c r="Z36" s="54"/>
      <c r="AA36" s="54"/>
      <c r="AB36" s="54"/>
      <c r="AC36" s="54"/>
      <c r="AD36" s="54"/>
      <c r="AE36" s="53" t="s">
        <v>110</v>
      </c>
      <c r="AF36" s="53"/>
      <c r="AG36" s="53"/>
      <c r="AH36" s="53"/>
      <c r="AI36" s="53"/>
      <c r="AJ36" s="53"/>
      <c r="AK36" s="54" t="s">
        <v>141</v>
      </c>
      <c r="AL36" s="54"/>
      <c r="AM36" s="54"/>
      <c r="AN36" s="54"/>
      <c r="AO36" s="54"/>
      <c r="AP36" s="54"/>
      <c r="AQ36" s="54" t="s">
        <v>141</v>
      </c>
      <c r="AR36" s="54"/>
      <c r="AS36" s="54"/>
      <c r="AT36" s="54"/>
      <c r="AU36" s="54"/>
      <c r="AV36" s="54"/>
      <c r="AW36" s="54" t="s">
        <v>141</v>
      </c>
      <c r="AX36" s="54"/>
      <c r="AY36" s="54"/>
      <c r="AZ36" s="54"/>
      <c r="BA36" s="54"/>
      <c r="BB36" s="54"/>
      <c r="BC36" s="53" t="s">
        <v>110</v>
      </c>
      <c r="BD36" s="53"/>
      <c r="BE36" s="53"/>
      <c r="BF36" s="53"/>
      <c r="BG36" s="53"/>
      <c r="BH36" s="53"/>
      <c r="BI36" s="54" t="s">
        <v>141</v>
      </c>
      <c r="BJ36" s="54"/>
      <c r="BK36" s="54"/>
      <c r="BL36" s="54"/>
      <c r="BM36" s="54"/>
      <c r="BN36" s="54"/>
      <c r="BO36" s="54" t="s">
        <v>141</v>
      </c>
      <c r="BP36" s="54"/>
      <c r="BQ36" s="54"/>
      <c r="BR36" s="54"/>
      <c r="BS36" s="54"/>
      <c r="BT36" s="54"/>
      <c r="BU36" s="53" t="s">
        <v>110</v>
      </c>
      <c r="BV36" s="53"/>
      <c r="BW36" s="53"/>
      <c r="BX36" s="53"/>
      <c r="BY36" s="53"/>
      <c r="BZ36" s="53"/>
      <c r="CA36" s="53" t="s">
        <v>110</v>
      </c>
      <c r="CB36" s="53"/>
      <c r="CC36" s="53"/>
      <c r="CD36" s="53"/>
      <c r="CE36" s="53"/>
      <c r="CF36" s="53"/>
      <c r="CG36" t="s">
        <v>98</v>
      </c>
    </row>
    <row r="37" spans="1:85" s="18" customFormat="1" x14ac:dyDescent="0.25">
      <c r="A37" s="16" t="s">
        <v>68</v>
      </c>
      <c r="B37" s="17">
        <v>0.14756944444444445</v>
      </c>
      <c r="C37" s="17">
        <v>0.1476736111111111</v>
      </c>
      <c r="D37" s="17">
        <f t="shared" ref="D37:D46" si="42">C37-B37</f>
        <v>1.0416666666665519E-4</v>
      </c>
      <c r="E37" s="24">
        <v>75.417716352654594</v>
      </c>
      <c r="F37" s="24">
        <v>73.649588430186995</v>
      </c>
      <c r="G37" s="16" t="s">
        <v>74</v>
      </c>
      <c r="H37" s="17">
        <v>0.45346064814814818</v>
      </c>
      <c r="I37" s="17">
        <v>0.45354166666666668</v>
      </c>
      <c r="J37" s="17">
        <f>I37-H37</f>
        <v>8.1018518518494176E-5</v>
      </c>
      <c r="K37" s="24">
        <v>84.504246003625497</v>
      </c>
      <c r="L37" s="24">
        <v>47.116518637556297</v>
      </c>
      <c r="M37" s="18" t="s">
        <v>72</v>
      </c>
      <c r="N37" s="19">
        <v>0.14039351851851853</v>
      </c>
      <c r="O37" s="19">
        <v>0.14047453703703702</v>
      </c>
      <c r="P37" s="17">
        <f>O37-N37</f>
        <v>8.1018518518494176E-5</v>
      </c>
      <c r="Q37" s="18">
        <v>183.670317252769</v>
      </c>
      <c r="R37" s="18">
        <v>163.66340598553299</v>
      </c>
      <c r="S37" s="18" t="s">
        <v>72</v>
      </c>
      <c r="T37" s="19">
        <v>0.21311342592592594</v>
      </c>
      <c r="U37" s="19">
        <v>0.21322916666666666</v>
      </c>
      <c r="V37" s="17">
        <f>U37-T37</f>
        <v>1.1574074074072183E-4</v>
      </c>
      <c r="W37" s="26">
        <v>44.453862763120704</v>
      </c>
      <c r="X37" s="26">
        <v>39.8866790171068</v>
      </c>
      <c r="Y37" s="18" t="s">
        <v>104</v>
      </c>
      <c r="Z37" s="19">
        <v>0.40250000000000002</v>
      </c>
      <c r="AA37" s="19">
        <v>0.40265046296296297</v>
      </c>
      <c r="AB37" s="17">
        <f t="shared" ref="AB37:AB46" si="43">AA37-Z37</f>
        <v>1.5046296296294948E-4</v>
      </c>
      <c r="AC37" s="26">
        <v>50.462025780403302</v>
      </c>
      <c r="AD37" s="26">
        <v>51.179702411223701</v>
      </c>
      <c r="AE37" s="18" t="s">
        <v>72</v>
      </c>
      <c r="AF37" s="19">
        <v>0.45203703703703701</v>
      </c>
      <c r="AG37" s="19">
        <v>0.45211805555555556</v>
      </c>
      <c r="AH37" s="17">
        <f>AG37-AF37</f>
        <v>8.1018518518549687E-5</v>
      </c>
      <c r="AI37" s="26">
        <v>46.173582055934403</v>
      </c>
      <c r="AJ37" s="26">
        <v>46.363753444769003</v>
      </c>
      <c r="AK37" s="18" t="s">
        <v>104</v>
      </c>
      <c r="AL37" s="19">
        <v>0.45693287037037034</v>
      </c>
      <c r="AM37" s="19">
        <v>0.45700231481481479</v>
      </c>
      <c r="AN37" s="17">
        <f t="shared" ref="AN37:AN46" si="44">AM37-AL37</f>
        <v>6.94444444444553E-5</v>
      </c>
      <c r="AO37" s="26">
        <v>107.703145773079</v>
      </c>
      <c r="AP37" s="26">
        <v>90.726002629069498</v>
      </c>
      <c r="AQ37" s="18" t="s">
        <v>72</v>
      </c>
      <c r="AR37" s="19">
        <v>0.16270833333333332</v>
      </c>
      <c r="AS37" s="19">
        <v>0.16278935185185187</v>
      </c>
      <c r="AT37" s="17">
        <f t="shared" ref="AT37:AT46" si="45">AS37-AR37</f>
        <v>8.1018518518549687E-5</v>
      </c>
      <c r="AU37" s="18">
        <v>39.505927536161899</v>
      </c>
      <c r="AV37" s="18">
        <v>36.398770388351601</v>
      </c>
      <c r="AW37" s="18" t="s">
        <v>104</v>
      </c>
      <c r="AX37" s="19">
        <v>0.19278935185185186</v>
      </c>
      <c r="AY37" s="19">
        <v>0.19289351851851852</v>
      </c>
      <c r="AZ37" s="17">
        <f t="shared" ref="AZ37:AZ46" si="46">AY37-AX37</f>
        <v>1.0416666666665519E-4</v>
      </c>
      <c r="BA37" s="26">
        <v>136.731811310436</v>
      </c>
      <c r="BB37" s="26">
        <v>138.892906083642</v>
      </c>
      <c r="BC37" s="18" t="s">
        <v>68</v>
      </c>
      <c r="BD37" s="19">
        <v>0.26877314814814818</v>
      </c>
      <c r="BE37" s="19">
        <v>0.26892361111111113</v>
      </c>
      <c r="BF37" s="17">
        <f t="shared" ref="BF37:BF46" si="47">BE37-BD37</f>
        <v>1.5046296296294948E-4</v>
      </c>
      <c r="BG37" s="26">
        <v>189.69635101186401</v>
      </c>
      <c r="BH37" s="26">
        <v>174.72348495467801</v>
      </c>
      <c r="BI37" s="18" t="s">
        <v>104</v>
      </c>
      <c r="BJ37" s="19">
        <v>0.26503472222222219</v>
      </c>
      <c r="BK37" s="19">
        <v>0.26513888888888887</v>
      </c>
      <c r="BL37" s="17">
        <f t="shared" ref="BL37:BL46" si="48">BK37-BJ37</f>
        <v>1.0416666666668295E-4</v>
      </c>
      <c r="BM37" s="26">
        <v>40.122839132718198</v>
      </c>
      <c r="BN37" s="26">
        <v>37.582475297174703</v>
      </c>
      <c r="BO37" s="18" t="s">
        <v>109</v>
      </c>
      <c r="BP37" s="19">
        <v>0.42379629629629628</v>
      </c>
      <c r="BQ37" s="19">
        <v>0.42386574074074074</v>
      </c>
      <c r="BR37" s="17">
        <f t="shared" ref="BR37:BR46" si="49">BQ37-BP37</f>
        <v>6.94444444444553E-5</v>
      </c>
      <c r="BS37" s="26">
        <v>38.920467828864801</v>
      </c>
      <c r="BT37" s="26">
        <v>36.712904777145802</v>
      </c>
      <c r="BU37" s="18" t="s">
        <v>73</v>
      </c>
      <c r="BV37" s="19">
        <v>0.44089120370370366</v>
      </c>
      <c r="BW37" s="19">
        <v>0.44100694444444444</v>
      </c>
      <c r="BX37" s="17">
        <f>BW37-BV37</f>
        <v>1.1574074074077734E-4</v>
      </c>
      <c r="BY37" s="26">
        <v>35.477235254114298</v>
      </c>
      <c r="BZ37" s="26">
        <v>26.6521905549188</v>
      </c>
      <c r="CA37" s="18" t="s">
        <v>74</v>
      </c>
      <c r="CB37" s="19">
        <v>0.51791666666666669</v>
      </c>
      <c r="CC37" s="19">
        <v>0.5180555555555556</v>
      </c>
      <c r="CD37" s="17">
        <f>CC37-CB37</f>
        <v>1.388888888889106E-4</v>
      </c>
      <c r="CE37" s="26">
        <v>51.7722198888709</v>
      </c>
      <c r="CF37" s="26">
        <v>60.971435793382703</v>
      </c>
      <c r="CG37" s="18" t="s">
        <v>98</v>
      </c>
    </row>
    <row r="38" spans="1:85" s="18" customFormat="1" x14ac:dyDescent="0.25">
      <c r="A38" s="16" t="s">
        <v>69</v>
      </c>
      <c r="B38" s="17">
        <v>0.14775462962962962</v>
      </c>
      <c r="C38" s="17">
        <v>0.14787037037037037</v>
      </c>
      <c r="D38" s="17">
        <f t="shared" si="42"/>
        <v>1.1574074074074958E-4</v>
      </c>
      <c r="E38" s="24">
        <v>58.011427266241398</v>
      </c>
      <c r="F38" s="24">
        <v>57.511231669911297</v>
      </c>
      <c r="G38" s="16" t="s">
        <v>75</v>
      </c>
      <c r="H38" s="17">
        <v>0.45369212962962963</v>
      </c>
      <c r="I38" s="17">
        <v>0.45378472222222221</v>
      </c>
      <c r="J38" s="17">
        <f t="shared" ref="J38:J46" si="50">I38-H38</f>
        <v>9.2592592592588563E-5</v>
      </c>
      <c r="K38" s="24">
        <v>93.091626749270901</v>
      </c>
      <c r="L38" s="24">
        <v>53.447244738189603</v>
      </c>
      <c r="M38" s="18" t="s">
        <v>73</v>
      </c>
      <c r="N38" s="19">
        <v>0.14060185185185184</v>
      </c>
      <c r="O38" s="19">
        <v>0.14067129629629629</v>
      </c>
      <c r="P38" s="17">
        <f t="shared" ref="P38:P46" si="51">O38-N38</f>
        <v>6.94444444444553E-5</v>
      </c>
      <c r="Q38" s="18">
        <v>98.849797666726701</v>
      </c>
      <c r="R38" s="18">
        <v>89.480435239095598</v>
      </c>
      <c r="S38" s="18" t="s">
        <v>73</v>
      </c>
      <c r="T38" s="19">
        <v>0.21333333333333335</v>
      </c>
      <c r="U38" s="19">
        <v>0.2134027777777778</v>
      </c>
      <c r="V38" s="17">
        <f t="shared" ref="V38:V46" si="52">U38-T38</f>
        <v>6.94444444444553E-5</v>
      </c>
      <c r="W38" s="26">
        <v>41.737581925234402</v>
      </c>
      <c r="X38" s="26">
        <v>60.020584104624497</v>
      </c>
      <c r="Y38" s="18" t="s">
        <v>105</v>
      </c>
      <c r="Z38" s="19">
        <v>0.40280092592592592</v>
      </c>
      <c r="AA38" s="19">
        <v>0.40295138888888887</v>
      </c>
      <c r="AB38" s="17">
        <f t="shared" si="43"/>
        <v>1.5046296296294948E-4</v>
      </c>
      <c r="AC38" s="26">
        <v>41.691480139641598</v>
      </c>
      <c r="AD38" s="26">
        <v>49.417408235744297</v>
      </c>
      <c r="AE38" s="18" t="s">
        <v>73</v>
      </c>
      <c r="AF38" s="19">
        <v>0.45228009259259255</v>
      </c>
      <c r="AG38" s="19">
        <v>0.45234953703703701</v>
      </c>
      <c r="AH38" s="17">
        <f t="shared" ref="AH38:AH46" si="53">AG38-AF38</f>
        <v>6.94444444444553E-5</v>
      </c>
      <c r="AI38" s="26">
        <v>37.237630601229</v>
      </c>
      <c r="AJ38" s="26">
        <v>40.848244783577201</v>
      </c>
      <c r="AK38" s="18" t="s">
        <v>105</v>
      </c>
      <c r="AL38" s="19">
        <v>0.45716435185185184</v>
      </c>
      <c r="AM38" s="19">
        <v>0.45725694444444448</v>
      </c>
      <c r="AN38" s="17">
        <f t="shared" si="44"/>
        <v>9.2592592592644074E-5</v>
      </c>
      <c r="AO38" s="26">
        <v>258.783576812489</v>
      </c>
      <c r="AP38" s="26">
        <v>254.37741922306299</v>
      </c>
      <c r="AQ38" s="18" t="s">
        <v>73</v>
      </c>
      <c r="AR38" s="19">
        <v>0.16289351851851852</v>
      </c>
      <c r="AS38" s="19">
        <v>0.16297453703703704</v>
      </c>
      <c r="AT38" s="17">
        <f t="shared" si="45"/>
        <v>8.1018518518521931E-5</v>
      </c>
      <c r="AU38" s="18">
        <v>51.1648278985204</v>
      </c>
      <c r="AV38" s="18">
        <v>48.229416347453203</v>
      </c>
      <c r="AW38" s="18" t="s">
        <v>106</v>
      </c>
      <c r="AX38" s="19">
        <v>0.19369212962962964</v>
      </c>
      <c r="AY38" s="19">
        <v>0.19379629629629633</v>
      </c>
      <c r="AZ38" s="17">
        <f t="shared" si="46"/>
        <v>1.0416666666668295E-4</v>
      </c>
      <c r="BA38" s="26">
        <v>130.24879156834299</v>
      </c>
      <c r="BB38" s="26">
        <v>140.613600880886</v>
      </c>
      <c r="BC38" s="18" t="s">
        <v>69</v>
      </c>
      <c r="BD38" s="19">
        <v>0.26909722222222221</v>
      </c>
      <c r="BE38" s="19">
        <v>0.26923611111111112</v>
      </c>
      <c r="BF38" s="17">
        <f t="shared" si="47"/>
        <v>1.388888888889106E-4</v>
      </c>
      <c r="BG38" s="26">
        <v>78.295221427353397</v>
      </c>
      <c r="BH38" s="26">
        <v>73.380635170903602</v>
      </c>
      <c r="BI38" s="18" t="s">
        <v>105</v>
      </c>
      <c r="BJ38" s="19">
        <v>0.26526620370370374</v>
      </c>
      <c r="BK38" s="19">
        <v>0.26538194444444446</v>
      </c>
      <c r="BL38" s="17">
        <f t="shared" si="48"/>
        <v>1.1574074074072183E-4</v>
      </c>
      <c r="BM38" s="26">
        <v>133.97525423301801</v>
      </c>
      <c r="BN38" s="26">
        <v>128.670503247467</v>
      </c>
      <c r="BO38" s="18" t="s">
        <v>67</v>
      </c>
      <c r="BP38" s="19">
        <v>0.42398148148148151</v>
      </c>
      <c r="BQ38" s="19">
        <v>0.42407407407407405</v>
      </c>
      <c r="BR38" s="17">
        <f t="shared" si="49"/>
        <v>9.2592592592533052E-5</v>
      </c>
      <c r="BS38" s="26">
        <v>84.923491595662199</v>
      </c>
      <c r="BT38" s="26">
        <v>87.209230570624996</v>
      </c>
      <c r="BU38" s="18" t="s">
        <v>74</v>
      </c>
      <c r="BV38" s="19">
        <v>0.44120370370370371</v>
      </c>
      <c r="BW38" s="19">
        <v>0.44130787037037034</v>
      </c>
      <c r="BX38" s="17">
        <f t="shared" ref="BX38:BX46" si="54">BW38-BV38</f>
        <v>1.0416666666662744E-4</v>
      </c>
      <c r="BY38" s="26">
        <v>32.659106617031497</v>
      </c>
      <c r="BZ38" s="26">
        <v>34.411800663261097</v>
      </c>
      <c r="CA38" s="18" t="s">
        <v>75</v>
      </c>
      <c r="CB38" s="19">
        <v>0.51819444444444451</v>
      </c>
      <c r="CC38" s="19">
        <v>0.51833333333333331</v>
      </c>
      <c r="CD38" s="17">
        <f>CC38-CB38</f>
        <v>1.3888888888879958E-4</v>
      </c>
      <c r="CE38" s="26">
        <v>116.971294988084</v>
      </c>
      <c r="CF38" s="26">
        <v>102.04757297737</v>
      </c>
      <c r="CG38" s="18" t="s">
        <v>98</v>
      </c>
    </row>
    <row r="39" spans="1:85" s="18" customFormat="1" x14ac:dyDescent="0.25">
      <c r="A39" s="16" t="s">
        <v>70</v>
      </c>
      <c r="B39" s="17">
        <v>0.14796296296296296</v>
      </c>
      <c r="C39" s="17">
        <v>0.14804398148148148</v>
      </c>
      <c r="D39" s="17">
        <f t="shared" si="42"/>
        <v>8.1018518518521931E-5</v>
      </c>
      <c r="E39" s="24">
        <v>52.768841159202097</v>
      </c>
      <c r="F39" s="24">
        <v>48.371878099492598</v>
      </c>
      <c r="G39" s="16" t="s">
        <v>76</v>
      </c>
      <c r="H39" s="17">
        <v>0.45405092592592594</v>
      </c>
      <c r="I39" s="17">
        <v>0.45410879629629625</v>
      </c>
      <c r="J39" s="17">
        <f t="shared" si="50"/>
        <v>5.7870370370305402E-5</v>
      </c>
      <c r="K39" s="24">
        <v>139.102613669557</v>
      </c>
      <c r="L39" s="24">
        <v>65.581584732330896</v>
      </c>
      <c r="M39" s="18" t="s">
        <v>74</v>
      </c>
      <c r="N39" s="19">
        <v>0.14078703703703704</v>
      </c>
      <c r="O39" s="19">
        <v>0.14085648148148147</v>
      </c>
      <c r="P39" s="17">
        <f t="shared" si="51"/>
        <v>6.9444444444427544E-5</v>
      </c>
      <c r="Q39" s="18">
        <v>178.86431203845899</v>
      </c>
      <c r="R39" s="18">
        <v>167.52520880906101</v>
      </c>
      <c r="S39" s="18" t="s">
        <v>74</v>
      </c>
      <c r="T39" s="19">
        <v>0.21378472222222222</v>
      </c>
      <c r="U39" s="19">
        <v>0.21386574074074075</v>
      </c>
      <c r="V39" s="17">
        <f t="shared" si="52"/>
        <v>8.1018518518521931E-5</v>
      </c>
      <c r="W39" s="26">
        <v>124.98289170964701</v>
      </c>
      <c r="X39" s="26">
        <v>68.481600433118203</v>
      </c>
      <c r="Y39" s="18" t="s">
        <v>106</v>
      </c>
      <c r="Z39" s="19">
        <v>0.40309027777777778</v>
      </c>
      <c r="AA39" s="19">
        <v>0.40343749999999995</v>
      </c>
      <c r="AB39" s="17">
        <f t="shared" si="43"/>
        <v>3.4722222222216548E-4</v>
      </c>
      <c r="AC39" s="26">
        <v>146.119511059704</v>
      </c>
      <c r="AD39" s="26">
        <v>146.142135418577</v>
      </c>
      <c r="AE39" s="18" t="s">
        <v>74</v>
      </c>
      <c r="AF39" s="19">
        <v>0.45249999999999996</v>
      </c>
      <c r="AG39" s="19">
        <v>0.45256944444444441</v>
      </c>
      <c r="AH39" s="17">
        <f t="shared" si="53"/>
        <v>6.94444444444553E-5</v>
      </c>
      <c r="AI39" s="26">
        <v>49.915561590382403</v>
      </c>
      <c r="AJ39" s="26">
        <v>48.637541419212099</v>
      </c>
      <c r="AK39" s="18" t="s">
        <v>106</v>
      </c>
      <c r="AL39" s="19">
        <v>0.45818287037037037</v>
      </c>
      <c r="AM39" s="19">
        <v>0.45826388888888886</v>
      </c>
      <c r="AN39" s="17">
        <f t="shared" si="44"/>
        <v>8.1018518518494176E-5</v>
      </c>
      <c r="AO39" s="26">
        <v>118.536712764203</v>
      </c>
      <c r="AP39" s="26">
        <v>135.023382733267</v>
      </c>
      <c r="AQ39" s="18" t="s">
        <v>74</v>
      </c>
      <c r="AR39" s="19">
        <v>0.16305555555555554</v>
      </c>
      <c r="AS39" s="19">
        <v>0.16319444444444445</v>
      </c>
      <c r="AT39" s="17">
        <f t="shared" si="45"/>
        <v>1.388888888889106E-4</v>
      </c>
      <c r="AU39" s="18">
        <v>112.179009671442</v>
      </c>
      <c r="AV39" s="18">
        <v>98.455703064455605</v>
      </c>
      <c r="AW39" s="18" t="s">
        <v>108</v>
      </c>
      <c r="AX39" s="19">
        <v>0.19472222222222224</v>
      </c>
      <c r="AY39" s="19">
        <v>0.19479166666666667</v>
      </c>
      <c r="AZ39" s="17">
        <f t="shared" si="46"/>
        <v>6.9444444444427544E-5</v>
      </c>
      <c r="BA39" s="26">
        <v>30.302656921617899</v>
      </c>
      <c r="BB39" s="26">
        <v>30.371305546912399</v>
      </c>
      <c r="BC39" s="18" t="s">
        <v>70</v>
      </c>
      <c r="BD39" s="19">
        <v>0.26937499999999998</v>
      </c>
      <c r="BE39" s="19">
        <v>0.26950231481481485</v>
      </c>
      <c r="BF39" s="17">
        <f t="shared" si="47"/>
        <v>1.2731481481487172E-4</v>
      </c>
      <c r="BG39" s="26">
        <v>198.473479089009</v>
      </c>
      <c r="BH39" s="26">
        <v>188.12812697817799</v>
      </c>
      <c r="BI39" s="18" t="s">
        <v>106</v>
      </c>
      <c r="BJ39" s="19">
        <v>0.26550925925925922</v>
      </c>
      <c r="BK39" s="19">
        <v>0.26561342592592591</v>
      </c>
      <c r="BL39" s="17">
        <f t="shared" si="48"/>
        <v>1.0416666666668295E-4</v>
      </c>
      <c r="BM39" s="26">
        <v>164.22314499467899</v>
      </c>
      <c r="BN39" s="26">
        <v>156.98334555659301</v>
      </c>
      <c r="BO39" s="18" t="s">
        <v>68</v>
      </c>
      <c r="BP39" s="19">
        <v>0.42425925925925928</v>
      </c>
      <c r="BQ39" s="19">
        <v>0.42434027777777777</v>
      </c>
      <c r="BR39" s="17">
        <f t="shared" si="49"/>
        <v>8.1018518518494176E-5</v>
      </c>
      <c r="BS39" s="26">
        <v>73.465839405334904</v>
      </c>
      <c r="BT39" s="26">
        <v>88.064819648078</v>
      </c>
      <c r="BU39" s="18" t="s">
        <v>75</v>
      </c>
      <c r="BV39" s="19">
        <v>0.44148148148148153</v>
      </c>
      <c r="BW39" s="19">
        <v>0.44158564814814816</v>
      </c>
      <c r="BX39" s="17">
        <f t="shared" si="54"/>
        <v>1.0416666666662744E-4</v>
      </c>
      <c r="BY39" s="26">
        <v>49.027027278280201</v>
      </c>
      <c r="BZ39" s="26">
        <v>41.656698700757502</v>
      </c>
      <c r="CA39" s="18" t="s">
        <v>76</v>
      </c>
      <c r="CB39" s="19">
        <v>0.51914351851851859</v>
      </c>
      <c r="CC39" s="19">
        <v>0.51927083333333335</v>
      </c>
      <c r="CD39" s="17">
        <f>CC39-CB39</f>
        <v>1.273148148147607E-4</v>
      </c>
      <c r="CE39" s="26">
        <v>54.969049345761597</v>
      </c>
      <c r="CF39" s="26">
        <v>55.983408768760903</v>
      </c>
      <c r="CG39" s="18" t="s">
        <v>98</v>
      </c>
    </row>
    <row r="40" spans="1:85" s="18" customFormat="1" x14ac:dyDescent="0.25">
      <c r="A40" s="16" t="s">
        <v>71</v>
      </c>
      <c r="B40" s="17">
        <v>0.1481712962962963</v>
      </c>
      <c r="C40" s="17">
        <v>0.14835648148148148</v>
      </c>
      <c r="D40" s="17">
        <f t="shared" si="42"/>
        <v>1.8518518518517713E-4</v>
      </c>
      <c r="E40" s="24">
        <v>124.13267175057101</v>
      </c>
      <c r="F40" s="24">
        <v>126.164375136617</v>
      </c>
      <c r="G40" s="16" t="s">
        <v>111</v>
      </c>
      <c r="H40" s="17">
        <v>0.45422453703703702</v>
      </c>
      <c r="I40" s="17">
        <v>0.45429398148148148</v>
      </c>
      <c r="J40" s="17">
        <f t="shared" si="50"/>
        <v>6.94444444444553E-5</v>
      </c>
      <c r="K40" s="24">
        <v>86.117161435999193</v>
      </c>
      <c r="L40" s="24">
        <v>45.176498759774901</v>
      </c>
      <c r="M40" s="18" t="s">
        <v>75</v>
      </c>
      <c r="N40" s="19">
        <v>0.14099537037037038</v>
      </c>
      <c r="O40" s="19">
        <v>0.14106481481481481</v>
      </c>
      <c r="P40" s="17">
        <f t="shared" si="51"/>
        <v>6.9444444444427544E-5</v>
      </c>
      <c r="Q40" s="18">
        <v>111.37613943088</v>
      </c>
      <c r="R40" s="18">
        <v>95.007771333994498</v>
      </c>
      <c r="S40" s="18" t="s">
        <v>75</v>
      </c>
      <c r="T40" s="19">
        <v>0.21424768518518519</v>
      </c>
      <c r="U40" s="19">
        <v>0.21432870370370372</v>
      </c>
      <c r="V40" s="17">
        <f t="shared" si="52"/>
        <v>8.1018518518521931E-5</v>
      </c>
      <c r="W40" s="26">
        <v>75.886975909712106</v>
      </c>
      <c r="X40" s="26">
        <v>55.225220759698097</v>
      </c>
      <c r="Y40" s="18" t="s">
        <v>107</v>
      </c>
      <c r="Z40" s="19">
        <v>0.40383101851851855</v>
      </c>
      <c r="AA40" s="19">
        <v>0.40456018518518522</v>
      </c>
      <c r="AB40" s="17">
        <f t="shared" si="43"/>
        <v>7.2916666666666963E-4</v>
      </c>
      <c r="AC40" s="26">
        <v>308.37832765074199</v>
      </c>
      <c r="AD40" s="26">
        <v>292.73697919694803</v>
      </c>
      <c r="AE40" s="18" t="s">
        <v>75</v>
      </c>
      <c r="AF40" s="19">
        <v>0.45270833333333332</v>
      </c>
      <c r="AG40" s="19">
        <v>0.45278935185185182</v>
      </c>
      <c r="AH40" s="17">
        <f t="shared" si="53"/>
        <v>8.1018518518494176E-5</v>
      </c>
      <c r="AI40" s="26">
        <v>39.812802338567501</v>
      </c>
      <c r="AJ40" s="26">
        <v>37.0583548580544</v>
      </c>
      <c r="AK40" s="18" t="s">
        <v>108</v>
      </c>
      <c r="AL40" s="19">
        <v>0.45890046296296294</v>
      </c>
      <c r="AM40" s="19">
        <v>0.45934027777777775</v>
      </c>
      <c r="AN40" s="17">
        <f t="shared" si="44"/>
        <v>4.3981481481480955E-4</v>
      </c>
      <c r="AO40" s="26">
        <v>47.489437064170701</v>
      </c>
      <c r="AP40" s="26">
        <v>92.385945284457605</v>
      </c>
      <c r="AQ40" s="18" t="s">
        <v>75</v>
      </c>
      <c r="AR40" s="19">
        <v>0.16339120370370372</v>
      </c>
      <c r="AS40" s="19">
        <v>0.16354166666666667</v>
      </c>
      <c r="AT40" s="17">
        <f t="shared" si="45"/>
        <v>1.5046296296294948E-4</v>
      </c>
      <c r="AU40" s="18">
        <v>206.301164789946</v>
      </c>
      <c r="AV40" s="18">
        <v>192.79098573006101</v>
      </c>
      <c r="AW40" s="18" t="s">
        <v>109</v>
      </c>
      <c r="AX40" s="19">
        <v>0.19491898148148148</v>
      </c>
      <c r="AY40" s="19">
        <v>0.19503472222222221</v>
      </c>
      <c r="AZ40" s="17">
        <f t="shared" si="46"/>
        <v>1.1574074074072183E-4</v>
      </c>
      <c r="BA40" s="26">
        <v>144.714198754081</v>
      </c>
      <c r="BB40" s="26">
        <v>125.46021970681601</v>
      </c>
      <c r="BC40" s="18" t="s">
        <v>71</v>
      </c>
      <c r="BD40" s="19">
        <v>0.26962962962962961</v>
      </c>
      <c r="BE40" s="19">
        <v>0.26976851851851852</v>
      </c>
      <c r="BF40" s="17">
        <f t="shared" si="47"/>
        <v>1.388888888889106E-4</v>
      </c>
      <c r="BG40" s="26">
        <v>56.4026224922914</v>
      </c>
      <c r="BH40" s="26">
        <v>51.4011684751936</v>
      </c>
      <c r="BI40" s="18" t="s">
        <v>107</v>
      </c>
      <c r="BJ40" s="19">
        <v>0.26579861111111108</v>
      </c>
      <c r="BK40" s="19">
        <v>0.26590277777777777</v>
      </c>
      <c r="BL40" s="17">
        <f t="shared" si="48"/>
        <v>1.0416666666668295E-4</v>
      </c>
      <c r="BM40" s="26">
        <v>131.40644518410201</v>
      </c>
      <c r="BN40" s="26">
        <v>129.23608663193599</v>
      </c>
      <c r="BO40" s="18" t="s">
        <v>69</v>
      </c>
      <c r="BP40" s="19">
        <v>0.42456018518518518</v>
      </c>
      <c r="BQ40" s="19">
        <v>0.4246759259259259</v>
      </c>
      <c r="BR40" s="17">
        <f t="shared" si="49"/>
        <v>1.1574074074072183E-4</v>
      </c>
      <c r="BS40" s="26">
        <v>270.775823414321</v>
      </c>
      <c r="BT40" s="26">
        <v>230.96601549024501</v>
      </c>
      <c r="BU40" s="18" t="s">
        <v>76</v>
      </c>
      <c r="BV40" s="19">
        <v>0.44175925925925924</v>
      </c>
      <c r="BW40" s="19">
        <v>0.44185185185185188</v>
      </c>
      <c r="BX40" s="17">
        <f t="shared" si="54"/>
        <v>9.2592592592644074E-5</v>
      </c>
      <c r="BY40" s="26">
        <v>25.211992302715402</v>
      </c>
      <c r="BZ40" s="26">
        <v>18.802166283706701</v>
      </c>
      <c r="CA40" s="18" t="s">
        <v>111</v>
      </c>
      <c r="CB40" s="19">
        <v>0.51939814814814811</v>
      </c>
      <c r="CC40" s="19">
        <v>0.51953703703703702</v>
      </c>
      <c r="CD40" s="17">
        <f>CC40-CB40</f>
        <v>1.388888888889106E-4</v>
      </c>
      <c r="CE40" s="26">
        <v>86.6959983429809</v>
      </c>
      <c r="CF40" s="26">
        <v>57.740104913754898</v>
      </c>
      <c r="CG40" s="18" t="s">
        <v>98</v>
      </c>
    </row>
    <row r="41" spans="1:85" s="18" customFormat="1" x14ac:dyDescent="0.25">
      <c r="A41" s="16" t="s">
        <v>72</v>
      </c>
      <c r="B41" s="17">
        <v>0.14851851851851852</v>
      </c>
      <c r="C41" s="17">
        <v>0.14861111111111111</v>
      </c>
      <c r="D41" s="17">
        <f t="shared" si="42"/>
        <v>9.2592592592588563E-5</v>
      </c>
      <c r="E41" s="24">
        <v>126.591362268113</v>
      </c>
      <c r="F41" s="24">
        <v>104.62538419262501</v>
      </c>
      <c r="G41" s="16" t="s">
        <v>112</v>
      </c>
      <c r="H41" s="17">
        <v>0.45465277777777779</v>
      </c>
      <c r="I41" s="17">
        <v>0.45473379629629629</v>
      </c>
      <c r="J41" s="17">
        <f t="shared" si="50"/>
        <v>8.1018518518494176E-5</v>
      </c>
      <c r="K41" s="24">
        <v>71.164212689918898</v>
      </c>
      <c r="L41" s="24">
        <v>75.915427472336205</v>
      </c>
      <c r="M41" s="18" t="s">
        <v>76</v>
      </c>
      <c r="N41" s="19">
        <v>0.14116898148148149</v>
      </c>
      <c r="O41" s="19">
        <v>0.14122685185185185</v>
      </c>
      <c r="P41" s="17">
        <f t="shared" si="51"/>
        <v>5.7870370370360913E-5</v>
      </c>
      <c r="Q41" s="18">
        <v>54.436358710447102</v>
      </c>
      <c r="R41" s="18">
        <v>40.243023440764901</v>
      </c>
      <c r="S41" s="18" t="s">
        <v>76</v>
      </c>
      <c r="T41" s="19">
        <v>0.21449074074074073</v>
      </c>
      <c r="U41" s="19">
        <v>0.21459490740740741</v>
      </c>
      <c r="V41" s="17">
        <f t="shared" si="52"/>
        <v>1.0416666666668295E-4</v>
      </c>
      <c r="W41" s="26">
        <v>81.435186567080507</v>
      </c>
      <c r="X41" s="26">
        <v>62.516167769661998</v>
      </c>
      <c r="Y41" s="18" t="s">
        <v>108</v>
      </c>
      <c r="Z41" s="19">
        <v>0.40478009259259262</v>
      </c>
      <c r="AA41" s="19">
        <v>0.40509259259259256</v>
      </c>
      <c r="AB41" s="17">
        <f t="shared" si="43"/>
        <v>3.1249999999993783E-4</v>
      </c>
      <c r="AC41" s="26">
        <v>123.221289710064</v>
      </c>
      <c r="AD41" s="26">
        <v>115.66518243822701</v>
      </c>
      <c r="AE41" s="18" t="s">
        <v>76</v>
      </c>
      <c r="AF41" s="19">
        <v>0.45293981481481477</v>
      </c>
      <c r="AG41" s="19">
        <v>0.45300925925925922</v>
      </c>
      <c r="AH41" s="17">
        <f t="shared" si="53"/>
        <v>6.94444444444553E-5</v>
      </c>
      <c r="AI41" s="26">
        <v>93.999769303822305</v>
      </c>
      <c r="AJ41" s="26">
        <v>103.40849719500601</v>
      </c>
      <c r="AK41" s="18" t="s">
        <v>67</v>
      </c>
      <c r="AL41" s="19">
        <v>0.46097222222222217</v>
      </c>
      <c r="AM41" s="19">
        <v>0.46170138888888884</v>
      </c>
      <c r="AN41" s="17">
        <f t="shared" si="44"/>
        <v>7.2916666666666963E-4</v>
      </c>
      <c r="AO41" s="26">
        <v>50.8205020081692</v>
      </c>
      <c r="AP41" s="26">
        <v>36.720574314256503</v>
      </c>
      <c r="AQ41" s="18" t="s">
        <v>76</v>
      </c>
      <c r="AR41" s="19">
        <v>0.1637962962962963</v>
      </c>
      <c r="AS41" s="19">
        <v>0.16390046296296296</v>
      </c>
      <c r="AT41" s="17">
        <f t="shared" si="45"/>
        <v>1.0416666666665519E-4</v>
      </c>
      <c r="AU41" s="18">
        <v>157.82819709982101</v>
      </c>
      <c r="AV41" s="18">
        <v>138.78379379938701</v>
      </c>
      <c r="AW41" s="18" t="s">
        <v>67</v>
      </c>
      <c r="AX41" s="19">
        <v>0.19518518518518521</v>
      </c>
      <c r="AY41" s="19">
        <v>0.19525462962962961</v>
      </c>
      <c r="AZ41" s="17">
        <f t="shared" si="46"/>
        <v>6.9444444444399789E-5</v>
      </c>
      <c r="BA41" s="26">
        <v>42.424397192310302</v>
      </c>
      <c r="BB41" s="26">
        <v>46.439765319470901</v>
      </c>
      <c r="BC41" s="18" t="s">
        <v>72</v>
      </c>
      <c r="BD41" s="19">
        <v>0.26988425925925924</v>
      </c>
      <c r="BE41" s="19">
        <v>0.27001157407407406</v>
      </c>
      <c r="BF41" s="17">
        <f t="shared" si="47"/>
        <v>1.2731481481481621E-4</v>
      </c>
      <c r="BG41" s="26">
        <v>68.330977913081199</v>
      </c>
      <c r="BH41" s="26">
        <v>60.7390997251456</v>
      </c>
      <c r="BI41" s="18" t="s">
        <v>108</v>
      </c>
      <c r="BJ41" s="19">
        <v>0.26611111111111113</v>
      </c>
      <c r="BK41" s="19">
        <v>0.26621527777777781</v>
      </c>
      <c r="BL41" s="17">
        <f t="shared" si="48"/>
        <v>1.0416666666668295E-4</v>
      </c>
      <c r="BM41" s="26">
        <v>143.07133047094001</v>
      </c>
      <c r="BN41" s="26">
        <v>139.70461684500401</v>
      </c>
      <c r="BO41" s="18" t="s">
        <v>70</v>
      </c>
      <c r="BP41" s="19">
        <v>0.42504629629629626</v>
      </c>
      <c r="BQ41" s="19">
        <v>0.42511574074074071</v>
      </c>
      <c r="BR41" s="17">
        <f t="shared" si="49"/>
        <v>6.94444444444553E-5</v>
      </c>
      <c r="BS41" s="26">
        <v>27.4636218846498</v>
      </c>
      <c r="BT41" s="26">
        <v>21.791336372472198</v>
      </c>
      <c r="BU41" s="18" t="s">
        <v>111</v>
      </c>
      <c r="BV41" s="19">
        <v>0.44206018518518514</v>
      </c>
      <c r="BW41" s="19">
        <v>0.44215277777777778</v>
      </c>
      <c r="BX41" s="17">
        <f t="shared" si="54"/>
        <v>9.2592592592644074E-5</v>
      </c>
      <c r="BY41" s="26">
        <v>84.831817948456603</v>
      </c>
      <c r="BZ41" s="26">
        <v>77.152309576976094</v>
      </c>
      <c r="CA41" s="18" t="s">
        <v>114</v>
      </c>
      <c r="CB41" s="19">
        <v>0.52035879629629633</v>
      </c>
      <c r="CC41" s="19">
        <v>0.52045138888888887</v>
      </c>
      <c r="CD41" s="17">
        <f t="shared" ref="CD41:CD46" si="55">CC41-CB41</f>
        <v>9.2592592592533052E-5</v>
      </c>
      <c r="CE41" s="26">
        <v>37.703947147255398</v>
      </c>
      <c r="CF41" s="26">
        <v>33.657303148303697</v>
      </c>
      <c r="CG41" s="18" t="s">
        <v>98</v>
      </c>
    </row>
    <row r="42" spans="1:85" s="18" customFormat="1" x14ac:dyDescent="0.25">
      <c r="A42" s="16" t="s">
        <v>73</v>
      </c>
      <c r="B42" s="17">
        <v>0.1487037037037037</v>
      </c>
      <c r="C42" s="17">
        <v>0.14891203703703704</v>
      </c>
      <c r="D42" s="17">
        <f t="shared" si="42"/>
        <v>2.0833333333333814E-4</v>
      </c>
      <c r="E42" s="24">
        <v>152.98858884803499</v>
      </c>
      <c r="F42" s="24">
        <v>184.851622241705</v>
      </c>
      <c r="G42" s="16" t="s">
        <v>113</v>
      </c>
      <c r="H42" s="17">
        <v>0.45484953703703707</v>
      </c>
      <c r="I42" s="17">
        <v>0.45491898148148152</v>
      </c>
      <c r="J42" s="17">
        <f t="shared" si="50"/>
        <v>6.94444444444553E-5</v>
      </c>
      <c r="K42" s="24">
        <v>145.395642447124</v>
      </c>
      <c r="L42" s="24">
        <v>75.893878778969196</v>
      </c>
      <c r="M42" s="18" t="s">
        <v>111</v>
      </c>
      <c r="N42" s="19">
        <v>0.14137731481481483</v>
      </c>
      <c r="O42" s="19">
        <v>0.14143518518518519</v>
      </c>
      <c r="P42" s="17">
        <f t="shared" si="51"/>
        <v>5.7870370370360913E-5</v>
      </c>
      <c r="Q42" s="18">
        <v>180.66642474582099</v>
      </c>
      <c r="R42" s="18">
        <v>171.494843221785</v>
      </c>
      <c r="S42" s="18" t="s">
        <v>111</v>
      </c>
      <c r="T42" s="19">
        <v>0.21486111111111109</v>
      </c>
      <c r="U42" s="19">
        <v>0.21491898148148147</v>
      </c>
      <c r="V42" s="17">
        <f t="shared" si="52"/>
        <v>5.7870370370388668E-5</v>
      </c>
      <c r="W42" s="26">
        <v>64.182313116500197</v>
      </c>
      <c r="X42" s="26">
        <v>78.253823700401995</v>
      </c>
      <c r="Y42" s="18" t="s">
        <v>109</v>
      </c>
      <c r="Z42" s="19">
        <v>0.40526620370370375</v>
      </c>
      <c r="AA42" s="19">
        <v>0.40564814814814815</v>
      </c>
      <c r="AB42" s="17">
        <f t="shared" si="43"/>
        <v>3.8194444444439313E-4</v>
      </c>
      <c r="AC42" s="26">
        <v>187.603381897503</v>
      </c>
      <c r="AD42" s="26">
        <v>174.88709211199401</v>
      </c>
      <c r="AE42" s="18" t="s">
        <v>111</v>
      </c>
      <c r="AF42" s="19">
        <v>0.45313657407407404</v>
      </c>
      <c r="AG42" s="19">
        <v>0.45320601851851849</v>
      </c>
      <c r="AH42" s="17">
        <f t="shared" si="53"/>
        <v>6.94444444444553E-5</v>
      </c>
      <c r="AI42" s="26">
        <v>42.195618177067402</v>
      </c>
      <c r="AJ42" s="26">
        <v>43.243132247867401</v>
      </c>
      <c r="AK42" s="18" t="s">
        <v>68</v>
      </c>
      <c r="AL42" s="19">
        <v>0.46179398148148149</v>
      </c>
      <c r="AM42" s="19">
        <v>0.46206018518518516</v>
      </c>
      <c r="AN42" s="17">
        <f t="shared" si="44"/>
        <v>2.662037037036713E-4</v>
      </c>
      <c r="AO42" s="26">
        <v>716.55876827022598</v>
      </c>
      <c r="AP42" s="26">
        <v>555.55740670018895</v>
      </c>
      <c r="AQ42" s="18" t="s">
        <v>111</v>
      </c>
      <c r="AR42" s="19">
        <v>0.1640625</v>
      </c>
      <c r="AS42" s="19">
        <v>0.16413194444444446</v>
      </c>
      <c r="AT42" s="17">
        <f t="shared" si="45"/>
        <v>6.94444444444553E-5</v>
      </c>
      <c r="AU42" s="18">
        <v>31.608913251312501</v>
      </c>
      <c r="AV42" s="18">
        <v>34.336354646061103</v>
      </c>
      <c r="AW42" s="18" t="s">
        <v>68</v>
      </c>
      <c r="AX42" s="19">
        <v>0.19670138888888888</v>
      </c>
      <c r="AY42" s="19">
        <v>0.19677083333333334</v>
      </c>
      <c r="AZ42" s="17">
        <f t="shared" si="46"/>
        <v>6.94444444444553E-5</v>
      </c>
      <c r="BA42" s="26">
        <v>52.6160977763261</v>
      </c>
      <c r="BB42" s="26">
        <v>44.905609743049702</v>
      </c>
      <c r="BC42" s="18" t="s">
        <v>73</v>
      </c>
      <c r="BD42" s="19">
        <v>0.2701736111111111</v>
      </c>
      <c r="BE42" s="19">
        <v>0.27031250000000001</v>
      </c>
      <c r="BF42" s="17">
        <f t="shared" si="47"/>
        <v>1.388888888889106E-4</v>
      </c>
      <c r="BG42" s="26">
        <v>59.978604338609699</v>
      </c>
      <c r="BH42" s="26">
        <v>57.831011994437603</v>
      </c>
      <c r="BI42" s="18" t="s">
        <v>109</v>
      </c>
      <c r="BJ42" s="19">
        <v>0.26636574074074076</v>
      </c>
      <c r="BK42" s="19">
        <v>0.26646990740740739</v>
      </c>
      <c r="BL42" s="17">
        <f t="shared" si="48"/>
        <v>1.0416666666662744E-4</v>
      </c>
      <c r="BM42" s="26">
        <v>104.88295039155901</v>
      </c>
      <c r="BN42" s="26">
        <v>109.161093320936</v>
      </c>
      <c r="BO42" s="18" t="s">
        <v>71</v>
      </c>
      <c r="BP42" s="19">
        <v>0.42521990740740739</v>
      </c>
      <c r="BQ42" s="19">
        <v>0.4253703703703704</v>
      </c>
      <c r="BR42" s="17">
        <f t="shared" si="49"/>
        <v>1.5046296296300499E-4</v>
      </c>
      <c r="BS42" s="26">
        <v>254.43887370538201</v>
      </c>
      <c r="BT42" s="26">
        <v>246.56357926907199</v>
      </c>
      <c r="BU42" s="18" t="s">
        <v>112</v>
      </c>
      <c r="BV42" s="19">
        <v>0.44233796296296296</v>
      </c>
      <c r="BW42" s="19">
        <v>0.44247685185185182</v>
      </c>
      <c r="BX42" s="17">
        <f t="shared" si="54"/>
        <v>1.3888888888885509E-4</v>
      </c>
      <c r="BY42" s="26">
        <v>41.939174770820301</v>
      </c>
      <c r="BZ42" s="26">
        <v>38.453947943748901</v>
      </c>
      <c r="CA42" s="18" t="s">
        <v>115</v>
      </c>
      <c r="CB42" s="19">
        <v>0.52060185185185182</v>
      </c>
      <c r="CC42" s="19">
        <v>0.52071759259259254</v>
      </c>
      <c r="CD42" s="17">
        <f t="shared" si="55"/>
        <v>1.1574074074072183E-4</v>
      </c>
      <c r="CE42" s="26">
        <v>55.644842461888103</v>
      </c>
      <c r="CF42" s="26">
        <v>71.357341835166096</v>
      </c>
      <c r="CG42" s="18" t="s">
        <v>98</v>
      </c>
    </row>
    <row r="43" spans="1:85" s="18" customFormat="1" x14ac:dyDescent="0.25">
      <c r="A43" s="16" t="s">
        <v>74</v>
      </c>
      <c r="B43" s="17">
        <v>0.14903935185185185</v>
      </c>
      <c r="C43" s="17">
        <v>0.14913194444444444</v>
      </c>
      <c r="D43" s="17">
        <f t="shared" si="42"/>
        <v>9.2592592592588563E-5</v>
      </c>
      <c r="E43" s="24">
        <v>40.5474476321004</v>
      </c>
      <c r="F43" s="24">
        <v>38.624754608710298</v>
      </c>
      <c r="G43" s="16" t="s">
        <v>114</v>
      </c>
      <c r="H43" s="17">
        <v>0.45503472222222219</v>
      </c>
      <c r="I43" s="17">
        <v>0.45510416666666664</v>
      </c>
      <c r="J43" s="17">
        <f t="shared" si="50"/>
        <v>6.94444444444553E-5</v>
      </c>
      <c r="K43" s="24">
        <v>89.607007615727994</v>
      </c>
      <c r="L43" s="24">
        <v>46.550063782693798</v>
      </c>
      <c r="M43" s="18" t="s">
        <v>112</v>
      </c>
      <c r="N43" s="19">
        <v>0.14156250000000001</v>
      </c>
      <c r="O43" s="19">
        <v>0.14162037037037037</v>
      </c>
      <c r="P43" s="17">
        <f t="shared" si="51"/>
        <v>5.7870370370360913E-5</v>
      </c>
      <c r="Q43" s="18">
        <v>27.531377481062702</v>
      </c>
      <c r="R43" s="18">
        <v>31.020579916280301</v>
      </c>
      <c r="S43" s="18" t="s">
        <v>112</v>
      </c>
      <c r="T43" s="19">
        <v>0.21506944444444445</v>
      </c>
      <c r="U43" s="19">
        <v>0.21512731481481481</v>
      </c>
      <c r="V43" s="17">
        <f t="shared" si="52"/>
        <v>5.7870370370360913E-5</v>
      </c>
      <c r="W43" s="26">
        <v>122.99306582021801</v>
      </c>
      <c r="X43" s="26">
        <v>97.711677706654996</v>
      </c>
      <c r="Y43" s="18" t="s">
        <v>67</v>
      </c>
      <c r="Z43" s="19">
        <v>0.40581018518518519</v>
      </c>
      <c r="AA43" s="19">
        <v>0.40606481481481477</v>
      </c>
      <c r="AB43" s="17">
        <f t="shared" si="43"/>
        <v>2.5462962962957691E-4</v>
      </c>
      <c r="AC43" s="26">
        <v>69.399555875979303</v>
      </c>
      <c r="AD43" s="26">
        <v>60.785085138408597</v>
      </c>
      <c r="AE43" s="18" t="s">
        <v>112</v>
      </c>
      <c r="AF43" s="19">
        <v>0.45337962962962958</v>
      </c>
      <c r="AG43" s="19">
        <v>0.45346064814814818</v>
      </c>
      <c r="AH43" s="17">
        <f t="shared" si="53"/>
        <v>8.1018518518605198E-5</v>
      </c>
      <c r="AI43" s="26">
        <v>45.355058713526802</v>
      </c>
      <c r="AJ43" s="26">
        <v>49.029102712052499</v>
      </c>
      <c r="AK43" s="18" t="s">
        <v>69</v>
      </c>
      <c r="AL43" s="19">
        <v>0.46241898148148147</v>
      </c>
      <c r="AM43" s="19">
        <v>0.46285879629629628</v>
      </c>
      <c r="AN43" s="17">
        <f t="shared" si="44"/>
        <v>4.3981481481480955E-4</v>
      </c>
      <c r="AO43" s="26">
        <v>79.601520751016594</v>
      </c>
      <c r="AP43" s="26">
        <v>62.606566561996701</v>
      </c>
      <c r="AQ43" s="18" t="s">
        <v>112</v>
      </c>
      <c r="AR43" s="19">
        <v>0.16423611111111111</v>
      </c>
      <c r="AS43" s="19">
        <v>0.16431712962962963</v>
      </c>
      <c r="AT43" s="17">
        <f t="shared" si="45"/>
        <v>8.1018518518521931E-5</v>
      </c>
      <c r="AU43" s="18">
        <v>57.224440768388099</v>
      </c>
      <c r="AV43" s="18">
        <v>26.674871612752298</v>
      </c>
      <c r="AW43" s="18" t="s">
        <v>69</v>
      </c>
      <c r="AX43" s="19">
        <v>0.19688657407407406</v>
      </c>
      <c r="AY43" s="19">
        <v>0.19695601851851852</v>
      </c>
      <c r="AZ43" s="17">
        <f t="shared" si="46"/>
        <v>6.94444444444553E-5</v>
      </c>
      <c r="BA43" s="26">
        <v>52.355757520886797</v>
      </c>
      <c r="BB43" s="26">
        <v>50.4426227877657</v>
      </c>
      <c r="BC43" s="18" t="s">
        <v>74</v>
      </c>
      <c r="BD43" s="19">
        <v>0.27043981481481483</v>
      </c>
      <c r="BE43" s="19">
        <v>0.27056712962962964</v>
      </c>
      <c r="BF43" s="17">
        <f t="shared" si="47"/>
        <v>1.2731481481481621E-4</v>
      </c>
      <c r="BG43" s="26">
        <v>74.639342841805998</v>
      </c>
      <c r="BH43" s="26">
        <v>65.354591724501304</v>
      </c>
      <c r="BI43" s="18" t="s">
        <v>67</v>
      </c>
      <c r="BJ43" s="19">
        <v>0.26663194444444444</v>
      </c>
      <c r="BK43" s="19">
        <v>0.26674768518518516</v>
      </c>
      <c r="BL43" s="17">
        <f t="shared" si="48"/>
        <v>1.1574074074072183E-4</v>
      </c>
      <c r="BM43" s="26">
        <v>65.240359013438805</v>
      </c>
      <c r="BN43" s="26">
        <v>61.573903020936697</v>
      </c>
      <c r="BO43" s="18" t="s">
        <v>72</v>
      </c>
      <c r="BP43" s="19">
        <v>0.42547453703703703</v>
      </c>
      <c r="BQ43" s="19">
        <v>0.42555555555555552</v>
      </c>
      <c r="BR43" s="17">
        <f t="shared" si="49"/>
        <v>8.1018518518494176E-5</v>
      </c>
      <c r="BS43" s="26">
        <v>76.833536743985803</v>
      </c>
      <c r="BT43" s="26">
        <v>80.136753581907598</v>
      </c>
      <c r="BU43" s="18" t="s">
        <v>113</v>
      </c>
      <c r="BV43" s="19">
        <v>0.44266203703703705</v>
      </c>
      <c r="BW43" s="19">
        <v>0.44276620370370368</v>
      </c>
      <c r="BX43" s="17">
        <f t="shared" si="54"/>
        <v>1.0416666666662744E-4</v>
      </c>
      <c r="BY43" s="26">
        <v>88.125422688708795</v>
      </c>
      <c r="BZ43" s="26">
        <v>76.498060991905703</v>
      </c>
      <c r="CA43" s="18" t="s">
        <v>116</v>
      </c>
      <c r="CB43" s="19">
        <v>0.52091435185185186</v>
      </c>
      <c r="CC43" s="19">
        <v>0.52101851851851855</v>
      </c>
      <c r="CD43" s="17">
        <f t="shared" si="55"/>
        <v>1.0416666666668295E-4</v>
      </c>
      <c r="CE43" s="26">
        <v>44.434505475624803</v>
      </c>
      <c r="CF43" s="26">
        <v>64.626384093447697</v>
      </c>
      <c r="CG43" s="18" t="s">
        <v>98</v>
      </c>
    </row>
    <row r="44" spans="1:85" s="18" customFormat="1" x14ac:dyDescent="0.25">
      <c r="A44" s="16" t="s">
        <v>75</v>
      </c>
      <c r="B44" s="17">
        <v>0.1492361111111111</v>
      </c>
      <c r="C44" s="17">
        <v>0.14935185185185185</v>
      </c>
      <c r="D44" s="17">
        <f t="shared" si="42"/>
        <v>1.1574074074074958E-4</v>
      </c>
      <c r="E44" s="24">
        <v>102.147768009949</v>
      </c>
      <c r="F44" s="24">
        <v>100.99398139742399</v>
      </c>
      <c r="G44" s="16" t="s">
        <v>115</v>
      </c>
      <c r="H44" s="17">
        <v>0.45520833333333338</v>
      </c>
      <c r="I44" s="17">
        <v>0.45527777777777773</v>
      </c>
      <c r="J44" s="17">
        <f t="shared" si="50"/>
        <v>6.9444444444344278E-5</v>
      </c>
      <c r="K44" s="24">
        <v>134.884332250109</v>
      </c>
      <c r="L44" s="24">
        <v>90.241678203859905</v>
      </c>
      <c r="M44" s="18" t="s">
        <v>113</v>
      </c>
      <c r="N44" s="19">
        <v>0.14177083333333332</v>
      </c>
      <c r="O44" s="19">
        <v>0.14182870370370371</v>
      </c>
      <c r="P44" s="17">
        <f t="shared" si="51"/>
        <v>5.7870370370388668E-5</v>
      </c>
      <c r="Q44" s="18">
        <v>78.510994934415606</v>
      </c>
      <c r="R44" s="18">
        <v>79.392085482940601</v>
      </c>
      <c r="S44" s="18" t="s">
        <v>113</v>
      </c>
      <c r="T44" s="19">
        <v>0.21524305555555556</v>
      </c>
      <c r="U44" s="19">
        <v>0.21531250000000002</v>
      </c>
      <c r="V44" s="17">
        <f t="shared" si="52"/>
        <v>6.94444444444553E-5</v>
      </c>
      <c r="W44" s="26">
        <v>52.364541836089401</v>
      </c>
      <c r="X44" s="26">
        <v>53.928012150600303</v>
      </c>
      <c r="Y44" s="18" t="s">
        <v>68</v>
      </c>
      <c r="Z44" s="19">
        <v>0.40621527777777783</v>
      </c>
      <c r="AA44" s="19">
        <v>0.40641203703703704</v>
      </c>
      <c r="AB44" s="17">
        <f t="shared" si="43"/>
        <v>1.96759259259216E-4</v>
      </c>
      <c r="AC44" s="26">
        <v>124.296841222588</v>
      </c>
      <c r="AD44" s="26">
        <v>104.656584054105</v>
      </c>
      <c r="AE44" s="18" t="s">
        <v>113</v>
      </c>
      <c r="AF44" s="19">
        <v>0.45361111111111113</v>
      </c>
      <c r="AG44" s="19">
        <v>0.45366898148148144</v>
      </c>
      <c r="AH44" s="17">
        <f t="shared" si="53"/>
        <v>5.7870370370305402E-5</v>
      </c>
      <c r="AI44" s="26">
        <v>40.390532170276899</v>
      </c>
      <c r="AJ44" s="26">
        <v>40.998085704164303</v>
      </c>
      <c r="AK44" s="18" t="s">
        <v>70</v>
      </c>
      <c r="AL44" s="19">
        <v>0.46300925925925923</v>
      </c>
      <c r="AM44" s="19">
        <v>0.46362268518518518</v>
      </c>
      <c r="AN44" s="17">
        <f t="shared" si="44"/>
        <v>6.134259259259478E-4</v>
      </c>
      <c r="AO44" s="26">
        <v>72.535680076485306</v>
      </c>
      <c r="AP44" s="26">
        <v>58.551669662373101</v>
      </c>
      <c r="AQ44" s="18" t="s">
        <v>113</v>
      </c>
      <c r="AR44" s="19">
        <v>0.16434027777777779</v>
      </c>
      <c r="AS44" s="19">
        <v>0.16442129629629629</v>
      </c>
      <c r="AT44" s="17">
        <f t="shared" si="45"/>
        <v>8.1018518518494176E-5</v>
      </c>
      <c r="AU44" s="18">
        <v>43.2750037224396</v>
      </c>
      <c r="AV44" s="18">
        <v>45.008769273723502</v>
      </c>
      <c r="AW44" s="18" t="s">
        <v>70</v>
      </c>
      <c r="AX44" s="19">
        <v>0.19704861111111113</v>
      </c>
      <c r="AY44" s="19">
        <v>0.19724537037037038</v>
      </c>
      <c r="AZ44" s="17">
        <f t="shared" si="46"/>
        <v>1.9675925925924376E-4</v>
      </c>
      <c r="BA44" s="26">
        <v>124.265108305225</v>
      </c>
      <c r="BB44" s="26">
        <v>135.87939137416399</v>
      </c>
      <c r="BC44" s="18" t="s">
        <v>75</v>
      </c>
      <c r="BD44" s="19">
        <v>0.27074074074074073</v>
      </c>
      <c r="BE44" s="19">
        <v>0.2708564814814815</v>
      </c>
      <c r="BF44" s="17">
        <f t="shared" si="47"/>
        <v>1.1574074074077734E-4</v>
      </c>
      <c r="BG44" s="26">
        <v>86.952190733525796</v>
      </c>
      <c r="BH44" s="26">
        <v>86.959743325339801</v>
      </c>
      <c r="BI44" s="18" t="s">
        <v>68</v>
      </c>
      <c r="BJ44" s="19">
        <v>0.26700231481481479</v>
      </c>
      <c r="BK44" s="19">
        <v>0.26710648148148147</v>
      </c>
      <c r="BL44" s="17">
        <f t="shared" si="48"/>
        <v>1.0416666666668295E-4</v>
      </c>
      <c r="BM44" s="26">
        <v>44.431805971730299</v>
      </c>
      <c r="BN44" s="26">
        <v>37.143911015071097</v>
      </c>
      <c r="BO44" s="18" t="s">
        <v>73</v>
      </c>
      <c r="BP44" s="19">
        <v>0.4256597222222222</v>
      </c>
      <c r="BQ44" s="19">
        <v>0.42574074074074075</v>
      </c>
      <c r="BR44" s="17">
        <f t="shared" si="49"/>
        <v>8.1018518518549687E-5</v>
      </c>
      <c r="BS44" s="26">
        <v>33.431523231543402</v>
      </c>
      <c r="BT44" s="26">
        <v>34.832359019391902</v>
      </c>
      <c r="BU44" s="18" t="s">
        <v>114</v>
      </c>
      <c r="BV44" s="19">
        <v>0.44299768518518517</v>
      </c>
      <c r="BW44" s="19">
        <v>0.44309027777777782</v>
      </c>
      <c r="BX44" s="17">
        <f t="shared" si="54"/>
        <v>9.2592592592644074E-5</v>
      </c>
      <c r="BY44" s="26">
        <v>40.904025900736002</v>
      </c>
      <c r="BZ44" s="26">
        <v>36.886448694184899</v>
      </c>
      <c r="CA44" s="18" t="s">
        <v>117</v>
      </c>
      <c r="CB44" s="19">
        <v>0.5211689814814815</v>
      </c>
      <c r="CC44" s="19">
        <v>0.52128472222222222</v>
      </c>
      <c r="CD44" s="17">
        <f t="shared" si="55"/>
        <v>1.1574074074072183E-4</v>
      </c>
      <c r="CE44" s="26">
        <v>98.979256174520501</v>
      </c>
      <c r="CF44" s="26">
        <v>99.649487872037</v>
      </c>
      <c r="CG44" s="18" t="s">
        <v>98</v>
      </c>
    </row>
    <row r="45" spans="1:85" s="18" customFormat="1" x14ac:dyDescent="0.25">
      <c r="A45" s="16" t="s">
        <v>115</v>
      </c>
      <c r="B45" s="17">
        <v>0.16005787037037036</v>
      </c>
      <c r="C45" s="17">
        <v>0.16009259259259259</v>
      </c>
      <c r="D45" s="17">
        <f t="shared" si="42"/>
        <v>3.472222222222765E-5</v>
      </c>
      <c r="E45" s="24">
        <v>21.760660306304601</v>
      </c>
      <c r="F45" s="24">
        <v>14.6566985522237</v>
      </c>
      <c r="G45" s="16" t="s">
        <v>116</v>
      </c>
      <c r="H45" s="17">
        <v>0.45541666666666664</v>
      </c>
      <c r="I45" s="17">
        <v>0.45548611111111109</v>
      </c>
      <c r="J45" s="17">
        <f t="shared" si="50"/>
        <v>6.94444444444553E-5</v>
      </c>
      <c r="K45" s="24">
        <v>140.069674342344</v>
      </c>
      <c r="L45" s="24">
        <v>71.365244224322296</v>
      </c>
      <c r="M45" s="18" t="s">
        <v>114</v>
      </c>
      <c r="N45" s="19">
        <v>0.14197916666666666</v>
      </c>
      <c r="O45" s="19">
        <v>0.14204861111111111</v>
      </c>
      <c r="P45" s="17">
        <f t="shared" si="51"/>
        <v>6.94444444444553E-5</v>
      </c>
      <c r="Q45" s="18">
        <v>74.384950432715797</v>
      </c>
      <c r="R45" s="18">
        <v>67.393301214813107</v>
      </c>
      <c r="S45" s="18" t="s">
        <v>114</v>
      </c>
      <c r="T45" s="19">
        <v>0.21548611111111113</v>
      </c>
      <c r="U45" s="19">
        <v>0.21553240740740742</v>
      </c>
      <c r="V45" s="17">
        <f t="shared" si="52"/>
        <v>4.6296296296294281E-5</v>
      </c>
      <c r="W45" s="26">
        <v>82.555997414385203</v>
      </c>
      <c r="X45" s="26">
        <v>65.407289917127301</v>
      </c>
      <c r="Y45" s="18" t="s">
        <v>69</v>
      </c>
      <c r="Z45" s="19">
        <v>0.40657407407407403</v>
      </c>
      <c r="AA45" s="19">
        <v>0.4067708333333333</v>
      </c>
      <c r="AB45" s="17">
        <f t="shared" si="43"/>
        <v>1.9675925925927151E-4</v>
      </c>
      <c r="AC45" s="26">
        <v>77.270456913376506</v>
      </c>
      <c r="AD45" s="26">
        <v>72.054828233986697</v>
      </c>
      <c r="AE45" s="18" t="s">
        <v>114</v>
      </c>
      <c r="AF45" s="19">
        <v>0.45384259259259258</v>
      </c>
      <c r="AG45" s="19">
        <v>0.45392361111111112</v>
      </c>
      <c r="AH45" s="17">
        <f t="shared" si="53"/>
        <v>8.1018518518549687E-5</v>
      </c>
      <c r="AI45" s="26">
        <v>57.428772413629702</v>
      </c>
      <c r="AJ45" s="26">
        <v>54.4231443239049</v>
      </c>
      <c r="AK45" s="18" t="s">
        <v>71</v>
      </c>
      <c r="AL45" s="19">
        <v>0.46475694444444443</v>
      </c>
      <c r="AM45" s="19">
        <v>0.46494212962962966</v>
      </c>
      <c r="AN45" s="17">
        <f t="shared" si="44"/>
        <v>1.8518518518523264E-4</v>
      </c>
      <c r="AO45" s="26">
        <v>268.25999058702899</v>
      </c>
      <c r="AP45" s="26">
        <v>189.38705360110899</v>
      </c>
      <c r="AQ45" s="18" t="s">
        <v>114</v>
      </c>
      <c r="AR45" s="19">
        <v>0.16453703703703704</v>
      </c>
      <c r="AS45" s="19">
        <v>0.16462962962962963</v>
      </c>
      <c r="AT45" s="17">
        <f t="shared" si="45"/>
        <v>9.2592592592588563E-5</v>
      </c>
      <c r="AU45" s="18">
        <v>50.9459459826152</v>
      </c>
      <c r="AV45" s="18">
        <v>48.143246787150197</v>
      </c>
      <c r="AW45" s="18" t="s">
        <v>71</v>
      </c>
      <c r="AX45" s="19">
        <v>0.19739583333333333</v>
      </c>
      <c r="AY45" s="19">
        <v>0.19745370370370371</v>
      </c>
      <c r="AZ45" s="17">
        <f t="shared" si="46"/>
        <v>5.7870370370388668E-5</v>
      </c>
      <c r="BA45" s="26">
        <v>100.891526012404</v>
      </c>
      <c r="BB45" s="26">
        <v>106.839159179093</v>
      </c>
      <c r="BC45" s="18" t="s">
        <v>76</v>
      </c>
      <c r="BD45" s="19">
        <v>0.27097222222222223</v>
      </c>
      <c r="BE45" s="19">
        <v>0.27106481481481481</v>
      </c>
      <c r="BF45" s="17">
        <f t="shared" si="47"/>
        <v>9.2592592592588563E-5</v>
      </c>
      <c r="BG45" s="26">
        <v>108.289418877869</v>
      </c>
      <c r="BH45" s="26">
        <v>106.42019841887</v>
      </c>
      <c r="BI45" s="18" t="s">
        <v>69</v>
      </c>
      <c r="BJ45" s="19">
        <v>0.26738425925925929</v>
      </c>
      <c r="BK45" s="19">
        <v>0.26750000000000002</v>
      </c>
      <c r="BL45" s="17">
        <f t="shared" si="48"/>
        <v>1.1574074074072183E-4</v>
      </c>
      <c r="BM45" s="26">
        <v>45.266555567145403</v>
      </c>
      <c r="BN45" s="26">
        <v>38.101819424941603</v>
      </c>
      <c r="BO45" s="18" t="s">
        <v>74</v>
      </c>
      <c r="BP45" s="19">
        <v>0.42585648148148153</v>
      </c>
      <c r="BQ45" s="19">
        <v>0.42592592592592587</v>
      </c>
      <c r="BR45" s="17">
        <f t="shared" si="49"/>
        <v>6.9444444444344278E-5</v>
      </c>
      <c r="BS45" s="26">
        <v>43.426172708286202</v>
      </c>
      <c r="BT45" s="26">
        <v>42.560408009232702</v>
      </c>
      <c r="BU45" s="18" t="s">
        <v>115</v>
      </c>
      <c r="BV45" s="19">
        <v>0.44331018518518522</v>
      </c>
      <c r="BW45" s="19">
        <v>0.44343749999999998</v>
      </c>
      <c r="BX45" s="17">
        <f t="shared" si="54"/>
        <v>1.273148148147607E-4</v>
      </c>
      <c r="BY45" s="26">
        <v>65.351071116542201</v>
      </c>
      <c r="BZ45" s="26">
        <v>73.589462719812204</v>
      </c>
      <c r="CA45" s="18" t="s">
        <v>118</v>
      </c>
      <c r="CB45" s="19">
        <v>0.52153935185185185</v>
      </c>
      <c r="CC45" s="19">
        <v>0.52162037037037035</v>
      </c>
      <c r="CD45" s="17">
        <f t="shared" si="55"/>
        <v>8.1018518518494176E-5</v>
      </c>
      <c r="CE45" s="26">
        <v>46.8890532485254</v>
      </c>
      <c r="CF45" s="26">
        <v>39.5638468523791</v>
      </c>
      <c r="CG45" s="18" t="s">
        <v>98</v>
      </c>
    </row>
    <row r="46" spans="1:85" s="18" customFormat="1" x14ac:dyDescent="0.25">
      <c r="A46" s="16" t="s">
        <v>116</v>
      </c>
      <c r="B46" s="17">
        <v>0.16010416666666666</v>
      </c>
      <c r="C46" s="17">
        <v>0.16032407407407409</v>
      </c>
      <c r="D46" s="17">
        <f t="shared" si="42"/>
        <v>2.1990740740743253E-4</v>
      </c>
      <c r="E46" s="24">
        <v>131.61308193318899</v>
      </c>
      <c r="F46" s="24">
        <v>128.01175975675599</v>
      </c>
      <c r="G46" s="16" t="s">
        <v>117</v>
      </c>
      <c r="H46" s="17">
        <v>0.455625</v>
      </c>
      <c r="I46" s="17">
        <v>0.45567129629629632</v>
      </c>
      <c r="J46" s="17">
        <f t="shared" si="50"/>
        <v>4.6296296296322037E-5</v>
      </c>
      <c r="K46" s="24">
        <v>171.16201749232499</v>
      </c>
      <c r="L46" s="24">
        <v>97.000598950725703</v>
      </c>
      <c r="M46" s="18" t="s">
        <v>115</v>
      </c>
      <c r="N46" s="19">
        <v>0.14229166666666668</v>
      </c>
      <c r="O46" s="19">
        <v>0.14237268518518517</v>
      </c>
      <c r="P46" s="17">
        <f t="shared" si="51"/>
        <v>8.1018518518494176E-5</v>
      </c>
      <c r="Q46" s="18">
        <v>151.59796532779001</v>
      </c>
      <c r="R46" s="18">
        <v>144.35166240246801</v>
      </c>
      <c r="S46" s="18" t="s">
        <v>115</v>
      </c>
      <c r="T46" s="19">
        <v>0.21565972222222221</v>
      </c>
      <c r="U46" s="19">
        <v>0.2157175925925926</v>
      </c>
      <c r="V46" s="17">
        <f t="shared" si="52"/>
        <v>5.7870370370388668E-5</v>
      </c>
      <c r="W46" s="26">
        <v>116.885521334156</v>
      </c>
      <c r="X46" s="26">
        <v>94.878736693930506</v>
      </c>
      <c r="Y46" s="18" t="s">
        <v>70</v>
      </c>
      <c r="Z46" s="19">
        <v>0.40695601851851854</v>
      </c>
      <c r="AA46" s="19">
        <v>0.40719907407407407</v>
      </c>
      <c r="AB46" s="17">
        <f t="shared" si="43"/>
        <v>2.4305555555553804E-4</v>
      </c>
      <c r="AC46" s="26">
        <v>131.17751634374599</v>
      </c>
      <c r="AD46" s="26">
        <v>117.43726985613699</v>
      </c>
      <c r="AE46" s="18" t="s">
        <v>115</v>
      </c>
      <c r="AF46" s="19">
        <v>0.45408564814814811</v>
      </c>
      <c r="AG46" s="19">
        <v>0.45415509259259257</v>
      </c>
      <c r="AH46" s="17">
        <f t="shared" si="53"/>
        <v>6.94444444444553E-5</v>
      </c>
      <c r="AI46" s="26">
        <v>82.120925978278706</v>
      </c>
      <c r="AJ46" s="26">
        <v>86.5472096313907</v>
      </c>
      <c r="AK46" s="18" t="s">
        <v>72</v>
      </c>
      <c r="AL46" s="19">
        <v>0.4651851851851852</v>
      </c>
      <c r="AM46" s="19">
        <v>0.46541666666666665</v>
      </c>
      <c r="AN46" s="17">
        <f t="shared" si="44"/>
        <v>2.3148148148144365E-4</v>
      </c>
      <c r="AO46" s="26">
        <v>744.15176735829596</v>
      </c>
      <c r="AP46" s="26">
        <v>651.26101438904698</v>
      </c>
      <c r="AQ46" s="18" t="s">
        <v>115</v>
      </c>
      <c r="AR46" s="19">
        <v>0.16472222222222221</v>
      </c>
      <c r="AS46" s="19">
        <v>0.16480324074074074</v>
      </c>
      <c r="AT46" s="17">
        <f t="shared" si="45"/>
        <v>8.1018518518521931E-5</v>
      </c>
      <c r="AU46" s="18">
        <v>59.809216585765398</v>
      </c>
      <c r="AV46" s="18">
        <v>60.549299089175399</v>
      </c>
      <c r="AW46" s="18" t="s">
        <v>72</v>
      </c>
      <c r="AX46" s="19">
        <v>0.1975810185185185</v>
      </c>
      <c r="AY46" s="19">
        <v>0.19765046296296296</v>
      </c>
      <c r="AZ46" s="17">
        <f t="shared" si="46"/>
        <v>6.94444444444553E-5</v>
      </c>
      <c r="BA46" s="26">
        <v>33.3418319310559</v>
      </c>
      <c r="BB46" s="26">
        <v>24.916369938752901</v>
      </c>
      <c r="BC46" s="18" t="s">
        <v>111</v>
      </c>
      <c r="BD46" s="19">
        <v>0.27118055555555554</v>
      </c>
      <c r="BE46" s="19">
        <v>0.27129629629629631</v>
      </c>
      <c r="BF46" s="17">
        <f t="shared" si="47"/>
        <v>1.1574074074077734E-4</v>
      </c>
      <c r="BG46" s="26">
        <v>86.600032541298006</v>
      </c>
      <c r="BH46" s="26">
        <v>85.022684353740402</v>
      </c>
      <c r="BI46" s="18" t="s">
        <v>70</v>
      </c>
      <c r="BJ46" s="19">
        <v>0.26769675925925923</v>
      </c>
      <c r="BK46" s="19">
        <v>0.26778935185185188</v>
      </c>
      <c r="BL46" s="17">
        <f t="shared" si="48"/>
        <v>9.2592592592644074E-5</v>
      </c>
      <c r="BM46" s="26">
        <v>131.35132384677101</v>
      </c>
      <c r="BN46" s="26">
        <v>138.152021638571</v>
      </c>
      <c r="BO46" s="18" t="s">
        <v>75</v>
      </c>
      <c r="BP46" s="19">
        <v>0.42603009259259261</v>
      </c>
      <c r="BQ46" s="19">
        <v>0.4261226851851852</v>
      </c>
      <c r="BR46" s="17">
        <f t="shared" si="49"/>
        <v>9.2592592592588563E-5</v>
      </c>
      <c r="BS46" s="26">
        <v>74.164417740078903</v>
      </c>
      <c r="BT46" s="26">
        <v>73.791641644146793</v>
      </c>
      <c r="BU46" s="18" t="s">
        <v>116</v>
      </c>
      <c r="BV46" s="19">
        <v>0.44366898148148143</v>
      </c>
      <c r="BW46" s="19">
        <v>0.44377314814814817</v>
      </c>
      <c r="BX46" s="17">
        <f t="shared" si="54"/>
        <v>1.0416666666673846E-4</v>
      </c>
      <c r="BY46" s="26">
        <v>59.289655020130198</v>
      </c>
      <c r="BZ46" s="26">
        <v>60.839489482481902</v>
      </c>
      <c r="CA46" s="18" t="s">
        <v>119</v>
      </c>
      <c r="CB46" s="19">
        <v>0.52181712962962956</v>
      </c>
      <c r="CC46" s="19">
        <v>0.52193287037037039</v>
      </c>
      <c r="CD46" s="17">
        <f t="shared" si="55"/>
        <v>1.1574074074083285E-4</v>
      </c>
      <c r="CE46" s="26">
        <v>91.623502914692196</v>
      </c>
      <c r="CF46" s="26">
        <v>91.9858128185071</v>
      </c>
      <c r="CG46" s="18" t="s">
        <v>98</v>
      </c>
    </row>
    <row r="47" spans="1:85" x14ac:dyDescent="0.25">
      <c r="D47" s="12">
        <f>AVERAGE(D37:D46)</f>
        <v>1.2500000000000288E-4</v>
      </c>
      <c r="E47" s="14">
        <f>AVERAGE(E37:E46)</f>
        <v>88.59795655263602</v>
      </c>
      <c r="F47" s="14">
        <f>AVERAGE(F37:F46)</f>
        <v>87.746127408565187</v>
      </c>
      <c r="J47" s="12">
        <f>AVERAGE(J37:J46)</f>
        <v>7.0601851851836978E-5</v>
      </c>
      <c r="K47" s="14">
        <f>AVERAGE(K37:K46)</f>
        <v>115.50985346960015</v>
      </c>
      <c r="L47" s="14">
        <f>AVERAGE(L37:L46)</f>
        <v>66.828873828075885</v>
      </c>
      <c r="M47"/>
      <c r="P47" s="12">
        <f>AVERAGE(P37:P46)</f>
        <v>6.7129629629622542E-5</v>
      </c>
      <c r="Q47" s="14">
        <f>AVERAGE(Q37:Q46)</f>
        <v>113.9888638021087</v>
      </c>
      <c r="R47" s="14">
        <f>AVERAGE(R37:R46)</f>
        <v>104.9572317046736</v>
      </c>
      <c r="V47" s="12">
        <f>AVERAGE(V37:V46)</f>
        <v>7.4074074074079182E-5</v>
      </c>
      <c r="W47" s="14">
        <f>AVERAGE(W37:W46)</f>
        <v>80.747793839614346</v>
      </c>
      <c r="X47" s="14">
        <f>AVERAGE(X37:X46)</f>
        <v>67.630979225292464</v>
      </c>
      <c r="AB47" s="12">
        <f>AVERAGE(AB37:AB46)</f>
        <v>2.9629629629626675E-4</v>
      </c>
      <c r="AC47" s="14">
        <f>AVERAGE(AC37:AC46)</f>
        <v>125.96203865937477</v>
      </c>
      <c r="AD47" s="14">
        <f>AVERAGE(AD37:AD46)</f>
        <v>118.49622670953514</v>
      </c>
      <c r="AE47" s="14"/>
      <c r="AH47" s="12">
        <f>AVERAGE(AH37:AH46)</f>
        <v>7.291666666667807E-5</v>
      </c>
      <c r="AI47" s="14">
        <f>AVERAGE(AI37:AI46)</f>
        <v>53.463025334271514</v>
      </c>
      <c r="AJ47" s="14">
        <f>AVERAGE(AJ37:AJ46)</f>
        <v>55.055706631999854</v>
      </c>
      <c r="AN47" s="12">
        <f>AVERAGE(AN37:AN46)</f>
        <v>3.1481481481481779E-4</v>
      </c>
      <c r="AO47" s="14">
        <f>AVERAGE(AO37:AO46)</f>
        <v>246.44411014651641</v>
      </c>
      <c r="AP47" s="14">
        <f>AVERAGE(AP37:AP46)</f>
        <v>212.65970350988283</v>
      </c>
      <c r="AT47" s="12">
        <f>AVERAGE(AT37:AT46)</f>
        <v>9.6064814814816876E-5</v>
      </c>
      <c r="AU47" s="14">
        <f>AVERAGE(AU37:AU46)</f>
        <v>80.984264730641215</v>
      </c>
      <c r="AV47" s="14">
        <f>AVERAGE(AV37:AV46)</f>
        <v>72.937121073857099</v>
      </c>
      <c r="AZ47" s="12">
        <f>AVERAGE(AZ37:AZ46)</f>
        <v>9.2592592592588563E-5</v>
      </c>
      <c r="BA47" s="14">
        <f>AVERAGE(BA37:BA46)</f>
        <v>84.7892177292686</v>
      </c>
      <c r="BB47" s="14">
        <f>AVERAGE(BB37:BB46)</f>
        <v>84.476095056055271</v>
      </c>
      <c r="BF47" s="12">
        <f>AVERAGE(BF37:BF46)</f>
        <v>1.2731481481483286E-4</v>
      </c>
      <c r="BG47" s="14">
        <f>AVERAGE(BG37:BG46)</f>
        <v>100.76582412667074</v>
      </c>
      <c r="BH47" s="14">
        <f>AVERAGE(BH37:BH46)</f>
        <v>94.996074512098787</v>
      </c>
      <c r="BL47" s="12">
        <f>AVERAGE(BL37:BL46)</f>
        <v>1.0648148148148517E-4</v>
      </c>
      <c r="BM47" s="14">
        <f>AVERAGE(BM37:BM46)</f>
        <v>100.39720088061017</v>
      </c>
      <c r="BN47" s="14">
        <f>AVERAGE(BN37:BN46)</f>
        <v>97.630977599863101</v>
      </c>
      <c r="BR47" s="12">
        <f>AVERAGE(BR37:BR46)</f>
        <v>9.027777777776414E-5</v>
      </c>
      <c r="BS47" s="14">
        <f>AVERAGE(BS37:BS46)</f>
        <v>97.784376825810895</v>
      </c>
      <c r="BT47" s="14">
        <f>AVERAGE(BT37:BT46)</f>
        <v>94.262904838231691</v>
      </c>
      <c r="BX47" s="12">
        <f>AVERAGE(BX37:BX46)</f>
        <v>1.0763888888889461E-4</v>
      </c>
      <c r="BY47" s="14">
        <f>AVERAGE(BY37:BY46)</f>
        <v>52.281652889753545</v>
      </c>
      <c r="BZ47" s="14">
        <f>AVERAGE(BZ37:BZ46)</f>
        <v>48.494257561175381</v>
      </c>
      <c r="CD47" s="12">
        <f>AVERAGE(CD37:CD46)</f>
        <v>1.1689814814813682E-4</v>
      </c>
      <c r="CE47" s="14">
        <f>AVERAGE(CE37:CE46)</f>
        <v>68.56836699882038</v>
      </c>
      <c r="CF47" s="14">
        <f>AVERAGE(CF37:CF46)</f>
        <v>67.758269907310932</v>
      </c>
      <c r="CG47" t="s">
        <v>98</v>
      </c>
    </row>
    <row r="48" spans="1:85" x14ac:dyDescent="0.25">
      <c r="D48" s="17">
        <f>_xlfn.STDEV.S(D37:D46)</f>
        <v>5.9967158110267422E-5</v>
      </c>
      <c r="E48" s="22">
        <f>_xlfn.STDEV.S(E37:E46)</f>
        <v>44.790031609138829</v>
      </c>
      <c r="F48" s="22">
        <f>_xlfn.STDEV.S(F37:F46)</f>
        <v>50.996014762607423</v>
      </c>
      <c r="J48" s="17">
        <f>_xlfn.STDEV.S(J37:J46)</f>
        <v>1.2737325632110698E-5</v>
      </c>
      <c r="K48" s="22">
        <f>_xlfn.STDEV.S(K37:K46)</f>
        <v>34.141609534541644</v>
      </c>
      <c r="L48" s="22">
        <f>_xlfn.STDEV.S(L37:L46)</f>
        <v>18.538449507194144</v>
      </c>
      <c r="M48"/>
      <c r="P48" s="17">
        <f>_xlfn.STDEV.S(P37:P46)</f>
        <v>9.1297527516895031E-6</v>
      </c>
      <c r="Q48" s="22">
        <f>_xlfn.STDEV.S(Q37:Q46)</f>
        <v>56.773658777774621</v>
      </c>
      <c r="R48" s="22">
        <f>_xlfn.STDEV.S(R37:R46)</f>
        <v>53.122549479302101</v>
      </c>
      <c r="V48" s="17">
        <f>_xlfn.STDEV.S(V37:V46)</f>
        <v>2.1960261528943362E-5</v>
      </c>
      <c r="W48" s="22">
        <f>_xlfn.STDEV.S(W37:W46)</f>
        <v>31.611850993482264</v>
      </c>
      <c r="X48" s="22">
        <f>_xlfn.STDEV.S(X37:X46)</f>
        <v>18.139281002029232</v>
      </c>
      <c r="AB48" s="17">
        <f>_xlfn.STDEV.S(AB37:AB46)</f>
        <v>1.7142832193825901E-4</v>
      </c>
      <c r="AC48" s="22">
        <f>_xlfn.STDEV.S(AC37:AC46)</f>
        <v>78.804350375849808</v>
      </c>
      <c r="AD48" s="22">
        <f>_xlfn.STDEV.S(AD37:AD46)</f>
        <v>74.008644139142149</v>
      </c>
      <c r="AE48" s="22"/>
      <c r="AH48" s="17">
        <f>_xlfn.STDEV.S(AH37:AH46)</f>
        <v>7.8119046031569895E-6</v>
      </c>
      <c r="AI48" s="22">
        <f>_xlfn.STDEV.S(AI37:AI46)</f>
        <v>19.319323083270039</v>
      </c>
      <c r="AJ48" s="22">
        <f>_xlfn.STDEV.S(AJ37:AJ46)</f>
        <v>21.974936136832206</v>
      </c>
      <c r="AN48" s="17">
        <f>_xlfn.STDEV.S(AN37:AN46)</f>
        <v>2.315329160963756E-4</v>
      </c>
      <c r="AO48" s="22">
        <f>_xlfn.STDEV.S(AO37:AO46)</f>
        <v>266.85210346127877</v>
      </c>
      <c r="AP48" s="22">
        <f>_xlfn.STDEV.S(AP37:AP46)</f>
        <v>217.25886725656753</v>
      </c>
      <c r="AT48" s="17">
        <f>_xlfn.STDEV.S(AT37:AT46)</f>
        <v>2.7307620940100707E-5</v>
      </c>
      <c r="AU48" s="22">
        <f>_xlfn.STDEV.S(AU37:AU46)</f>
        <v>58.658337434401751</v>
      </c>
      <c r="AV48" s="22">
        <f>_xlfn.STDEV.S(AV37:AV46)</f>
        <v>54.238009444465831</v>
      </c>
      <c r="AZ48" s="17">
        <f>_xlfn.STDEV.S(AZ37:AZ46)</f>
        <v>4.1552197585909139E-5</v>
      </c>
      <c r="BA48" s="22">
        <f>_xlfn.STDEV.S(BA37:BA46)</f>
        <v>46.75072824512111</v>
      </c>
      <c r="BB48" s="22">
        <f>_xlfn.STDEV.S(BB37:BB46)</f>
        <v>48.967409673989771</v>
      </c>
      <c r="BF48" s="17">
        <f>_xlfn.STDEV.S(BF37:BF46)</f>
        <v>1.6368212527464577E-5</v>
      </c>
      <c r="BG48" s="22">
        <f>_xlfn.STDEV.S(BG37:BG46)</f>
        <v>51.396872217035515</v>
      </c>
      <c r="BH48" s="22">
        <f>_xlfn.STDEV.S(BH37:BH46)</f>
        <v>48.448992255633527</v>
      </c>
      <c r="BL48" s="17">
        <f>_xlfn.STDEV.S(BL37:BL46)</f>
        <v>7.3200871762953821E-6</v>
      </c>
      <c r="BM48" s="22">
        <f>_xlfn.STDEV.S(BM37:BM46)</f>
        <v>47.143618336843183</v>
      </c>
      <c r="BN48" s="22">
        <f>_xlfn.STDEV.S(BN37:BN46)</f>
        <v>48.46358255010913</v>
      </c>
      <c r="BR48" s="17">
        <f>_xlfn.STDEV.S(BR37:BR46)</f>
        <v>2.5474651264243252E-5</v>
      </c>
      <c r="BS48" s="22">
        <f>_xlfn.STDEV.S(BS37:BS46)</f>
        <v>89.272602654516206</v>
      </c>
      <c r="BT48" s="22">
        <f>_xlfn.STDEV.S(BT37:BT46)</f>
        <v>79.832669404613952</v>
      </c>
      <c r="BX48" s="17">
        <f>_xlfn.STDEV.S(BX37:BX46)</f>
        <v>1.5480248956560012E-5</v>
      </c>
      <c r="BY48" s="22">
        <f>_xlfn.STDEV.S(BY37:BY46)</f>
        <v>21.631818132360358</v>
      </c>
      <c r="BZ48" s="22">
        <f>_xlfn.STDEV.S(BZ37:BZ46)</f>
        <v>21.671753372036129</v>
      </c>
      <c r="CD48" s="17">
        <f>_xlfn.STDEV.S(CD37:CD46)</f>
        <v>2.0009726049215522E-5</v>
      </c>
      <c r="CE48" s="22">
        <f>_xlfn.STDEV.S(CE37:CE46)</f>
        <v>27.420458183509638</v>
      </c>
      <c r="CF48" s="22">
        <f>_xlfn.STDEV.S(CF37:CF46)</f>
        <v>23.677029371125908</v>
      </c>
      <c r="CG48" t="s">
        <v>98</v>
      </c>
    </row>
    <row r="50" spans="1:85" x14ac:dyDescent="0.25">
      <c r="A50" s="52" t="s">
        <v>102</v>
      </c>
      <c r="B50" s="52"/>
      <c r="C50" s="52"/>
      <c r="D50" s="52"/>
      <c r="E50" s="52"/>
      <c r="F50" s="52"/>
      <c r="G50" s="52" t="s">
        <v>102</v>
      </c>
      <c r="H50" s="52"/>
      <c r="I50" s="52"/>
      <c r="J50" s="52"/>
      <c r="K50" s="52"/>
      <c r="L50" s="52"/>
      <c r="M50" s="52" t="s">
        <v>102</v>
      </c>
      <c r="N50" s="52"/>
      <c r="O50" s="52"/>
      <c r="P50" s="52"/>
      <c r="Q50" s="52"/>
      <c r="R50" s="52"/>
      <c r="S50" s="52" t="s">
        <v>102</v>
      </c>
      <c r="T50" s="52"/>
      <c r="U50" s="52"/>
      <c r="V50" s="52"/>
      <c r="W50" s="52"/>
      <c r="X50" s="52"/>
      <c r="Y50" s="52" t="s">
        <v>102</v>
      </c>
      <c r="Z50" s="52"/>
      <c r="AA50" s="52"/>
      <c r="AB50" s="52"/>
      <c r="AC50" s="52"/>
      <c r="AD50" s="52"/>
      <c r="AE50" s="52" t="s">
        <v>102</v>
      </c>
      <c r="AF50" s="52"/>
      <c r="AG50" s="52"/>
      <c r="AH50" s="52"/>
      <c r="AI50" s="52"/>
      <c r="AJ50" s="52"/>
      <c r="AK50" s="52" t="s">
        <v>102</v>
      </c>
      <c r="AL50" s="52"/>
      <c r="AM50" s="52"/>
      <c r="AN50" s="52"/>
      <c r="AO50" s="52"/>
      <c r="AP50" s="52"/>
      <c r="AQ50" s="52" t="s">
        <v>102</v>
      </c>
      <c r="AR50" s="52"/>
      <c r="AS50" s="52"/>
      <c r="AT50" s="52"/>
      <c r="AU50" s="52"/>
      <c r="AV50" s="52"/>
      <c r="AW50" s="52" t="s">
        <v>102</v>
      </c>
      <c r="AX50" s="52"/>
      <c r="AY50" s="52"/>
      <c r="AZ50" s="52"/>
      <c r="BA50" s="52"/>
      <c r="BB50" s="52"/>
      <c r="BC50" s="52" t="s">
        <v>102</v>
      </c>
      <c r="BD50" s="52"/>
      <c r="BE50" s="52"/>
      <c r="BF50" s="52"/>
      <c r="BG50" s="52"/>
      <c r="BH50" s="52"/>
      <c r="BI50" s="52" t="s">
        <v>102</v>
      </c>
      <c r="BJ50" s="52"/>
      <c r="BK50" s="52"/>
      <c r="BL50" s="52"/>
      <c r="BM50" s="52"/>
      <c r="BN50" s="52"/>
      <c r="BO50" s="52" t="s">
        <v>102</v>
      </c>
      <c r="BP50" s="52"/>
      <c r="BQ50" s="52"/>
      <c r="BR50" s="52"/>
      <c r="BS50" s="52"/>
      <c r="BT50" s="52"/>
      <c r="BU50" s="52" t="s">
        <v>102</v>
      </c>
      <c r="BV50" s="52"/>
      <c r="BW50" s="52"/>
      <c r="BX50" s="52"/>
      <c r="BY50" s="52"/>
      <c r="BZ50" s="52"/>
      <c r="CA50" s="52" t="s">
        <v>102</v>
      </c>
      <c r="CB50" s="52"/>
      <c r="CC50" s="52"/>
      <c r="CD50" s="52"/>
      <c r="CE50" s="52"/>
      <c r="CF50" s="52"/>
      <c r="CG50" t="s">
        <v>98</v>
      </c>
    </row>
    <row r="51" spans="1:85" s="18" customFormat="1" x14ac:dyDescent="0.25">
      <c r="A51" s="16" t="s">
        <v>117</v>
      </c>
      <c r="B51" s="17">
        <v>0.15030092592592592</v>
      </c>
      <c r="C51" s="17">
        <v>0.15037037037037038</v>
      </c>
      <c r="D51" s="17">
        <f t="shared" ref="D51:D56" si="56">C51-B51</f>
        <v>6.94444444444553E-5</v>
      </c>
      <c r="E51">
        <v>113.490736374666</v>
      </c>
      <c r="F51">
        <v>107.020223652721</v>
      </c>
      <c r="G51" s="16" t="s">
        <v>118</v>
      </c>
      <c r="H51" s="17">
        <v>0.45905092592592589</v>
      </c>
      <c r="I51" s="17">
        <v>0.45910879629629631</v>
      </c>
      <c r="J51" s="17">
        <f t="shared" ref="J51:J56" si="57">I51-H51</f>
        <v>5.7870370370416424E-5</v>
      </c>
      <c r="K51" s="24">
        <v>137.84639765596</v>
      </c>
      <c r="L51" s="24">
        <v>104.386864822454</v>
      </c>
      <c r="M51" s="18" t="s">
        <v>116</v>
      </c>
      <c r="N51" s="19">
        <v>0.14457175925925927</v>
      </c>
      <c r="O51" s="19">
        <v>0.14462962962962964</v>
      </c>
      <c r="P51" s="17">
        <f t="shared" ref="P51:P56" si="58">O51-N51</f>
        <v>5.7870370370360913E-5</v>
      </c>
      <c r="Q51" s="18">
        <v>280.59480122238199</v>
      </c>
      <c r="R51" s="18">
        <v>273.34526897102398</v>
      </c>
      <c r="S51" s="18" t="s">
        <v>118</v>
      </c>
      <c r="T51" s="19">
        <v>0.21979166666666669</v>
      </c>
      <c r="U51" s="19">
        <v>0.21986111111111109</v>
      </c>
      <c r="V51" s="17">
        <f t="shared" ref="V51:V56" si="59">U51-T51</f>
        <v>6.9444444444399789E-5</v>
      </c>
      <c r="W51" s="26">
        <v>237.100281353816</v>
      </c>
      <c r="X51" s="26">
        <v>221.064931370214</v>
      </c>
      <c r="Y51" s="18" t="s">
        <v>120</v>
      </c>
      <c r="Z51" s="19">
        <v>0.40979166666666672</v>
      </c>
      <c r="AA51" s="19">
        <v>0.40987268518518521</v>
      </c>
      <c r="AB51" s="17">
        <f t="shared" ref="AB51:AB56" si="60">AA51-Z51</f>
        <v>8.1018518518494176E-5</v>
      </c>
      <c r="AC51" s="26">
        <v>60.505557513562202</v>
      </c>
      <c r="AD51" s="26">
        <v>64.441900592114493</v>
      </c>
      <c r="AE51" s="18" t="s">
        <v>116</v>
      </c>
      <c r="AF51" s="19">
        <v>0.45613425925925927</v>
      </c>
      <c r="AG51" s="19">
        <v>0.45621527777777776</v>
      </c>
      <c r="AH51" s="17">
        <f t="shared" ref="AH51:AH56" si="61">AG51-AF51</f>
        <v>8.1018518518494176E-5</v>
      </c>
      <c r="AI51" s="26">
        <v>91.604608124942501</v>
      </c>
      <c r="AJ51" s="26">
        <v>98.195764846313097</v>
      </c>
      <c r="AK51" s="18" t="s">
        <v>119</v>
      </c>
      <c r="AL51" s="19">
        <v>0.46776620370370375</v>
      </c>
      <c r="AM51" s="19">
        <v>0.46787037037037038</v>
      </c>
      <c r="AN51" s="17">
        <f t="shared" ref="AN51:AN56" si="62">AM51-AL51</f>
        <v>1.0416666666662744E-4</v>
      </c>
      <c r="AO51" s="26">
        <v>74.282652346056395</v>
      </c>
      <c r="AP51" s="26">
        <v>74.256040918633801</v>
      </c>
      <c r="AQ51" s="18" t="s">
        <v>76</v>
      </c>
      <c r="AR51" s="19">
        <v>0.1673611111111111</v>
      </c>
      <c r="AS51" s="19">
        <v>0.16744212962962965</v>
      </c>
      <c r="AT51" s="17">
        <f t="shared" ref="AT51:AT56" si="63">AS51-AR51</f>
        <v>8.1018518518549687E-5</v>
      </c>
      <c r="AU51" s="18">
        <v>45.253863245258003</v>
      </c>
      <c r="AV51" s="18">
        <v>41.660488094427201</v>
      </c>
      <c r="AW51" s="18" t="s">
        <v>116</v>
      </c>
      <c r="AX51" s="19">
        <v>0.19929398148148147</v>
      </c>
      <c r="AY51" s="19">
        <v>0.19936342592592593</v>
      </c>
      <c r="AZ51" s="17">
        <f t="shared" ref="AZ51:AZ56" si="64">AY51-AX51</f>
        <v>6.94444444444553E-5</v>
      </c>
      <c r="BA51" s="26">
        <v>153.03195320440801</v>
      </c>
      <c r="BB51" s="26">
        <v>163.27102688362501</v>
      </c>
      <c r="BC51" s="18" t="s">
        <v>112</v>
      </c>
      <c r="BD51" s="19">
        <v>0.27393518518518517</v>
      </c>
      <c r="BE51" s="19">
        <v>0.27406249999999999</v>
      </c>
      <c r="BF51" s="17">
        <f t="shared" ref="BF51:BF56" si="65">BE51-BD51</f>
        <v>1.2731481481481621E-4</v>
      </c>
      <c r="BG51" s="26">
        <v>79.676853592628703</v>
      </c>
      <c r="BH51" s="26">
        <v>70.342361154052497</v>
      </c>
      <c r="BI51" s="18" t="s">
        <v>119</v>
      </c>
      <c r="BJ51" s="19">
        <v>0.28009259259259262</v>
      </c>
      <c r="BK51" s="19">
        <v>0.2801967592592593</v>
      </c>
      <c r="BL51" s="17">
        <f t="shared" ref="BL51:BL56" si="66">BK51-BJ51</f>
        <v>1.0416666666668295E-4</v>
      </c>
      <c r="BM51" s="26">
        <v>66.223913263182695</v>
      </c>
      <c r="BN51" s="26">
        <v>67.765414711192193</v>
      </c>
      <c r="BO51" s="18" t="s">
        <v>116</v>
      </c>
      <c r="BP51" s="19">
        <v>0.42862268518518515</v>
      </c>
      <c r="BQ51" s="19">
        <v>0.42870370370370375</v>
      </c>
      <c r="BR51" s="17">
        <f t="shared" ref="BR51:BR56" si="67">BQ51-BP51</f>
        <v>8.1018518518605198E-5</v>
      </c>
      <c r="BS51" s="26">
        <v>57.708369946365899</v>
      </c>
      <c r="BT51" s="26">
        <v>72.936709316473198</v>
      </c>
      <c r="BU51" s="18" t="s">
        <v>117</v>
      </c>
      <c r="BV51" s="19">
        <v>0.44597222222222221</v>
      </c>
      <c r="BW51" s="19">
        <v>0.44607638888888884</v>
      </c>
      <c r="BX51" s="17">
        <f t="shared" ref="BX51:BX56" si="68">BW51-BV51</f>
        <v>1.0416666666662744E-4</v>
      </c>
      <c r="BY51" s="26">
        <v>61.365998599768702</v>
      </c>
      <c r="BZ51" s="26">
        <v>46.353086630894602</v>
      </c>
      <c r="CA51" s="18" t="s">
        <v>120</v>
      </c>
      <c r="CB51" s="19">
        <v>0.52484953703703707</v>
      </c>
      <c r="CC51" s="19">
        <v>0.52500000000000002</v>
      </c>
      <c r="CD51" s="17">
        <f t="shared" ref="CD51:CD56" si="69">CC51-CB51</f>
        <v>1.5046296296294948E-4</v>
      </c>
      <c r="CE51" s="26">
        <v>150.22971620674801</v>
      </c>
      <c r="CF51" s="26">
        <v>207.081766215378</v>
      </c>
    </row>
    <row r="52" spans="1:85" s="18" customFormat="1" x14ac:dyDescent="0.25">
      <c r="A52" s="16" t="s">
        <v>118</v>
      </c>
      <c r="B52" s="17">
        <v>0.15053240740740739</v>
      </c>
      <c r="C52" s="17">
        <v>0.15061342592592594</v>
      </c>
      <c r="D52" s="17">
        <f t="shared" si="56"/>
        <v>8.1018518518549687E-5</v>
      </c>
      <c r="E52">
        <v>163.553019710374</v>
      </c>
      <c r="F52">
        <v>171.73759873468799</v>
      </c>
      <c r="G52" s="16" t="s">
        <v>119</v>
      </c>
      <c r="H52" s="17">
        <v>0.4592013888888889</v>
      </c>
      <c r="I52" s="17">
        <v>0.45928240740740739</v>
      </c>
      <c r="J52" s="17">
        <f t="shared" si="57"/>
        <v>8.1018518518494176E-5</v>
      </c>
      <c r="K52" s="24">
        <v>156.06179687894399</v>
      </c>
      <c r="L52" s="24">
        <v>81.525845308293398</v>
      </c>
      <c r="M52" s="18" t="s">
        <v>117</v>
      </c>
      <c r="N52" s="19">
        <v>0.14473379629629629</v>
      </c>
      <c r="O52" s="19">
        <v>0.14480324074074075</v>
      </c>
      <c r="P52" s="17">
        <f t="shared" si="58"/>
        <v>6.94444444444553E-5</v>
      </c>
      <c r="Q52" s="18">
        <v>138.71682716837401</v>
      </c>
      <c r="R52" s="18">
        <v>122.236789271402</v>
      </c>
      <c r="S52" s="18" t="s">
        <v>119</v>
      </c>
      <c r="T52" s="19">
        <v>0.21997685185185187</v>
      </c>
      <c r="U52" s="19">
        <v>0.22003472222222223</v>
      </c>
      <c r="V52" s="17">
        <f t="shared" si="59"/>
        <v>5.7870370370360913E-5</v>
      </c>
      <c r="W52" s="26">
        <v>56.061197390479798</v>
      </c>
      <c r="X52" s="26">
        <v>58.739465822492299</v>
      </c>
      <c r="Y52" s="18" t="s">
        <v>121</v>
      </c>
      <c r="Z52" s="19">
        <v>0.4099652777777778</v>
      </c>
      <c r="AA52" s="19">
        <v>0.41005787037037034</v>
      </c>
      <c r="AB52" s="17">
        <f t="shared" si="60"/>
        <v>9.2592592592533052E-5</v>
      </c>
      <c r="AC52" s="26">
        <v>50.4723078075654</v>
      </c>
      <c r="AD52" s="26">
        <v>45.231900083190297</v>
      </c>
      <c r="AE52" s="18" t="s">
        <v>117</v>
      </c>
      <c r="AF52" s="19">
        <v>0.45634259259259258</v>
      </c>
      <c r="AG52" s="19">
        <v>0.45641203703703703</v>
      </c>
      <c r="AH52" s="17">
        <f t="shared" si="61"/>
        <v>6.94444444444553E-5</v>
      </c>
      <c r="AI52" s="26">
        <v>37.569751667805797</v>
      </c>
      <c r="AJ52" s="26">
        <v>38.078858982325102</v>
      </c>
      <c r="AK52" s="18" t="s">
        <v>120</v>
      </c>
      <c r="AL52" s="19">
        <v>0.46793981481481484</v>
      </c>
      <c r="AM52" s="19">
        <v>0.46814814814814815</v>
      </c>
      <c r="AN52" s="17">
        <f t="shared" si="62"/>
        <v>2.0833333333331039E-4</v>
      </c>
      <c r="AO52" s="26">
        <v>697.92299163960195</v>
      </c>
      <c r="AP52" s="26">
        <v>417.76788144399399</v>
      </c>
      <c r="AQ52" s="18" t="s">
        <v>111</v>
      </c>
      <c r="AR52" s="19">
        <v>0.16752314814814814</v>
      </c>
      <c r="AS52" s="19">
        <v>0.16760416666666667</v>
      </c>
      <c r="AT52" s="17">
        <f t="shared" si="63"/>
        <v>8.1018518518521931E-5</v>
      </c>
      <c r="AU52" s="18">
        <v>76.747783093482198</v>
      </c>
      <c r="AV52" s="18">
        <v>76.527164519325297</v>
      </c>
      <c r="AW52" s="18" t="s">
        <v>117</v>
      </c>
      <c r="AX52" s="19">
        <v>0.19946759259259261</v>
      </c>
      <c r="AY52" s="19">
        <v>0.19952546296296295</v>
      </c>
      <c r="AZ52" s="17">
        <f t="shared" si="64"/>
        <v>5.7870370370333157E-5</v>
      </c>
      <c r="BA52" s="26">
        <v>106.455673568116</v>
      </c>
      <c r="BB52" s="26">
        <v>121.971410547563</v>
      </c>
      <c r="BC52" s="18" t="s">
        <v>113</v>
      </c>
      <c r="BD52" s="19">
        <v>0.2742013888888889</v>
      </c>
      <c r="BE52" s="19">
        <v>0.27435185185185185</v>
      </c>
      <c r="BF52" s="17">
        <f t="shared" si="65"/>
        <v>1.5046296296294948E-4</v>
      </c>
      <c r="BG52" s="26">
        <v>237.02596166045299</v>
      </c>
      <c r="BH52" s="26">
        <v>292.45726340584599</v>
      </c>
      <c r="BI52" s="18" t="s">
        <v>122</v>
      </c>
      <c r="BJ52" s="19">
        <v>0.28091435185185182</v>
      </c>
      <c r="BK52" s="19">
        <v>0.28105324074074073</v>
      </c>
      <c r="BL52" s="17">
        <f t="shared" si="66"/>
        <v>1.388888888889106E-4</v>
      </c>
      <c r="BM52" s="26">
        <v>159.48819540536101</v>
      </c>
      <c r="BN52" s="26">
        <v>149.085957794417</v>
      </c>
      <c r="BO52" s="18" t="s">
        <v>117</v>
      </c>
      <c r="BP52" s="19">
        <v>0.42881944444444442</v>
      </c>
      <c r="BQ52" s="19">
        <v>0.42890046296296297</v>
      </c>
      <c r="BR52" s="17">
        <f t="shared" si="67"/>
        <v>8.1018518518549687E-5</v>
      </c>
      <c r="BS52" s="26">
        <v>145.92733092834601</v>
      </c>
      <c r="BT52" s="26">
        <v>163.91834720307801</v>
      </c>
      <c r="BU52" s="18" t="s">
        <v>118</v>
      </c>
      <c r="BV52" s="19">
        <v>0.44620370370370371</v>
      </c>
      <c r="BW52" s="19">
        <v>0.44629629629629625</v>
      </c>
      <c r="BX52" s="17">
        <f t="shared" si="68"/>
        <v>9.2592592592533052E-5</v>
      </c>
      <c r="BY52" s="26">
        <v>77.594443587050094</v>
      </c>
      <c r="BZ52" s="26">
        <v>78.043257581765403</v>
      </c>
      <c r="CA52" s="18" t="s">
        <v>121</v>
      </c>
      <c r="CB52" s="19">
        <v>0.52513888888888893</v>
      </c>
      <c r="CC52" s="19">
        <v>0.52526620370370369</v>
      </c>
      <c r="CD52" s="17">
        <f t="shared" si="69"/>
        <v>1.273148148147607E-4</v>
      </c>
      <c r="CE52" s="26">
        <v>314.090276726919</v>
      </c>
      <c r="CF52" s="26">
        <v>379.78458503310998</v>
      </c>
    </row>
    <row r="53" spans="1:85" s="18" customFormat="1" x14ac:dyDescent="0.25">
      <c r="A53" s="16" t="s">
        <v>119</v>
      </c>
      <c r="B53" s="17">
        <v>0.1507523148148148</v>
      </c>
      <c r="C53" s="17">
        <v>0.15083333333333335</v>
      </c>
      <c r="D53" s="17">
        <f t="shared" si="56"/>
        <v>8.1018518518549687E-5</v>
      </c>
      <c r="E53">
        <v>117.345929925863</v>
      </c>
      <c r="F53">
        <v>124.23466254878799</v>
      </c>
      <c r="G53" s="16" t="s">
        <v>120</v>
      </c>
      <c r="H53" s="17">
        <v>0.45939814814814817</v>
      </c>
      <c r="I53" s="17">
        <v>0.45946759259259262</v>
      </c>
      <c r="J53" s="17">
        <f t="shared" si="57"/>
        <v>6.94444444444553E-5</v>
      </c>
      <c r="K53" s="24">
        <v>216.0321753666</v>
      </c>
      <c r="L53" s="24">
        <v>167.11978397209899</v>
      </c>
      <c r="M53" s="18" t="s">
        <v>118</v>
      </c>
      <c r="N53" s="19">
        <v>0.14496527777777776</v>
      </c>
      <c r="O53" s="19">
        <v>0.14504629629629631</v>
      </c>
      <c r="P53" s="17">
        <f t="shared" si="58"/>
        <v>8.1018518518549687E-5</v>
      </c>
      <c r="Q53" s="18">
        <v>135.883999454031</v>
      </c>
      <c r="R53" s="18">
        <v>128.113737568207</v>
      </c>
      <c r="S53" s="18" t="s">
        <v>120</v>
      </c>
      <c r="T53" s="19">
        <v>0.2202314814814815</v>
      </c>
      <c r="U53" s="19">
        <v>0.22028935185185183</v>
      </c>
      <c r="V53" s="17">
        <f t="shared" si="59"/>
        <v>5.7870370370333157E-5</v>
      </c>
      <c r="W53" s="26">
        <v>40.806481859497602</v>
      </c>
      <c r="X53" s="26">
        <v>54.494899945960498</v>
      </c>
      <c r="Y53" s="18" t="s">
        <v>123</v>
      </c>
      <c r="Z53" s="19">
        <v>0.41041666666666665</v>
      </c>
      <c r="AA53" s="19">
        <v>0.41050925925925924</v>
      </c>
      <c r="AB53" s="17">
        <f t="shared" si="60"/>
        <v>9.2592592592588563E-5</v>
      </c>
      <c r="AC53" s="26">
        <v>110.609724540158</v>
      </c>
      <c r="AD53" s="26">
        <v>109.05023581880501</v>
      </c>
      <c r="AE53" s="18" t="s">
        <v>119</v>
      </c>
      <c r="AF53" s="19">
        <v>0.45682870370370371</v>
      </c>
      <c r="AG53" s="19">
        <v>0.45689814814814816</v>
      </c>
      <c r="AH53" s="17">
        <f t="shared" si="61"/>
        <v>6.94444444444553E-5</v>
      </c>
      <c r="AI53" s="26">
        <v>79.485645995128806</v>
      </c>
      <c r="AJ53" s="26">
        <v>84.764299468264795</v>
      </c>
      <c r="AK53" s="18" t="s">
        <v>121</v>
      </c>
      <c r="AL53" s="19">
        <v>0.46827546296296302</v>
      </c>
      <c r="AM53" s="19">
        <v>0.46843750000000001</v>
      </c>
      <c r="AN53" s="17">
        <f t="shared" si="62"/>
        <v>1.6203703703698835E-4</v>
      </c>
      <c r="AO53" s="26">
        <v>153.93260075617701</v>
      </c>
      <c r="AP53" s="26">
        <v>117.006080026288</v>
      </c>
      <c r="AQ53" s="18" t="s">
        <v>112</v>
      </c>
      <c r="AR53" s="19">
        <v>0.16769675925925928</v>
      </c>
      <c r="AS53" s="19">
        <v>0.16776620370370368</v>
      </c>
      <c r="AT53" s="17">
        <f t="shared" si="63"/>
        <v>6.9444444444399789E-5</v>
      </c>
      <c r="AU53" s="18">
        <v>61.071649931091798</v>
      </c>
      <c r="AV53" s="18">
        <v>58.557906884024902</v>
      </c>
      <c r="AW53" s="18" t="s">
        <v>118</v>
      </c>
      <c r="AX53" s="19">
        <v>0.1996759259259259</v>
      </c>
      <c r="AY53" s="19">
        <v>0.19972222222222222</v>
      </c>
      <c r="AZ53" s="17">
        <f t="shared" si="64"/>
        <v>4.6296296296322037E-5</v>
      </c>
      <c r="BA53" s="26">
        <v>49.313258818592502</v>
      </c>
      <c r="BB53" s="26">
        <v>47.583344384373397</v>
      </c>
      <c r="BC53" s="18" t="s">
        <v>115</v>
      </c>
      <c r="BD53" s="19">
        <v>0.2751851851851852</v>
      </c>
      <c r="BE53" s="19">
        <v>0.27534722222222224</v>
      </c>
      <c r="BF53" s="17">
        <f t="shared" si="65"/>
        <v>1.6203703703704386E-4</v>
      </c>
      <c r="BG53" s="26">
        <v>80.500284090506696</v>
      </c>
      <c r="BH53" s="26">
        <v>50.461688560812597</v>
      </c>
      <c r="BI53" s="18" t="s">
        <v>123</v>
      </c>
      <c r="BJ53" s="19">
        <v>0.28115740740740741</v>
      </c>
      <c r="BK53" s="19">
        <v>0.28126157407407409</v>
      </c>
      <c r="BL53" s="17">
        <f t="shared" si="66"/>
        <v>1.0416666666668295E-4</v>
      </c>
      <c r="BM53" s="26">
        <v>171.48010020647101</v>
      </c>
      <c r="BN53" s="26">
        <v>188.91637898792101</v>
      </c>
      <c r="BO53" s="18" t="s">
        <v>118</v>
      </c>
      <c r="BP53" s="19">
        <v>0.42900462962962965</v>
      </c>
      <c r="BQ53" s="19">
        <v>0.42908564814814815</v>
      </c>
      <c r="BR53" s="17">
        <f t="shared" si="67"/>
        <v>8.1018518518494176E-5</v>
      </c>
      <c r="BS53" s="26">
        <v>127.002178250778</v>
      </c>
      <c r="BT53" s="26">
        <v>103.262506083131</v>
      </c>
      <c r="BU53" s="18" t="s">
        <v>119</v>
      </c>
      <c r="BV53" s="19">
        <v>0.44646990740740744</v>
      </c>
      <c r="BW53" s="19">
        <v>0.44657407407407407</v>
      </c>
      <c r="BX53" s="17">
        <f t="shared" si="68"/>
        <v>1.0416666666662744E-4</v>
      </c>
      <c r="BY53" s="26">
        <v>128.620116924694</v>
      </c>
      <c r="BZ53" s="26">
        <v>144.63459945717401</v>
      </c>
      <c r="CA53" s="18" t="s">
        <v>122</v>
      </c>
      <c r="CB53" s="19">
        <v>0.52554398148148151</v>
      </c>
      <c r="CC53" s="19">
        <v>0.52572916666666669</v>
      </c>
      <c r="CD53" s="17">
        <f t="shared" si="69"/>
        <v>1.8518518518517713E-4</v>
      </c>
      <c r="CE53" s="26">
        <v>134.05108579077501</v>
      </c>
      <c r="CF53" s="26">
        <v>155.75270644717199</v>
      </c>
    </row>
    <row r="54" spans="1:85" s="18" customFormat="1" x14ac:dyDescent="0.25">
      <c r="A54" s="16" t="s">
        <v>120</v>
      </c>
      <c r="B54" s="17">
        <v>0.15099537037037036</v>
      </c>
      <c r="C54" s="17">
        <v>0.15105324074074075</v>
      </c>
      <c r="D54" s="17">
        <f t="shared" si="56"/>
        <v>5.7870370370388668E-5</v>
      </c>
      <c r="E54">
        <v>202.95900707356699</v>
      </c>
      <c r="F54">
        <v>217.725700444285</v>
      </c>
      <c r="G54" s="16" t="s">
        <v>121</v>
      </c>
      <c r="H54" s="17">
        <v>0.4596412037037037</v>
      </c>
      <c r="I54" s="17">
        <v>0.45971064814814816</v>
      </c>
      <c r="J54" s="17">
        <f t="shared" si="57"/>
        <v>6.94444444444553E-5</v>
      </c>
      <c r="K54" s="24">
        <v>100.429639741269</v>
      </c>
      <c r="L54" s="24">
        <v>73.096277918012206</v>
      </c>
      <c r="M54" s="18" t="s">
        <v>119</v>
      </c>
      <c r="N54" s="19">
        <v>0.14518518518518519</v>
      </c>
      <c r="O54" s="19">
        <v>0.14525462962962962</v>
      </c>
      <c r="P54" s="17">
        <f t="shared" si="58"/>
        <v>6.9444444444427544E-5</v>
      </c>
      <c r="Q54" s="18">
        <v>67.029974551936604</v>
      </c>
      <c r="R54" s="18">
        <v>58.957515446946701</v>
      </c>
      <c r="S54" s="18" t="s">
        <v>121</v>
      </c>
      <c r="T54" s="19">
        <v>0.22054398148148147</v>
      </c>
      <c r="U54" s="19">
        <v>0.22061342592592592</v>
      </c>
      <c r="V54" s="17">
        <f t="shared" si="59"/>
        <v>6.94444444444553E-5</v>
      </c>
      <c r="W54" s="26">
        <v>178.83050914958699</v>
      </c>
      <c r="X54" s="26">
        <v>171.96493354297999</v>
      </c>
      <c r="Y54" s="18" t="s">
        <v>127</v>
      </c>
      <c r="Z54" s="19">
        <v>0.41142361111111114</v>
      </c>
      <c r="AA54" s="19">
        <v>0.41152777777777777</v>
      </c>
      <c r="AB54" s="17">
        <f t="shared" si="60"/>
        <v>1.0416666666662744E-4</v>
      </c>
      <c r="AC54" s="26">
        <v>85.834148417384299</v>
      </c>
      <c r="AD54" s="26">
        <v>85.510942030534494</v>
      </c>
      <c r="AE54" s="18" t="s">
        <v>120</v>
      </c>
      <c r="AF54" s="19">
        <v>0.45703703703703707</v>
      </c>
      <c r="AG54" s="19">
        <v>0.45710648148148153</v>
      </c>
      <c r="AH54" s="17">
        <f t="shared" si="61"/>
        <v>6.94444444444553E-5</v>
      </c>
      <c r="AI54" s="26">
        <v>55.678236061967503</v>
      </c>
      <c r="AJ54" s="26">
        <v>56.923801406588296</v>
      </c>
      <c r="AK54" s="18" t="s">
        <v>122</v>
      </c>
      <c r="AL54" s="19">
        <v>0.46888888888888891</v>
      </c>
      <c r="AM54" s="19">
        <v>0.46900462962962958</v>
      </c>
      <c r="AN54" s="17">
        <f t="shared" si="62"/>
        <v>1.1574074074066631E-4</v>
      </c>
      <c r="AO54" s="26">
        <v>170.113532663283</v>
      </c>
      <c r="AP54" s="26">
        <v>223.57043846294499</v>
      </c>
      <c r="AQ54" s="18" t="s">
        <v>113</v>
      </c>
      <c r="AR54" s="19">
        <v>0.16787037037037036</v>
      </c>
      <c r="AS54" s="19">
        <v>0.16793981481481482</v>
      </c>
      <c r="AT54" s="17">
        <f t="shared" si="63"/>
        <v>6.94444444444553E-5</v>
      </c>
      <c r="AU54" s="18">
        <v>43.242583290297503</v>
      </c>
      <c r="AV54" s="18">
        <v>37.469416189271897</v>
      </c>
      <c r="AW54" s="18" t="s">
        <v>119</v>
      </c>
      <c r="AX54" s="19">
        <v>0.1998263888888889</v>
      </c>
      <c r="AY54" s="19">
        <v>0.19989583333333336</v>
      </c>
      <c r="AZ54" s="17">
        <f t="shared" si="64"/>
        <v>6.94444444444553E-5</v>
      </c>
      <c r="BA54" s="26">
        <v>216.07685609196699</v>
      </c>
      <c r="BB54" s="26">
        <v>244.153949056459</v>
      </c>
      <c r="BC54" s="18" t="s">
        <v>116</v>
      </c>
      <c r="BD54" s="19">
        <v>0.27553240740740742</v>
      </c>
      <c r="BE54" s="19">
        <v>0.27568287037037037</v>
      </c>
      <c r="BF54" s="17">
        <f t="shared" si="65"/>
        <v>1.5046296296294948E-4</v>
      </c>
      <c r="BG54" s="26">
        <v>89.072458742507095</v>
      </c>
      <c r="BH54" s="26">
        <v>95.365332328954594</v>
      </c>
      <c r="BI54" s="18" t="s">
        <v>124</v>
      </c>
      <c r="BJ54" s="19">
        <v>0.28142361111111108</v>
      </c>
      <c r="BK54" s="19">
        <v>0.28153935185185186</v>
      </c>
      <c r="BL54" s="17">
        <f t="shared" si="66"/>
        <v>1.1574074074077734E-4</v>
      </c>
      <c r="BM54" s="26">
        <v>59.626857341682303</v>
      </c>
      <c r="BN54" s="26">
        <v>64.4598587059388</v>
      </c>
      <c r="BO54" s="18" t="s">
        <v>119</v>
      </c>
      <c r="BP54" s="19">
        <v>0.42921296296296302</v>
      </c>
      <c r="BQ54" s="19">
        <v>0.42930555555555555</v>
      </c>
      <c r="BR54" s="17">
        <f t="shared" si="67"/>
        <v>9.2592592592533052E-5</v>
      </c>
      <c r="BS54" s="26">
        <v>194.16226543608499</v>
      </c>
      <c r="BT54" s="26">
        <v>193.99598681440801</v>
      </c>
      <c r="BU54" s="18" t="s">
        <v>120</v>
      </c>
      <c r="BV54" s="19">
        <v>0.44672453703703702</v>
      </c>
      <c r="BW54" s="19">
        <v>0.44681712962962966</v>
      </c>
      <c r="BX54" s="17">
        <f t="shared" si="68"/>
        <v>9.2592592592644074E-5</v>
      </c>
      <c r="BY54" s="26">
        <v>110.52612675295499</v>
      </c>
      <c r="BZ54" s="26">
        <v>130.267125782444</v>
      </c>
      <c r="CA54" s="18" t="s">
        <v>123</v>
      </c>
      <c r="CB54" s="19">
        <v>0.52584490740740741</v>
      </c>
      <c r="CC54" s="19">
        <v>0.52600694444444451</v>
      </c>
      <c r="CD54" s="17">
        <f t="shared" si="69"/>
        <v>1.6203703703709937E-4</v>
      </c>
      <c r="CE54" s="26">
        <v>97.827000145707402</v>
      </c>
      <c r="CF54" s="26">
        <v>82.648422932409005</v>
      </c>
    </row>
    <row r="55" spans="1:85" s="18" customFormat="1" x14ac:dyDescent="0.25">
      <c r="A55" s="16" t="s">
        <v>121</v>
      </c>
      <c r="B55" s="17">
        <v>0.15118055555555557</v>
      </c>
      <c r="C55" s="17">
        <v>0.15125</v>
      </c>
      <c r="D55" s="17">
        <f t="shared" si="56"/>
        <v>6.9444444444427544E-5</v>
      </c>
      <c r="E55">
        <v>216.16778444873</v>
      </c>
      <c r="F55">
        <v>205.71786253407399</v>
      </c>
      <c r="G55" s="16" t="s">
        <v>122</v>
      </c>
      <c r="H55" s="17">
        <v>0.45983796296296298</v>
      </c>
      <c r="I55" s="17">
        <v>0.4600231481481481</v>
      </c>
      <c r="J55" s="17">
        <f t="shared" si="57"/>
        <v>1.8518518518512161E-4</v>
      </c>
      <c r="K55" s="24">
        <v>760.77950201458702</v>
      </c>
      <c r="L55" s="24">
        <v>714.17802689086705</v>
      </c>
      <c r="M55" s="18" t="s">
        <v>120</v>
      </c>
      <c r="N55" s="19">
        <v>0.14537037037037037</v>
      </c>
      <c r="O55" s="19">
        <v>0.1454398148148148</v>
      </c>
      <c r="P55" s="17">
        <f t="shared" si="58"/>
        <v>6.9444444444427544E-5</v>
      </c>
      <c r="Q55" s="18">
        <v>279.60284454824699</v>
      </c>
      <c r="R55" s="18">
        <v>279.684911324795</v>
      </c>
      <c r="S55" s="18" t="s">
        <v>122</v>
      </c>
      <c r="T55" s="19">
        <v>0.22075231481481483</v>
      </c>
      <c r="U55" s="19">
        <v>0.22082175925925926</v>
      </c>
      <c r="V55" s="17">
        <f t="shared" si="59"/>
        <v>6.9444444444427544E-5</v>
      </c>
      <c r="W55" s="26">
        <v>52.635099014545503</v>
      </c>
      <c r="X55" s="26">
        <v>56.732590974063399</v>
      </c>
      <c r="Y55" s="18" t="s">
        <v>128</v>
      </c>
      <c r="Z55" s="19">
        <v>0.41163194444444445</v>
      </c>
      <c r="AA55" s="19">
        <v>0.4117824074074074</v>
      </c>
      <c r="AB55" s="17">
        <f t="shared" si="60"/>
        <v>1.5046296296294948E-4</v>
      </c>
      <c r="AC55" s="26">
        <v>63.347051269997102</v>
      </c>
      <c r="AD55" s="26">
        <v>56.411455301408402</v>
      </c>
      <c r="AE55" s="18" t="s">
        <v>122</v>
      </c>
      <c r="AF55" s="19">
        <v>0.4574537037037037</v>
      </c>
      <c r="AG55" s="19">
        <v>0.45752314814814815</v>
      </c>
      <c r="AH55" s="17">
        <f t="shared" si="61"/>
        <v>6.94444444444553E-5</v>
      </c>
      <c r="AI55" s="26">
        <v>55.768525653686602</v>
      </c>
      <c r="AJ55" s="26">
        <v>53.151923425556099</v>
      </c>
      <c r="AK55" s="18" t="s">
        <v>123</v>
      </c>
      <c r="AL55" s="19">
        <v>0.46907407407407403</v>
      </c>
      <c r="AM55" s="19">
        <v>0.46915509259259264</v>
      </c>
      <c r="AN55" s="17">
        <f t="shared" si="62"/>
        <v>8.1018518518605198E-5</v>
      </c>
      <c r="AO55" s="26">
        <v>368.15118530971898</v>
      </c>
      <c r="AP55" s="26">
        <v>431.92323239477599</v>
      </c>
      <c r="AQ55" s="18" t="s">
        <v>114</v>
      </c>
      <c r="AR55" s="19">
        <v>0.16803240740740741</v>
      </c>
      <c r="AS55" s="19">
        <v>0.16811342592592593</v>
      </c>
      <c r="AT55" s="17">
        <f t="shared" si="63"/>
        <v>8.1018518518521931E-5</v>
      </c>
      <c r="AU55" s="18">
        <v>68.517938108302999</v>
      </c>
      <c r="AV55" s="18">
        <v>63.229798460186103</v>
      </c>
      <c r="AW55" s="18" t="s">
        <v>120</v>
      </c>
      <c r="AX55" s="19">
        <v>0.20003472222222221</v>
      </c>
      <c r="AY55" s="19">
        <v>0.20010416666666667</v>
      </c>
      <c r="AZ55" s="17">
        <f t="shared" si="64"/>
        <v>6.94444444444553E-5</v>
      </c>
      <c r="BA55" s="26">
        <v>97.074537361600207</v>
      </c>
      <c r="BB55" s="26">
        <v>108.984294537414</v>
      </c>
      <c r="BC55" s="18" t="s">
        <v>117</v>
      </c>
      <c r="BD55" s="19">
        <v>0.27583333333333332</v>
      </c>
      <c r="BE55" s="19">
        <v>0.27598379629629627</v>
      </c>
      <c r="BF55" s="17">
        <f t="shared" si="65"/>
        <v>1.5046296296294948E-4</v>
      </c>
      <c r="BG55" s="26">
        <v>100.55415637191599</v>
      </c>
      <c r="BH55" s="26">
        <v>88.863058638208202</v>
      </c>
      <c r="BI55" s="18" t="s">
        <v>125</v>
      </c>
      <c r="BJ55" s="19">
        <v>0.28167824074074072</v>
      </c>
      <c r="BK55" s="19">
        <v>0.2817824074074074</v>
      </c>
      <c r="BL55" s="17">
        <f t="shared" si="66"/>
        <v>1.0416666666668295E-4</v>
      </c>
      <c r="BM55" s="26">
        <v>73.640531563262201</v>
      </c>
      <c r="BN55" s="26">
        <v>97.048894591090601</v>
      </c>
      <c r="BO55" s="18" t="s">
        <v>120</v>
      </c>
      <c r="BP55" s="19">
        <v>0.42942129629629627</v>
      </c>
      <c r="BQ55" s="19">
        <v>0.42950231481481477</v>
      </c>
      <c r="BR55" s="17">
        <f t="shared" si="67"/>
        <v>8.1018518518494176E-5</v>
      </c>
      <c r="BS55" s="26">
        <v>144.41519712969799</v>
      </c>
      <c r="BT55" s="26">
        <v>164.037144854986</v>
      </c>
      <c r="BU55" s="18" t="s">
        <v>121</v>
      </c>
      <c r="BV55" s="19">
        <v>0.44697916666666665</v>
      </c>
      <c r="BW55" s="19">
        <v>0.44707175925925924</v>
      </c>
      <c r="BX55" s="17">
        <f t="shared" si="68"/>
        <v>9.2592592592588563E-5</v>
      </c>
      <c r="BY55" s="26">
        <v>136.52506180803601</v>
      </c>
      <c r="BZ55" s="26">
        <v>152.52046304958</v>
      </c>
      <c r="CA55" s="18" t="s">
        <v>124</v>
      </c>
      <c r="CB55" s="19">
        <v>0.52629629629629626</v>
      </c>
      <c r="CC55" s="19">
        <v>0.52659722222222227</v>
      </c>
      <c r="CD55" s="17">
        <f t="shared" si="69"/>
        <v>3.0092592592600997E-4</v>
      </c>
      <c r="CE55" s="26">
        <v>482.73009017058001</v>
      </c>
      <c r="CF55" s="26">
        <v>560.23234559724403</v>
      </c>
    </row>
    <row r="56" spans="1:85" s="18" customFormat="1" x14ac:dyDescent="0.25">
      <c r="A56" s="16" t="s">
        <v>122</v>
      </c>
      <c r="B56" s="17">
        <v>0.15135416666666668</v>
      </c>
      <c r="C56" s="17">
        <v>0.1514351851851852</v>
      </c>
      <c r="D56" s="17">
        <f t="shared" si="56"/>
        <v>8.1018518518521931E-5</v>
      </c>
      <c r="E56">
        <v>78.3533485542427</v>
      </c>
      <c r="F56">
        <v>82.905214832870897</v>
      </c>
      <c r="G56" s="16" t="s">
        <v>123</v>
      </c>
      <c r="H56" s="17">
        <v>0.46017361111111116</v>
      </c>
      <c r="I56" s="17">
        <v>0.46026620370370369</v>
      </c>
      <c r="J56" s="17">
        <f t="shared" si="57"/>
        <v>9.2592592592533052E-5</v>
      </c>
      <c r="K56" s="24">
        <v>276.51317625661602</v>
      </c>
      <c r="L56" s="24">
        <v>206.48460972307299</v>
      </c>
      <c r="M56" s="18" t="s">
        <v>121</v>
      </c>
      <c r="N56" s="19">
        <v>0.14556712962962962</v>
      </c>
      <c r="O56" s="19">
        <v>0.14563657407407407</v>
      </c>
      <c r="P56" s="17">
        <f t="shared" si="58"/>
        <v>6.94444444444553E-5</v>
      </c>
      <c r="Q56" s="18">
        <v>104.961635583565</v>
      </c>
      <c r="R56" s="18">
        <v>96.189463463293507</v>
      </c>
      <c r="S56" s="18" t="s">
        <v>123</v>
      </c>
      <c r="T56" s="19">
        <v>0.22094907407407408</v>
      </c>
      <c r="U56" s="19">
        <v>0.2210185185185185</v>
      </c>
      <c r="V56" s="17">
        <f t="shared" si="59"/>
        <v>6.9444444444427544E-5</v>
      </c>
      <c r="W56" s="26">
        <v>234.23494560476601</v>
      </c>
      <c r="X56" s="26">
        <v>200.75912546905801</v>
      </c>
      <c r="Y56" s="18" t="s">
        <v>129</v>
      </c>
      <c r="Z56" s="19">
        <v>0.41189814814814812</v>
      </c>
      <c r="AA56" s="19">
        <v>0.41199074074074077</v>
      </c>
      <c r="AB56" s="17">
        <f t="shared" si="60"/>
        <v>9.2592592592644074E-5</v>
      </c>
      <c r="AC56" s="26">
        <v>71.242291071682402</v>
      </c>
      <c r="AD56" s="26">
        <v>79.589894151248998</v>
      </c>
      <c r="AE56" s="18" t="s">
        <v>123</v>
      </c>
      <c r="AF56" s="19">
        <v>0.45766203703703701</v>
      </c>
      <c r="AG56" s="19">
        <v>0.45773148148148146</v>
      </c>
      <c r="AH56" s="17">
        <f t="shared" si="61"/>
        <v>6.94444444444553E-5</v>
      </c>
      <c r="AI56" s="26">
        <v>34.139030425004599</v>
      </c>
      <c r="AJ56" s="26">
        <v>34.186867848113501</v>
      </c>
      <c r="AK56" s="18" t="s">
        <v>124</v>
      </c>
      <c r="AL56" s="19">
        <v>0.46957175925925926</v>
      </c>
      <c r="AM56" s="19">
        <v>0.46965277777777775</v>
      </c>
      <c r="AN56" s="17">
        <f t="shared" si="62"/>
        <v>8.1018518518494176E-5</v>
      </c>
      <c r="AO56" s="26">
        <v>101.36916889734</v>
      </c>
      <c r="AP56" s="26">
        <v>152.599987978407</v>
      </c>
      <c r="AQ56" s="18" t="s">
        <v>115</v>
      </c>
      <c r="AR56" s="19">
        <v>0.16821759259259259</v>
      </c>
      <c r="AS56" s="19">
        <v>0.16829861111111111</v>
      </c>
      <c r="AT56" s="17">
        <f t="shared" si="63"/>
        <v>8.1018518518521931E-5</v>
      </c>
      <c r="AU56" s="18">
        <v>73.763176867710996</v>
      </c>
      <c r="AV56" s="18">
        <v>63.439653350681802</v>
      </c>
      <c r="AW56" s="18" t="s">
        <v>121</v>
      </c>
      <c r="AX56" s="19">
        <v>0.20018518518518516</v>
      </c>
      <c r="AY56" s="19">
        <v>0.20025462962962962</v>
      </c>
      <c r="AZ56" s="17">
        <f t="shared" si="64"/>
        <v>6.94444444444553E-5</v>
      </c>
      <c r="BA56" s="26">
        <v>51.922126806808201</v>
      </c>
      <c r="BB56" s="26">
        <v>56.240912161842999</v>
      </c>
      <c r="BC56" s="18" t="s">
        <v>118</v>
      </c>
      <c r="BD56" s="19">
        <v>0.27615740740740741</v>
      </c>
      <c r="BE56" s="19">
        <v>0.27629629629629632</v>
      </c>
      <c r="BF56" s="17">
        <f t="shared" si="65"/>
        <v>1.388888888889106E-4</v>
      </c>
      <c r="BG56" s="26">
        <v>112.646799860177</v>
      </c>
      <c r="BH56" s="26">
        <v>109.09712725200001</v>
      </c>
      <c r="BI56" s="18" t="s">
        <v>126</v>
      </c>
      <c r="BJ56" s="19">
        <v>0.28193287037037035</v>
      </c>
      <c r="BK56" s="19">
        <v>0.28203703703703703</v>
      </c>
      <c r="BL56" s="17">
        <f t="shared" si="66"/>
        <v>1.0416666666668295E-4</v>
      </c>
      <c r="BM56" s="26">
        <v>161.62104263178401</v>
      </c>
      <c r="BN56" s="26">
        <v>191.32814983351801</v>
      </c>
      <c r="BO56" s="18" t="s">
        <v>121</v>
      </c>
      <c r="BP56" s="19">
        <v>0.42959490740740741</v>
      </c>
      <c r="BQ56" s="19">
        <v>0.42967592592592596</v>
      </c>
      <c r="BR56" s="17">
        <f t="shared" si="67"/>
        <v>8.1018518518549687E-5</v>
      </c>
      <c r="BS56" s="26">
        <v>87.089278791727807</v>
      </c>
      <c r="BT56" s="26">
        <v>99.774352632944996</v>
      </c>
      <c r="BU56" s="18" t="s">
        <v>122</v>
      </c>
      <c r="BV56" s="19">
        <v>0.44723379629629628</v>
      </c>
      <c r="BW56" s="19">
        <v>0.44731481481481478</v>
      </c>
      <c r="BX56" s="17">
        <f t="shared" si="68"/>
        <v>8.1018518518494176E-5</v>
      </c>
      <c r="BY56" s="26">
        <v>47.733065704830203</v>
      </c>
      <c r="BZ56" s="26">
        <v>51.347553157754703</v>
      </c>
      <c r="CA56" s="18" t="s">
        <v>125</v>
      </c>
      <c r="CB56" s="19">
        <v>0.52697916666666667</v>
      </c>
      <c r="CC56" s="19">
        <v>0.52712962962962961</v>
      </c>
      <c r="CD56" s="17">
        <f t="shared" si="69"/>
        <v>1.5046296296294948E-4</v>
      </c>
      <c r="CE56" s="26">
        <v>45.169683309299202</v>
      </c>
      <c r="CF56" s="26">
        <v>59.125918100418403</v>
      </c>
    </row>
    <row r="57" spans="1:85" x14ac:dyDescent="0.25">
      <c r="D57" s="12">
        <f>AVERAGE(D51:D56)</f>
        <v>7.3302469135815465E-5</v>
      </c>
      <c r="E57" s="14">
        <f>AVERAGE(E51:E56)</f>
        <v>148.6449710145738</v>
      </c>
      <c r="F57" s="14">
        <f>AVERAGE(F51:F56)</f>
        <v>151.55687712457114</v>
      </c>
      <c r="J57" s="12">
        <f>AVERAGE(J51:J56)</f>
        <v>9.2592592592579307E-5</v>
      </c>
      <c r="K57" s="14">
        <f>AVERAGE(K51:K56)</f>
        <v>274.61044798566269</v>
      </c>
      <c r="L57" s="14">
        <f>AVERAGE(L51:L56)</f>
        <v>224.46523477246646</v>
      </c>
      <c r="M57"/>
      <c r="P57" s="12">
        <f>AVERAGE(P51:P56)</f>
        <v>6.9444444444446044E-5</v>
      </c>
      <c r="Q57" s="14">
        <f>AVERAGE(Q51:Q56)</f>
        <v>167.79834708808929</v>
      </c>
      <c r="R57" s="14">
        <f>AVERAGE(R51:R56)</f>
        <v>159.75461434094467</v>
      </c>
      <c r="V57" s="12">
        <f>AVERAGE(V51:V56)</f>
        <v>6.5586419753067379E-5</v>
      </c>
      <c r="W57" s="14">
        <f>AVERAGE(W51:W56)</f>
        <v>133.27808572878197</v>
      </c>
      <c r="X57" s="14">
        <f>AVERAGE(X51:X56)</f>
        <v>127.29265785412804</v>
      </c>
      <c r="AB57" s="12">
        <f>AVERAGE(AB51:AB56)</f>
        <v>1.022376543209728E-4</v>
      </c>
      <c r="AC57" s="14">
        <f>AVERAGE(AC51:AC56)</f>
        <v>73.668513436724908</v>
      </c>
      <c r="AD57" s="14">
        <f>AVERAGE(AD51:AD56)</f>
        <v>73.372721329550274</v>
      </c>
      <c r="AE57" s="14"/>
      <c r="AH57" s="12">
        <f>AVERAGE(AH51:AH56)</f>
        <v>7.137345679012845E-5</v>
      </c>
      <c r="AI57" s="14">
        <f>AVERAGE(AI51:AI56)</f>
        <v>59.040966321422637</v>
      </c>
      <c r="AJ57" s="14">
        <f>AVERAGE(AJ51:AJ56)</f>
        <v>60.883585996193482</v>
      </c>
      <c r="AN57" s="12">
        <f>AVERAGE(AN51:AN56)</f>
        <v>1.2538580246911532E-4</v>
      </c>
      <c r="AO57" s="14">
        <f>AVERAGE(AO51:AO56)</f>
        <v>260.96202193536288</v>
      </c>
      <c r="AP57" s="14">
        <f>AVERAGE(AP51:AP56)</f>
        <v>236.18727687084063</v>
      </c>
      <c r="AT57" s="12">
        <f>AVERAGE(AT51:AT56)</f>
        <v>7.7160493827161766E-5</v>
      </c>
      <c r="AU57" s="14">
        <f>AVERAGE(AU51:AU56)</f>
        <v>61.432832422690581</v>
      </c>
      <c r="AV57" s="14">
        <f>AVERAGE(AV51:AV56)</f>
        <v>56.814071249652869</v>
      </c>
      <c r="AZ57" s="12">
        <f>AVERAGE(AZ51:AZ56)</f>
        <v>6.3657407407412728E-5</v>
      </c>
      <c r="BA57" s="14">
        <f>AVERAGE(BA51:BA56)</f>
        <v>112.31240097524865</v>
      </c>
      <c r="BB57" s="14">
        <f>AVERAGE(BB51:BB56)</f>
        <v>123.70082292854623</v>
      </c>
      <c r="BF57" s="12">
        <f>AVERAGE(BF51:BF56)</f>
        <v>1.4660493827160317E-4</v>
      </c>
      <c r="BG57" s="14">
        <f>AVERAGE(BG51:BG56)</f>
        <v>116.5794190530314</v>
      </c>
      <c r="BH57" s="14">
        <f>AVERAGE(BH51:BH56)</f>
        <v>117.76447188997899</v>
      </c>
      <c r="BL57" s="12">
        <f>AVERAGE(BL51:BL56)</f>
        <v>1.1188271604940329E-4</v>
      </c>
      <c r="BM57" s="14">
        <f>AVERAGE(BM51:BM56)</f>
        <v>115.34677340195719</v>
      </c>
      <c r="BN57" s="14">
        <f>AVERAGE(BN51:BN56)</f>
        <v>126.43410910401296</v>
      </c>
      <c r="BR57" s="12">
        <f>AVERAGE(BR51:BR56)</f>
        <v>8.2947530864204325E-5</v>
      </c>
      <c r="BS57" s="14">
        <f>AVERAGE(BS51:BS56)</f>
        <v>126.05077008050012</v>
      </c>
      <c r="BT57" s="14">
        <f>AVERAGE(BT51:BT56)</f>
        <v>132.98750781750354</v>
      </c>
      <c r="BX57" s="12">
        <f>AVERAGE(BX51:BX56)</f>
        <v>9.4521604938252457E-5</v>
      </c>
      <c r="BY57" s="14">
        <f>AVERAGE(BY51:BY56)</f>
        <v>93.727468896222334</v>
      </c>
      <c r="BZ57" s="14">
        <f>AVERAGE(BZ51:BZ56)</f>
        <v>100.52768094326878</v>
      </c>
      <c r="CD57" s="12">
        <f>AVERAGE(CD51:CD56)</f>
        <v>1.7939814814815769E-4</v>
      </c>
      <c r="CE57" s="14">
        <f>AVERAGE(CE51:CE56)</f>
        <v>204.01630872500479</v>
      </c>
      <c r="CF57" s="14">
        <f>AVERAGE(CF51:CF56)</f>
        <v>240.77095738762191</v>
      </c>
      <c r="CG57" t="s">
        <v>98</v>
      </c>
    </row>
    <row r="58" spans="1:85" x14ac:dyDescent="0.25">
      <c r="D58" s="17">
        <f>_xlfn.STDEV.S(D51:D56)</f>
        <v>9.4501919088909724E-6</v>
      </c>
      <c r="E58" s="22">
        <f>_xlfn.STDEV.S(E51:E56)</f>
        <v>54.567310978815925</v>
      </c>
      <c r="F58" s="22">
        <f>_xlfn.STDEV.S(F51:F56)</f>
        <v>55.06733095395014</v>
      </c>
      <c r="J58" s="17">
        <f>_xlfn.STDEV.S(J51:J56)</f>
        <v>4.6871427618755508E-5</v>
      </c>
      <c r="K58" s="22">
        <f>_xlfn.STDEV.S(K51:K56)</f>
        <v>246.12701013735312</v>
      </c>
      <c r="L58" s="22">
        <f>_xlfn.STDEV.S(L51:L56)</f>
        <v>245.43572171080243</v>
      </c>
      <c r="M58"/>
      <c r="P58" s="17">
        <f>_xlfn.STDEV.S(P51:P56)</f>
        <v>7.32008717632854E-6</v>
      </c>
      <c r="Q58" s="22">
        <f>_xlfn.STDEV.S(Q51:Q56)</f>
        <v>90.76371887447533</v>
      </c>
      <c r="R58" s="22">
        <f>_xlfn.STDEV.S(R51:R56)</f>
        <v>93.696775596992552</v>
      </c>
      <c r="V58" s="17">
        <f>_xlfn.STDEV.S(V51:V56)</f>
        <v>5.9768261515579785E-6</v>
      </c>
      <c r="W58" s="22">
        <f>_xlfn.STDEV.S(W51:W56)</f>
        <v>93.875551463552412</v>
      </c>
      <c r="X58" s="22">
        <f>_xlfn.STDEV.S(X51:X56)</f>
        <v>78.948020990666592</v>
      </c>
      <c r="AB58" s="17">
        <f>_xlfn.STDEV.S(AB51:AB56)</f>
        <v>2.4733519174111293E-5</v>
      </c>
      <c r="AC58" s="22">
        <f>_xlfn.STDEV.S(AC51:AC56)</f>
        <v>21.616670662802093</v>
      </c>
      <c r="AD58" s="22">
        <f>_xlfn.STDEV.S(AD51:AD56)</f>
        <v>22.883289119149175</v>
      </c>
      <c r="AE58" s="22"/>
      <c r="AH58" s="17">
        <f>_xlfn.STDEV.S(AH51:AH56)</f>
        <v>4.7250959544284888E-6</v>
      </c>
      <c r="AI58" s="22">
        <f>_xlfn.STDEV.S(AI51:AI56)</f>
        <v>22.722288561151192</v>
      </c>
      <c r="AJ58" s="22">
        <f>_xlfn.STDEV.S(AJ51:AJ56)</f>
        <v>25.57622333588693</v>
      </c>
      <c r="AN58" s="17">
        <f>_xlfn.STDEV.S(AN51:AN56)</f>
        <v>5.0405945248682905E-5</v>
      </c>
      <c r="AO58" s="22">
        <f>_xlfn.STDEV.S(AO51:AO56)</f>
        <v>237.67718298642427</v>
      </c>
      <c r="AP58" s="22">
        <f>_xlfn.STDEV.S(AP51:AP56)</f>
        <v>154.17910531335122</v>
      </c>
      <c r="AT58" s="17">
        <f>_xlfn.STDEV.S(AT51:AT56)</f>
        <v>5.976826151568729E-6</v>
      </c>
      <c r="AU58" s="22">
        <f>_xlfn.STDEV.S(AU51:AU56)</f>
        <v>14.349623623586799</v>
      </c>
      <c r="AV58" s="22">
        <f>_xlfn.STDEV.S(AV51:AV56)</f>
        <v>14.700705184741466</v>
      </c>
      <c r="AZ58" s="17">
        <f>_xlfn.STDEV.S(AZ51:AZ56)</f>
        <v>9.6835651219225789E-6</v>
      </c>
      <c r="BA58" s="22">
        <f>_xlfn.STDEV.S(BA51:BA56)</f>
        <v>63.72992224921709</v>
      </c>
      <c r="BB58" s="22">
        <f>_xlfn.STDEV.S(BB51:BB56)</f>
        <v>72.99182668035931</v>
      </c>
      <c r="BF58" s="17">
        <f>_xlfn.STDEV.S(BF51:BF56)</f>
        <v>1.1953652303105208E-5</v>
      </c>
      <c r="BG58" s="22">
        <f>_xlfn.STDEV.S(BG51:BG56)</f>
        <v>60.332048442804151</v>
      </c>
      <c r="BH58" s="22">
        <f>_xlfn.STDEV.S(BH51:BH56)</f>
        <v>87.986622440240012</v>
      </c>
      <c r="BL58" s="17">
        <f>_xlfn.STDEV.S(BL51:BL56)</f>
        <v>1.4016899787491597E-5</v>
      </c>
      <c r="BM58" s="22">
        <f>_xlfn.STDEV.S(BM51:BM56)</f>
        <v>53.84774563464071</v>
      </c>
      <c r="BN58" s="22">
        <f>_xlfn.STDEV.S(BN51:BN56)</f>
        <v>57.92182847126454</v>
      </c>
      <c r="BR58" s="17">
        <f>_xlfn.STDEV.S(BR51:BR56)</f>
        <v>4.7250959544103589E-6</v>
      </c>
      <c r="BS58" s="22">
        <f>_xlfn.STDEV.S(BS51:BS56)</f>
        <v>48.085532727844338</v>
      </c>
      <c r="BT58" s="22">
        <f>_xlfn.STDEV.S(BT51:BT56)</f>
        <v>47.403837610059959</v>
      </c>
      <c r="BX58" s="17">
        <f>_xlfn.STDEV.S(BX51:BX56)</f>
        <v>8.7126464433828515E-6</v>
      </c>
      <c r="BY58" s="22">
        <f>_xlfn.STDEV.S(BY51:BY56)</f>
        <v>36.754183820563</v>
      </c>
      <c r="BZ58" s="22">
        <f>_xlfn.STDEV.S(BZ51:BZ56)</f>
        <v>47.733060163995617</v>
      </c>
      <c r="CD58" s="17">
        <f>_xlfn.STDEV.S(CD51:CD56)</f>
        <v>6.2435666478101638E-5</v>
      </c>
      <c r="CE58" s="22">
        <f>_xlfn.STDEV.S(CE51:CE56)</f>
        <v>163.76458714682272</v>
      </c>
      <c r="CF58" s="22">
        <f>_xlfn.STDEV.S(CF51:CF56)</f>
        <v>193.77362463605837</v>
      </c>
      <c r="CG58" t="s">
        <v>98</v>
      </c>
    </row>
    <row r="59" spans="1:85" s="18" customFormat="1" x14ac:dyDescent="0.25">
      <c r="A59" s="16"/>
      <c r="B59" s="16"/>
      <c r="C59" s="16"/>
      <c r="D59" s="16"/>
      <c r="E59" s="22"/>
      <c r="F59" s="22"/>
      <c r="G59" s="16"/>
      <c r="H59" s="16"/>
      <c r="I59" s="16"/>
      <c r="J59" s="16"/>
      <c r="K59" s="16"/>
      <c r="L59" s="16"/>
      <c r="M59" s="16"/>
      <c r="N59" s="19"/>
      <c r="O59" s="19"/>
      <c r="P59" s="17"/>
      <c r="AX59" s="19"/>
      <c r="AY59" s="19"/>
      <c r="BD59" s="19"/>
      <c r="BE59" s="19"/>
      <c r="BV59" s="19"/>
      <c r="BW59" s="19"/>
    </row>
    <row r="60" spans="1:85" s="18" customFormat="1" x14ac:dyDescent="0.25">
      <c r="A60" s="16"/>
      <c r="B60" s="16"/>
      <c r="C60" s="16"/>
      <c r="D60" s="16"/>
      <c r="E60" s="22"/>
      <c r="F60" s="22"/>
      <c r="G60" s="16"/>
      <c r="H60" s="16"/>
      <c r="I60" s="16"/>
      <c r="J60" s="16"/>
      <c r="K60" s="16"/>
      <c r="L60" s="16"/>
      <c r="M60" s="16"/>
      <c r="N60" s="19"/>
      <c r="O60" s="19"/>
      <c r="P60" s="17"/>
      <c r="AX60" s="19"/>
      <c r="AY60" s="19"/>
      <c r="BD60" s="19"/>
      <c r="BE60" s="19"/>
      <c r="BV60" s="19"/>
      <c r="BW60" s="19"/>
    </row>
    <row r="61" spans="1:85" s="18" customFormat="1" x14ac:dyDescent="0.25">
      <c r="A61" s="16"/>
      <c r="B61" s="16"/>
      <c r="C61" s="16"/>
      <c r="D61" s="16"/>
      <c r="E61" s="22"/>
      <c r="F61" s="22"/>
      <c r="G61" s="16"/>
      <c r="H61" s="16"/>
      <c r="I61" s="16"/>
      <c r="J61" s="16"/>
      <c r="K61" s="16"/>
      <c r="L61" s="16"/>
      <c r="M61" s="16"/>
      <c r="BV61" s="19"/>
      <c r="BW61" s="19"/>
    </row>
    <row r="62" spans="1:85" s="18" customFormat="1" x14ac:dyDescent="0.25">
      <c r="A62" s="16"/>
      <c r="B62" s="16"/>
      <c r="C62" s="16"/>
      <c r="D62" s="16"/>
      <c r="E62" s="22"/>
      <c r="F62" s="22"/>
      <c r="G62" s="16"/>
      <c r="H62" s="16"/>
      <c r="I62" s="16"/>
      <c r="J62" s="16"/>
      <c r="K62" s="16"/>
      <c r="L62" s="16"/>
      <c r="M62" s="16"/>
      <c r="BV62" s="19"/>
      <c r="BW62" s="19"/>
    </row>
    <row r="63" spans="1:85" s="18" customFormat="1" x14ac:dyDescent="0.25">
      <c r="A63" s="16"/>
      <c r="B63" s="16"/>
      <c r="C63" s="16"/>
      <c r="D63" s="16"/>
      <c r="E63" s="22"/>
      <c r="F63" s="22"/>
      <c r="G63" s="16"/>
      <c r="H63" s="16"/>
      <c r="I63" s="16"/>
      <c r="J63" s="16"/>
      <c r="K63" s="16"/>
      <c r="L63" s="16"/>
      <c r="M63" s="16"/>
      <c r="AX63" s="19"/>
      <c r="AY63" s="19"/>
      <c r="BD63" s="19"/>
      <c r="BE63" s="19"/>
      <c r="BV63" s="19"/>
      <c r="BW63" s="19"/>
    </row>
    <row r="64" spans="1:85" s="18" customFormat="1" x14ac:dyDescent="0.25">
      <c r="A64" s="16"/>
      <c r="B64" s="16"/>
      <c r="C64" s="16"/>
      <c r="D64" s="16"/>
      <c r="E64" s="22"/>
      <c r="F64" s="22"/>
      <c r="G64" s="16"/>
      <c r="H64" s="16"/>
      <c r="I64" s="16"/>
      <c r="J64" s="16"/>
      <c r="K64" s="16"/>
      <c r="L64" s="16"/>
      <c r="M64" s="16"/>
      <c r="AX64" s="19"/>
      <c r="AY64" s="19"/>
      <c r="BD64" s="19"/>
      <c r="BE64" s="19"/>
      <c r="BV64" s="19"/>
      <c r="BW64" s="19"/>
    </row>
    <row r="65" spans="50:75" x14ac:dyDescent="0.25">
      <c r="AX65" s="2"/>
      <c r="AY65" s="2"/>
      <c r="BD65" s="2"/>
      <c r="BE65" s="2"/>
      <c r="BV65" s="2"/>
      <c r="BW65" s="2"/>
    </row>
    <row r="66" spans="50:75" x14ac:dyDescent="0.25">
      <c r="AX66" s="2"/>
      <c r="AY66" s="2"/>
      <c r="BD66" s="2"/>
      <c r="BE66" s="2"/>
      <c r="BV66" s="2"/>
      <c r="BW66" s="2"/>
    </row>
    <row r="67" spans="50:75" x14ac:dyDescent="0.25">
      <c r="AX67" s="2"/>
      <c r="AY67" s="2"/>
      <c r="BD67" s="2"/>
      <c r="BE67" s="2"/>
      <c r="BV67" s="2"/>
      <c r="BW67" s="2"/>
    </row>
    <row r="68" spans="50:75" x14ac:dyDescent="0.25">
      <c r="AX68" s="2"/>
      <c r="AY68" s="2"/>
      <c r="BD68" s="2"/>
      <c r="BE68" s="2"/>
      <c r="BV68" s="2"/>
      <c r="BW68" s="2"/>
    </row>
    <row r="69" spans="50:75" x14ac:dyDescent="0.25">
      <c r="AX69" s="2"/>
      <c r="AY69" s="2"/>
      <c r="BD69" s="2"/>
      <c r="BE69" s="2"/>
      <c r="BV69" s="2"/>
      <c r="BW69" s="2"/>
    </row>
    <row r="70" spans="50:75" x14ac:dyDescent="0.25">
      <c r="BV70" s="2"/>
      <c r="BW70" s="2"/>
    </row>
    <row r="71" spans="50:75" x14ac:dyDescent="0.25">
      <c r="BV71" s="2"/>
      <c r="BW71" s="2"/>
    </row>
    <row r="72" spans="50:75" x14ac:dyDescent="0.25">
      <c r="AX72" s="2"/>
      <c r="AY72" s="2"/>
      <c r="BD72" s="2"/>
      <c r="BE72" s="2"/>
      <c r="BV72" s="2"/>
      <c r="BW72" s="2"/>
    </row>
    <row r="73" spans="50:75" x14ac:dyDescent="0.25">
      <c r="AX73" s="2"/>
      <c r="AY73" s="2"/>
      <c r="BD73" s="2"/>
      <c r="BE73" s="2"/>
      <c r="BV73" s="2"/>
      <c r="BW73" s="2"/>
    </row>
    <row r="74" spans="50:75" x14ac:dyDescent="0.25">
      <c r="AX74" s="2"/>
      <c r="AY74" s="2"/>
      <c r="BD74" s="2"/>
      <c r="BE74" s="2"/>
    </row>
    <row r="75" spans="50:75" x14ac:dyDescent="0.25">
      <c r="AX75" s="2"/>
      <c r="AY75" s="2"/>
      <c r="BD75" s="2"/>
      <c r="BE75" s="2"/>
    </row>
    <row r="76" spans="50:75" x14ac:dyDescent="0.25">
      <c r="AX76" s="2"/>
      <c r="AY76" s="2"/>
      <c r="BD76" s="2"/>
      <c r="BE76" s="2"/>
    </row>
    <row r="77" spans="50:75" x14ac:dyDescent="0.25">
      <c r="AX77" s="2"/>
      <c r="AY77" s="2"/>
      <c r="BD77" s="2"/>
      <c r="BE77" s="2"/>
    </row>
    <row r="78" spans="50:75" x14ac:dyDescent="0.25">
      <c r="AX78" s="2"/>
      <c r="AY78" s="2"/>
      <c r="BD78" s="2"/>
      <c r="BE78" s="2"/>
    </row>
    <row r="79" spans="50:75" x14ac:dyDescent="0.25">
      <c r="AX79" s="2"/>
      <c r="AY79" s="2"/>
      <c r="BD79" s="2"/>
      <c r="BE79" s="2"/>
    </row>
    <row r="80" spans="50:75" x14ac:dyDescent="0.25">
      <c r="AX80" s="2"/>
      <c r="AY80" s="2"/>
      <c r="BD80" s="2"/>
      <c r="BE80" s="2"/>
    </row>
    <row r="81" spans="50:57" x14ac:dyDescent="0.25">
      <c r="AX81" s="2"/>
      <c r="AY81" s="2"/>
      <c r="BD81" s="2"/>
      <c r="BE81" s="2"/>
    </row>
    <row r="82" spans="50:57" x14ac:dyDescent="0.25">
      <c r="AX82" s="2"/>
      <c r="AY82" s="2"/>
      <c r="BD82" s="2"/>
      <c r="BE82" s="2"/>
    </row>
    <row r="85" spans="50:57" x14ac:dyDescent="0.25">
      <c r="AX85" s="2"/>
      <c r="AY85" s="2"/>
      <c r="BD85" s="2"/>
      <c r="BE85" s="2"/>
    </row>
    <row r="86" spans="50:57" x14ac:dyDescent="0.25">
      <c r="AX86" s="2"/>
      <c r="AY86" s="2"/>
      <c r="BD86" s="2"/>
      <c r="BE86" s="2"/>
    </row>
    <row r="87" spans="50:57" x14ac:dyDescent="0.25">
      <c r="AX87" s="2"/>
      <c r="AY87" s="2"/>
      <c r="BD87" s="2"/>
      <c r="BE87" s="2"/>
    </row>
    <row r="88" spans="50:57" x14ac:dyDescent="0.25">
      <c r="AX88" s="2"/>
      <c r="AY88" s="2"/>
      <c r="BD88" s="2"/>
      <c r="BE88" s="2"/>
    </row>
    <row r="89" spans="50:57" x14ac:dyDescent="0.25">
      <c r="AX89" s="2"/>
      <c r="AY89" s="2"/>
      <c r="BD89" s="2"/>
      <c r="BE89" s="2"/>
    </row>
    <row r="90" spans="50:57" x14ac:dyDescent="0.25">
      <c r="AX90" s="2"/>
      <c r="AY90" s="2"/>
      <c r="BD90" s="2"/>
      <c r="BE90" s="2"/>
    </row>
    <row r="91" spans="50:57" x14ac:dyDescent="0.25">
      <c r="AX91" s="2"/>
      <c r="AY91" s="2"/>
      <c r="BD91" s="2"/>
      <c r="BE91" s="2"/>
    </row>
  </sheetData>
  <mergeCells count="84">
    <mergeCell ref="AQ36:AV36"/>
    <mergeCell ref="BC36:BH36"/>
    <mergeCell ref="CA50:CF50"/>
    <mergeCell ref="AQ50:AV50"/>
    <mergeCell ref="AW50:BB50"/>
    <mergeCell ref="BC50:BH50"/>
    <mergeCell ref="BI50:BN50"/>
    <mergeCell ref="BO50:BT50"/>
    <mergeCell ref="BU50:BZ50"/>
    <mergeCell ref="AW36:BB36"/>
    <mergeCell ref="BC26:BH26"/>
    <mergeCell ref="BI26:BN26"/>
    <mergeCell ref="BO26:BT26"/>
    <mergeCell ref="BU26:BZ26"/>
    <mergeCell ref="CA26:CF26"/>
    <mergeCell ref="A50:F50"/>
    <mergeCell ref="G50:L50"/>
    <mergeCell ref="M50:R50"/>
    <mergeCell ref="AE26:AJ26"/>
    <mergeCell ref="AK26:AP26"/>
    <mergeCell ref="AK36:AP36"/>
    <mergeCell ref="S50:X50"/>
    <mergeCell ref="Y50:AD50"/>
    <mergeCell ref="AE50:AJ50"/>
    <mergeCell ref="AK50:AP50"/>
    <mergeCell ref="AQ26:AV26"/>
    <mergeCell ref="AW26:BB26"/>
    <mergeCell ref="G26:L26"/>
    <mergeCell ref="M26:R26"/>
    <mergeCell ref="S26:X26"/>
    <mergeCell ref="Y26:AD26"/>
    <mergeCell ref="CA12:CF12"/>
    <mergeCell ref="BU12:BZ12"/>
    <mergeCell ref="BO12:BT12"/>
    <mergeCell ref="A26:F26"/>
    <mergeCell ref="A36:F36"/>
    <mergeCell ref="G36:L36"/>
    <mergeCell ref="M36:R36"/>
    <mergeCell ref="S36:X36"/>
    <mergeCell ref="A12:F12"/>
    <mergeCell ref="G12:L12"/>
    <mergeCell ref="BI36:BN36"/>
    <mergeCell ref="BO36:BT36"/>
    <mergeCell ref="BU36:BZ36"/>
    <mergeCell ref="CA36:CF36"/>
    <mergeCell ref="Y36:AD36"/>
    <mergeCell ref="AE36:AJ36"/>
    <mergeCell ref="AQ12:AV12"/>
    <mergeCell ref="AW12:BB12"/>
    <mergeCell ref="BC12:BH12"/>
    <mergeCell ref="BI12:BN12"/>
    <mergeCell ref="M12:R12"/>
    <mergeCell ref="S12:X12"/>
    <mergeCell ref="Y12:AD12"/>
    <mergeCell ref="AE12:AJ12"/>
    <mergeCell ref="AK12:AP12"/>
    <mergeCell ref="AW2:BB2"/>
    <mergeCell ref="BO2:BT2"/>
    <mergeCell ref="BU2:BZ2"/>
    <mergeCell ref="CA2:CF2"/>
    <mergeCell ref="Y2:AD2"/>
    <mergeCell ref="AE2:AJ2"/>
    <mergeCell ref="AK2:AP2"/>
    <mergeCell ref="AQ2:AV2"/>
    <mergeCell ref="BC2:BH2"/>
    <mergeCell ref="BI2:BN2"/>
    <mergeCell ref="A1:F1"/>
    <mergeCell ref="G1:L1"/>
    <mergeCell ref="M1:R1"/>
    <mergeCell ref="S1:X1"/>
    <mergeCell ref="A2:F2"/>
    <mergeCell ref="G2:L2"/>
    <mergeCell ref="M2:R2"/>
    <mergeCell ref="S2:X2"/>
    <mergeCell ref="BO1:BT1"/>
    <mergeCell ref="BU1:BZ1"/>
    <mergeCell ref="CA1:CF1"/>
    <mergeCell ref="Y1:AD1"/>
    <mergeCell ref="AE1:AJ1"/>
    <mergeCell ref="AK1:AP1"/>
    <mergeCell ref="AQ1:AV1"/>
    <mergeCell ref="BC1:BH1"/>
    <mergeCell ref="BI1:BN1"/>
    <mergeCell ref="AW1:BB1"/>
  </mergeCells>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6"/>
  <sheetViews>
    <sheetView workbookViewId="0">
      <pane ySplit="2" topLeftCell="A3" activePane="bottomLeft" state="frozen"/>
      <selection pane="bottomLeft" activeCell="C17" sqref="C17"/>
    </sheetView>
  </sheetViews>
  <sheetFormatPr defaultColWidth="8.7109375" defaultRowHeight="15" x14ac:dyDescent="0.25"/>
  <cols>
    <col min="1" max="1" width="8.7109375" style="4" customWidth="1"/>
    <col min="2" max="2" width="8.7109375" style="27" customWidth="1"/>
    <col min="3" max="5" width="8.7109375" customWidth="1"/>
    <col min="6" max="6" width="8.7109375" style="27" customWidth="1"/>
    <col min="7" max="8" width="8.7109375" customWidth="1"/>
    <col min="9" max="9" width="8.7109375" style="27" customWidth="1"/>
    <col min="10" max="12" width="8.7109375" customWidth="1"/>
    <col min="13" max="13" width="8.7109375" style="27" customWidth="1"/>
    <col min="14" max="15" width="8.7109375" customWidth="1"/>
    <col min="16" max="16" width="8.7109375" style="27" customWidth="1"/>
    <col min="17" max="19" width="8.7109375" customWidth="1"/>
    <col min="20" max="20" width="8.7109375" style="27" customWidth="1"/>
    <col min="21" max="22" width="8.7109375" customWidth="1"/>
    <col min="23" max="23" width="8.7109375" style="27" customWidth="1"/>
    <col min="24" max="26" width="8.7109375" customWidth="1"/>
    <col min="27" max="27" width="8.7109375" style="27" customWidth="1"/>
    <col min="28" max="29" width="8.7109375" customWidth="1"/>
    <col min="30" max="30" width="8.7109375" style="27" customWidth="1"/>
    <col min="31" max="33" width="8.7109375" customWidth="1"/>
    <col min="34" max="34" width="8.7109375" style="27" customWidth="1"/>
    <col min="35" max="36" width="8.7109375" customWidth="1"/>
  </cols>
  <sheetData>
    <row r="1" spans="1:36" x14ac:dyDescent="0.25">
      <c r="A1" s="43" t="s">
        <v>99</v>
      </c>
      <c r="B1" s="43" t="s">
        <v>142</v>
      </c>
      <c r="C1" s="43"/>
      <c r="D1" s="43"/>
      <c r="E1" s="43"/>
      <c r="F1" s="43"/>
      <c r="G1" s="43"/>
      <c r="H1" s="43"/>
      <c r="I1" s="43" t="s">
        <v>143</v>
      </c>
      <c r="J1" s="43"/>
      <c r="K1" s="43"/>
      <c r="L1" s="43"/>
      <c r="M1" s="43"/>
      <c r="N1" s="43"/>
      <c r="O1" s="43"/>
      <c r="P1" s="43" t="s">
        <v>144</v>
      </c>
      <c r="Q1" s="43"/>
      <c r="R1" s="43"/>
      <c r="S1" s="43"/>
      <c r="T1" s="43"/>
      <c r="U1" s="43"/>
      <c r="V1" s="43"/>
      <c r="W1" s="43" t="s">
        <v>145</v>
      </c>
      <c r="X1" s="43"/>
      <c r="Y1" s="43"/>
      <c r="Z1" s="43"/>
      <c r="AA1" s="43"/>
      <c r="AB1" s="43"/>
      <c r="AC1" s="43"/>
      <c r="AD1" s="43" t="s">
        <v>146</v>
      </c>
      <c r="AE1" s="43"/>
      <c r="AF1" s="43"/>
      <c r="AG1" s="43"/>
      <c r="AH1" s="43"/>
      <c r="AI1" s="43"/>
      <c r="AJ1" s="43"/>
    </row>
    <row r="2" spans="1:36" x14ac:dyDescent="0.25">
      <c r="A2" s="43"/>
      <c r="B2" s="34" t="s">
        <v>153</v>
      </c>
      <c r="C2" s="21" t="s">
        <v>61</v>
      </c>
      <c r="D2" s="21" t="s">
        <v>62</v>
      </c>
      <c r="E2" s="28" t="s">
        <v>154</v>
      </c>
      <c r="F2" s="34" t="s">
        <v>148</v>
      </c>
      <c r="G2" s="1" t="s">
        <v>149</v>
      </c>
      <c r="H2" s="5" t="s">
        <v>150</v>
      </c>
      <c r="I2" s="34" t="s">
        <v>153</v>
      </c>
      <c r="J2" s="28" t="s">
        <v>61</v>
      </c>
      <c r="K2" s="28" t="s">
        <v>62</v>
      </c>
      <c r="L2" s="28" t="s">
        <v>154</v>
      </c>
      <c r="M2" s="34" t="s">
        <v>148</v>
      </c>
      <c r="N2" s="21" t="s">
        <v>149</v>
      </c>
      <c r="O2" s="21" t="s">
        <v>150</v>
      </c>
      <c r="P2" s="34" t="s">
        <v>153</v>
      </c>
      <c r="Q2" s="28" t="s">
        <v>61</v>
      </c>
      <c r="R2" s="28" t="s">
        <v>62</v>
      </c>
      <c r="S2" s="28" t="s">
        <v>154</v>
      </c>
      <c r="T2" s="34" t="s">
        <v>148</v>
      </c>
      <c r="U2" s="21" t="s">
        <v>149</v>
      </c>
      <c r="V2" s="21" t="s">
        <v>150</v>
      </c>
      <c r="W2" s="34" t="s">
        <v>153</v>
      </c>
      <c r="X2" s="28" t="s">
        <v>61</v>
      </c>
      <c r="Y2" s="28" t="s">
        <v>62</v>
      </c>
      <c r="Z2" s="28" t="s">
        <v>154</v>
      </c>
      <c r="AA2" s="34" t="s">
        <v>148</v>
      </c>
      <c r="AB2" s="21" t="s">
        <v>149</v>
      </c>
      <c r="AC2" s="21" t="s">
        <v>150</v>
      </c>
      <c r="AD2" s="34" t="s">
        <v>153</v>
      </c>
      <c r="AE2" s="28" t="s">
        <v>61</v>
      </c>
      <c r="AF2" s="28" t="s">
        <v>62</v>
      </c>
      <c r="AG2" s="28" t="s">
        <v>154</v>
      </c>
      <c r="AH2" s="34" t="s">
        <v>148</v>
      </c>
      <c r="AI2" s="21" t="s">
        <v>149</v>
      </c>
      <c r="AJ2" s="21" t="s">
        <v>150</v>
      </c>
    </row>
    <row r="3" spans="1:36" x14ac:dyDescent="0.25">
      <c r="A3" s="4">
        <v>1</v>
      </c>
      <c r="B3" s="25">
        <v>9.6450617283953363E-5</v>
      </c>
      <c r="C3">
        <v>209.38796327758783</v>
      </c>
      <c r="D3">
        <v>174.88603051925523</v>
      </c>
      <c r="E3">
        <f>AVERAGE(C3:D3)</f>
        <v>192.13699689842153</v>
      </c>
      <c r="F3" s="27">
        <v>1.7425292886789054E-5</v>
      </c>
      <c r="G3">
        <v>102.08534712310728</v>
      </c>
      <c r="H3">
        <v>65.6712579732542</v>
      </c>
      <c r="I3" s="27">
        <v>8.1018518518519153E-5</v>
      </c>
      <c r="J3">
        <v>134.44838778234677</v>
      </c>
      <c r="K3">
        <v>100.03376995256617</v>
      </c>
      <c r="L3">
        <f>AVERAGE(J3:K3)</f>
        <v>117.24107886745648</v>
      </c>
      <c r="M3" s="27">
        <v>1.3364589564576759E-5</v>
      </c>
      <c r="N3">
        <v>77.616590445193708</v>
      </c>
      <c r="O3">
        <v>42.518103910091597</v>
      </c>
      <c r="P3" s="25">
        <v>6.9444444444446044E-5</v>
      </c>
      <c r="Q3">
        <v>154.65472919769672</v>
      </c>
      <c r="R3">
        <v>162.98968584414459</v>
      </c>
      <c r="S3">
        <f>AVERAGE(Q3:R3)</f>
        <v>158.82220752092064</v>
      </c>
      <c r="T3" s="27">
        <v>1.0352166562504783E-5</v>
      </c>
      <c r="U3">
        <v>147.53651752899952</v>
      </c>
      <c r="V3">
        <v>157.35784791657795</v>
      </c>
      <c r="W3" s="27">
        <v>1.2500000000000288E-4</v>
      </c>
      <c r="X3">
        <v>88.59795655263602</v>
      </c>
      <c r="Y3">
        <v>87.746127408565187</v>
      </c>
      <c r="Z3">
        <f>AVERAGE(X3:Y3)</f>
        <v>88.172041980600596</v>
      </c>
      <c r="AA3" s="27">
        <v>5.9967158110267422E-5</v>
      </c>
      <c r="AB3">
        <v>44.790031609138829</v>
      </c>
      <c r="AC3">
        <v>50.996014762607423</v>
      </c>
      <c r="AD3" s="27">
        <v>7.3302469135815465E-5</v>
      </c>
      <c r="AE3">
        <v>148.6449710145738</v>
      </c>
      <c r="AF3">
        <v>151.55687712457114</v>
      </c>
      <c r="AG3">
        <f>AVERAGE(AE3:AF3)</f>
        <v>150.10092406957247</v>
      </c>
      <c r="AH3" s="27">
        <v>9.4501919088909724E-6</v>
      </c>
      <c r="AI3">
        <v>54.567310978815925</v>
      </c>
      <c r="AJ3">
        <v>55.06733095395014</v>
      </c>
    </row>
    <row r="4" spans="1:36" x14ac:dyDescent="0.25">
      <c r="A4" s="4">
        <v>3</v>
      </c>
      <c r="B4" s="25">
        <v>1.2538580246911532E-4</v>
      </c>
      <c r="C4">
        <v>153.11377206417291</v>
      </c>
      <c r="D4">
        <v>148.5866464952903</v>
      </c>
      <c r="E4">
        <f t="shared" ref="E4:E16" si="0">AVERAGE(C4:D4)</f>
        <v>150.85020927973159</v>
      </c>
      <c r="F4" s="27">
        <v>1.3530615676534849E-5</v>
      </c>
      <c r="G4">
        <v>69.366107691871605</v>
      </c>
      <c r="H4">
        <v>60.174720381111534</v>
      </c>
      <c r="I4" s="27">
        <v>1.6666666666666495E-4</v>
      </c>
      <c r="J4">
        <v>316.26980767978887</v>
      </c>
      <c r="K4">
        <v>262.69548707763568</v>
      </c>
      <c r="L4">
        <f t="shared" ref="L4:L16" si="1">AVERAGE(J4:K4)</f>
        <v>289.48264737871227</v>
      </c>
      <c r="M4" s="27">
        <v>6.0559928612212164E-5</v>
      </c>
      <c r="N4">
        <v>249.22141130650621</v>
      </c>
      <c r="O4">
        <v>296.05819299281359</v>
      </c>
      <c r="P4" s="25">
        <v>1.0030864197530891E-4</v>
      </c>
      <c r="Q4">
        <v>139.20271641538318</v>
      </c>
      <c r="R4">
        <v>184.58156752991124</v>
      </c>
      <c r="S4">
        <f t="shared" ref="S4:S16" si="2">AVERAGE(Q4:R4)</f>
        <v>161.89214197264721</v>
      </c>
      <c r="T4" s="27">
        <v>2.0268403605797255E-5</v>
      </c>
      <c r="U4">
        <v>68.641234159726977</v>
      </c>
      <c r="V4">
        <v>90.34441498380572</v>
      </c>
      <c r="W4" s="27">
        <v>7.0601851851836978E-5</v>
      </c>
      <c r="X4">
        <v>115.50985346960015</v>
      </c>
      <c r="Y4">
        <v>66.828873828075885</v>
      </c>
      <c r="Z4">
        <f t="shared" ref="Z4:Z16" si="3">AVERAGE(X4:Y4)</f>
        <v>91.169363648838015</v>
      </c>
      <c r="AA4" s="27">
        <v>1.2737325632110698E-5</v>
      </c>
      <c r="AB4">
        <v>34.141609534541644</v>
      </c>
      <c r="AC4">
        <v>18.538449507194144</v>
      </c>
      <c r="AD4" s="27">
        <v>9.2592592592579307E-5</v>
      </c>
      <c r="AE4">
        <v>274.61044798566269</v>
      </c>
      <c r="AF4">
        <v>224.46523477246646</v>
      </c>
      <c r="AG4">
        <f t="shared" ref="AG4:AG16" si="4">AVERAGE(AE4:AF4)</f>
        <v>249.53784137906456</v>
      </c>
      <c r="AH4" s="27">
        <v>4.6871427618755508E-5</v>
      </c>
      <c r="AI4">
        <v>246.12701013735312</v>
      </c>
      <c r="AJ4">
        <v>245.43572171080243</v>
      </c>
    </row>
    <row r="5" spans="1:36" x14ac:dyDescent="0.25">
      <c r="A5" s="4">
        <v>5</v>
      </c>
      <c r="B5" s="25">
        <v>8.873456790123764E-5</v>
      </c>
      <c r="C5">
        <v>189.67859637576532</v>
      </c>
      <c r="D5">
        <v>195.82543697694402</v>
      </c>
      <c r="E5">
        <f t="shared" si="0"/>
        <v>192.75201667635469</v>
      </c>
      <c r="F5" s="27">
        <v>1.7425292886781681E-5</v>
      </c>
      <c r="G5">
        <v>31.143935706383246</v>
      </c>
      <c r="H5">
        <v>28.551638366305674</v>
      </c>
      <c r="I5" s="27">
        <v>1.6782407407407718E-4</v>
      </c>
      <c r="J5">
        <v>132.15009793640368</v>
      </c>
      <c r="K5">
        <v>130.38610817063142</v>
      </c>
      <c r="L5">
        <f t="shared" si="1"/>
        <v>131.26810305351756</v>
      </c>
      <c r="M5" s="27">
        <v>4.6054538527443975E-5</v>
      </c>
      <c r="N5">
        <v>66.317163486531129</v>
      </c>
      <c r="O5">
        <v>55.919262895927297</v>
      </c>
      <c r="P5" s="25">
        <v>8.101851851851731E-5</v>
      </c>
      <c r="Q5">
        <v>214.28655948688345</v>
      </c>
      <c r="R5">
        <v>196.65199216710815</v>
      </c>
      <c r="S5">
        <f t="shared" si="2"/>
        <v>205.46927582699578</v>
      </c>
      <c r="T5" s="27">
        <v>2.4277982596526261E-5</v>
      </c>
      <c r="U5">
        <v>149.13533692616227</v>
      </c>
      <c r="V5">
        <v>114.51883793007929</v>
      </c>
      <c r="W5" s="27">
        <v>6.7129629629622542E-5</v>
      </c>
      <c r="X5">
        <v>113.9888638021087</v>
      </c>
      <c r="Y5">
        <v>104.9572317046736</v>
      </c>
      <c r="Z5">
        <f t="shared" si="3"/>
        <v>109.47304775339114</v>
      </c>
      <c r="AA5" s="27">
        <v>9.1297527516895031E-6</v>
      </c>
      <c r="AB5">
        <v>56.773658777774621</v>
      </c>
      <c r="AC5">
        <v>53.122549479302101</v>
      </c>
      <c r="AD5" s="27">
        <v>6.9444444444446044E-5</v>
      </c>
      <c r="AE5">
        <v>167.79834708808929</v>
      </c>
      <c r="AF5">
        <v>159.75461434094467</v>
      </c>
      <c r="AG5">
        <f t="shared" si="4"/>
        <v>163.77648071451699</v>
      </c>
      <c r="AH5" s="27">
        <v>7.32008717632854E-6</v>
      </c>
      <c r="AI5">
        <v>90.76371887447533</v>
      </c>
      <c r="AJ5">
        <v>93.696775596992552</v>
      </c>
    </row>
    <row r="6" spans="1:36" x14ac:dyDescent="0.25">
      <c r="A6" s="4">
        <v>6</v>
      </c>
      <c r="B6" s="25">
        <v>1.7168209876543272E-4</v>
      </c>
      <c r="C6">
        <v>332.36093038390248</v>
      </c>
      <c r="D6">
        <v>265.92537625742517</v>
      </c>
      <c r="E6">
        <f t="shared" si="0"/>
        <v>299.14315332066383</v>
      </c>
      <c r="F6" s="27">
        <v>1.1490827165142448E-4</v>
      </c>
      <c r="G6">
        <v>389.12729126647235</v>
      </c>
      <c r="H6">
        <v>296.73902488088953</v>
      </c>
      <c r="I6" s="27">
        <v>4.3634259259258957E-4</v>
      </c>
      <c r="J6">
        <v>351.29340255096992</v>
      </c>
      <c r="K6">
        <v>298.69746478649461</v>
      </c>
      <c r="L6">
        <f t="shared" si="1"/>
        <v>324.99543366873229</v>
      </c>
      <c r="M6" s="27">
        <v>1.0775567252062694E-4</v>
      </c>
      <c r="N6">
        <v>308.98813663044888</v>
      </c>
      <c r="O6">
        <v>240.77243481304535</v>
      </c>
      <c r="P6" s="25">
        <v>2.1797839506172237E-4</v>
      </c>
      <c r="Q6">
        <v>355.7295632864172</v>
      </c>
      <c r="R6">
        <v>342.02660883517086</v>
      </c>
      <c r="S6">
        <f t="shared" si="2"/>
        <v>348.87808606079403</v>
      </c>
      <c r="T6" s="27">
        <v>2.341760605929321E-4</v>
      </c>
      <c r="U6">
        <v>204.08882338969767</v>
      </c>
      <c r="V6">
        <v>212.32810897228737</v>
      </c>
      <c r="W6" s="27">
        <v>7.4074074074079182E-5</v>
      </c>
      <c r="X6">
        <v>80.747793839614346</v>
      </c>
      <c r="Y6">
        <v>67.630979225292464</v>
      </c>
      <c r="Z6">
        <f t="shared" si="3"/>
        <v>74.189386532453398</v>
      </c>
      <c r="AA6" s="27">
        <v>2.1960261528943362E-5</v>
      </c>
      <c r="AB6">
        <v>31.611850993482264</v>
      </c>
      <c r="AC6">
        <v>18.139281002029232</v>
      </c>
      <c r="AD6" s="27">
        <v>6.5586419753067379E-5</v>
      </c>
      <c r="AE6">
        <v>133.27808572878197</v>
      </c>
      <c r="AF6">
        <v>127.29265785412804</v>
      </c>
      <c r="AG6">
        <f t="shared" si="4"/>
        <v>130.28537179145502</v>
      </c>
      <c r="AH6" s="27">
        <v>5.9768261515579785E-6</v>
      </c>
      <c r="AI6">
        <v>93.875551463552412</v>
      </c>
      <c r="AJ6">
        <v>78.948020990666592</v>
      </c>
    </row>
    <row r="7" spans="1:36" x14ac:dyDescent="0.25">
      <c r="A7" s="9">
        <v>9</v>
      </c>
      <c r="B7" s="25">
        <v>8.6805555555550626E-5</v>
      </c>
      <c r="C7">
        <v>320.27762937480821</v>
      </c>
      <c r="D7">
        <v>341.36520145634739</v>
      </c>
      <c r="E7">
        <f t="shared" si="0"/>
        <v>330.8214154155778</v>
      </c>
      <c r="F7" s="27">
        <v>2.7143609721188866E-5</v>
      </c>
      <c r="G7">
        <v>173.34356142184413</v>
      </c>
      <c r="H7">
        <v>163.77545983229547</v>
      </c>
      <c r="I7" s="27">
        <v>7.9861111111101385E-5</v>
      </c>
      <c r="J7">
        <v>89.395246175847916</v>
      </c>
      <c r="K7">
        <v>86.081701937228445</v>
      </c>
      <c r="L7">
        <f t="shared" si="1"/>
        <v>87.73847405653818</v>
      </c>
      <c r="M7" s="27">
        <v>1.3856701385844717E-5</v>
      </c>
      <c r="N7">
        <v>36.875282438693105</v>
      </c>
      <c r="O7">
        <v>25.350983457086983</v>
      </c>
      <c r="P7" s="25">
        <v>7.7160493827175644E-5</v>
      </c>
      <c r="Q7">
        <v>243.25725018590444</v>
      </c>
      <c r="R7">
        <v>281.07478458604868</v>
      </c>
      <c r="S7">
        <f t="shared" si="2"/>
        <v>262.16601738597655</v>
      </c>
      <c r="T7" s="27">
        <v>3.8503009104557773E-5</v>
      </c>
      <c r="U7">
        <v>185.68247007525136</v>
      </c>
      <c r="V7">
        <v>200.30895437566653</v>
      </c>
      <c r="W7" s="27">
        <v>3.1481481481481779E-4</v>
      </c>
      <c r="X7">
        <v>246.44411014651641</v>
      </c>
      <c r="Y7">
        <v>212.65970350988283</v>
      </c>
      <c r="Z7">
        <f t="shared" si="3"/>
        <v>229.55190682819961</v>
      </c>
      <c r="AA7" s="27">
        <v>2.315329160963756E-4</v>
      </c>
      <c r="AB7">
        <v>266.85210346127877</v>
      </c>
      <c r="AC7">
        <v>217.25886725656753</v>
      </c>
      <c r="AD7" s="27">
        <v>1.2538580246911532E-4</v>
      </c>
      <c r="AE7">
        <v>260.96202193536288</v>
      </c>
      <c r="AF7">
        <v>236.18727687084063</v>
      </c>
      <c r="AG7">
        <f t="shared" si="4"/>
        <v>248.57464940310177</v>
      </c>
      <c r="AH7" s="27">
        <v>5.0405945248682905E-5</v>
      </c>
      <c r="AI7">
        <v>237.67718298642427</v>
      </c>
      <c r="AJ7">
        <v>154.17910531335122</v>
      </c>
    </row>
    <row r="8" spans="1:36" x14ac:dyDescent="0.25">
      <c r="A8" s="9">
        <v>12</v>
      </c>
      <c r="B8" s="25">
        <v>8.2947530864204325E-5</v>
      </c>
      <c r="C8">
        <v>70.297166567246848</v>
      </c>
      <c r="D8">
        <v>61.811868277766472</v>
      </c>
      <c r="E8">
        <f t="shared" si="0"/>
        <v>66.054517422506663</v>
      </c>
      <c r="F8" s="27">
        <v>1.3530615676495277E-5</v>
      </c>
      <c r="G8">
        <v>73.702036930784757</v>
      </c>
      <c r="H8">
        <v>134.14337668745813</v>
      </c>
      <c r="I8" s="27">
        <v>8.5648148148159692E-5</v>
      </c>
      <c r="J8">
        <v>110.50738749489278</v>
      </c>
      <c r="K8">
        <v>102.92256742863692</v>
      </c>
      <c r="L8">
        <f t="shared" si="1"/>
        <v>106.71497746176485</v>
      </c>
      <c r="M8" s="27">
        <v>9.7601162350900918E-6</v>
      </c>
      <c r="N8">
        <v>43.368902661425722</v>
      </c>
      <c r="O8">
        <v>42.548400709822488</v>
      </c>
      <c r="P8" s="25">
        <v>7.9089506172839538E-5</v>
      </c>
      <c r="Q8">
        <v>116.41852810489426</v>
      </c>
      <c r="R8">
        <v>107.03795740616187</v>
      </c>
      <c r="S8">
        <f t="shared" si="2"/>
        <v>111.72824275552807</v>
      </c>
      <c r="T8" s="27">
        <v>8.7126464433926839E-6</v>
      </c>
      <c r="U8">
        <v>75.070283050947197</v>
      </c>
      <c r="V8">
        <v>65.463930289590365</v>
      </c>
      <c r="W8" s="27">
        <v>9.6064814814816876E-5</v>
      </c>
      <c r="X8">
        <v>80.984264730641215</v>
      </c>
      <c r="Y8">
        <v>72.937121073857099</v>
      </c>
      <c r="Z8">
        <f t="shared" si="3"/>
        <v>76.96069290224915</v>
      </c>
      <c r="AA8" s="27">
        <v>2.7307620940100707E-5</v>
      </c>
      <c r="AB8">
        <v>58.658337434401751</v>
      </c>
      <c r="AC8">
        <v>54.238009444465831</v>
      </c>
      <c r="AD8" s="27">
        <v>7.7160493827161766E-5</v>
      </c>
      <c r="AE8">
        <v>61.432832422690581</v>
      </c>
      <c r="AF8">
        <v>56.814071249652869</v>
      </c>
      <c r="AG8">
        <f t="shared" si="4"/>
        <v>59.123451836171725</v>
      </c>
      <c r="AH8" s="27">
        <v>5.976826151568729E-6</v>
      </c>
      <c r="AI8">
        <v>14.349623623586799</v>
      </c>
      <c r="AJ8">
        <v>14.700705184741466</v>
      </c>
    </row>
    <row r="9" spans="1:36" x14ac:dyDescent="0.25">
      <c r="A9" s="9">
        <v>13</v>
      </c>
      <c r="B9" s="25">
        <v>9.2592592592588563E-5</v>
      </c>
      <c r="C9">
        <v>211.51205807388055</v>
      </c>
      <c r="D9">
        <v>219.20448168399466</v>
      </c>
      <c r="E9">
        <f t="shared" si="0"/>
        <v>215.35826987893762</v>
      </c>
      <c r="F9" s="27">
        <v>1.464017435262636E-5</v>
      </c>
      <c r="G9">
        <v>177.4395354078566</v>
      </c>
      <c r="H9">
        <v>183.19501666283858</v>
      </c>
      <c r="I9" s="27">
        <v>6.3657407407408106E-5</v>
      </c>
      <c r="J9">
        <v>46.061034982223255</v>
      </c>
      <c r="K9">
        <v>49.345066310166601</v>
      </c>
      <c r="L9">
        <f t="shared" si="1"/>
        <v>47.703050646194924</v>
      </c>
      <c r="M9" s="27">
        <v>1.1247978192220889E-5</v>
      </c>
      <c r="N9">
        <v>12.731232501153796</v>
      </c>
      <c r="O9">
        <v>10.202334460548231</v>
      </c>
      <c r="P9" s="25">
        <v>7.7160493827157131E-5</v>
      </c>
      <c r="Q9">
        <v>100.55209619878474</v>
      </c>
      <c r="R9">
        <v>108.61971441457008</v>
      </c>
      <c r="S9">
        <f t="shared" si="2"/>
        <v>104.5859053066774</v>
      </c>
      <c r="T9" s="27">
        <v>3.246247525919127E-5</v>
      </c>
      <c r="U9">
        <v>54.263934189147861</v>
      </c>
      <c r="V9">
        <v>59.411793325850958</v>
      </c>
      <c r="W9" s="27">
        <v>9.2592592592588563E-5</v>
      </c>
      <c r="X9">
        <v>84.7892177292686</v>
      </c>
      <c r="Y9">
        <v>84.476095056055271</v>
      </c>
      <c r="Z9">
        <f t="shared" si="3"/>
        <v>84.632656392661943</v>
      </c>
      <c r="AA9" s="27">
        <v>4.1552197585909139E-5</v>
      </c>
      <c r="AB9">
        <v>46.75072824512111</v>
      </c>
      <c r="AC9">
        <v>48.967409673989771</v>
      </c>
      <c r="AD9" s="27">
        <v>6.3657407407412728E-5</v>
      </c>
      <c r="AE9">
        <v>112.31240097524865</v>
      </c>
      <c r="AF9">
        <v>123.70082292854623</v>
      </c>
      <c r="AG9">
        <f t="shared" si="4"/>
        <v>118.00661195189744</v>
      </c>
      <c r="AH9" s="27">
        <v>9.6835651219225789E-6</v>
      </c>
      <c r="AI9">
        <v>63.72992224921709</v>
      </c>
      <c r="AJ9">
        <v>72.99182668035931</v>
      </c>
    </row>
    <row r="10" spans="1:36" x14ac:dyDescent="0.25">
      <c r="A10" s="8">
        <v>7</v>
      </c>
      <c r="B10" s="25">
        <v>8.1018518518531188E-5</v>
      </c>
      <c r="C10">
        <v>87.951363375013173</v>
      </c>
      <c r="D10">
        <v>88.409573937017129</v>
      </c>
      <c r="E10">
        <f t="shared" si="0"/>
        <v>88.180468656015151</v>
      </c>
      <c r="F10" s="27">
        <v>1.6368212527440152E-5</v>
      </c>
      <c r="G10">
        <v>27.866481675946748</v>
      </c>
      <c r="H10">
        <v>24.843632386104765</v>
      </c>
      <c r="I10" s="27">
        <v>7.7546296296293618E-5</v>
      </c>
      <c r="J10">
        <v>60.014624083325884</v>
      </c>
      <c r="K10">
        <v>60.36948848263286</v>
      </c>
      <c r="L10">
        <f t="shared" si="1"/>
        <v>60.192056282979372</v>
      </c>
      <c r="M10" s="27">
        <v>1.4486869873093507E-5</v>
      </c>
      <c r="N10">
        <v>28.620073655020239</v>
      </c>
      <c r="O10">
        <v>29.002074408437643</v>
      </c>
      <c r="P10" s="25">
        <v>8.2947530864195082E-5</v>
      </c>
      <c r="Q10">
        <v>125.66165653594152</v>
      </c>
      <c r="R10">
        <v>151.54634280654088</v>
      </c>
      <c r="S10">
        <f t="shared" si="2"/>
        <v>138.60399967124118</v>
      </c>
      <c r="T10" s="27">
        <v>1.137953796585213E-5</v>
      </c>
      <c r="U10">
        <v>103.07920157923971</v>
      </c>
      <c r="V10">
        <v>124.61055863949943</v>
      </c>
      <c r="W10" s="27">
        <v>2.9629629629626675E-4</v>
      </c>
      <c r="X10">
        <v>125.96203865937477</v>
      </c>
      <c r="Y10">
        <v>118.49622670953514</v>
      </c>
      <c r="Z10">
        <f t="shared" si="3"/>
        <v>122.22913268445495</v>
      </c>
      <c r="AA10" s="27">
        <v>1.7142832193825901E-4</v>
      </c>
      <c r="AB10">
        <v>78.804350375849808</v>
      </c>
      <c r="AC10">
        <v>74.008644139142149</v>
      </c>
      <c r="AD10" s="27">
        <v>1.022376543209728E-4</v>
      </c>
      <c r="AE10">
        <v>73.668513436724908</v>
      </c>
      <c r="AF10">
        <v>73.372721329550274</v>
      </c>
      <c r="AG10">
        <f t="shared" si="4"/>
        <v>73.520617383137591</v>
      </c>
      <c r="AH10" s="27">
        <v>2.4733519174111293E-5</v>
      </c>
      <c r="AI10">
        <v>21.616670662802093</v>
      </c>
      <c r="AJ10">
        <v>22.883289119149175</v>
      </c>
    </row>
    <row r="11" spans="1:36" x14ac:dyDescent="0.25">
      <c r="A11" s="8">
        <v>8</v>
      </c>
      <c r="B11" s="25">
        <v>1.022376543210098E-4</v>
      </c>
      <c r="C11">
        <v>107.77848555534302</v>
      </c>
      <c r="D11">
        <v>113.46030424012037</v>
      </c>
      <c r="E11">
        <f t="shared" si="0"/>
        <v>110.61939489773169</v>
      </c>
      <c r="F11" s="27">
        <v>1.1379537965880362E-5</v>
      </c>
      <c r="G11">
        <v>35.441483802121624</v>
      </c>
      <c r="H11">
        <v>38.017067355159718</v>
      </c>
      <c r="I11" s="27">
        <v>1.2962962962964064E-4</v>
      </c>
      <c r="J11">
        <v>128.45587293610458</v>
      </c>
      <c r="K11">
        <v>131.68984718666599</v>
      </c>
      <c r="L11">
        <f t="shared" si="1"/>
        <v>130.07286006138528</v>
      </c>
      <c r="M11" s="27">
        <v>6.5199475846539455E-5</v>
      </c>
      <c r="N11">
        <v>55.057606856720099</v>
      </c>
      <c r="O11">
        <v>53.774178859614388</v>
      </c>
      <c r="P11" s="25">
        <v>8.2947530864185826E-5</v>
      </c>
      <c r="Q11">
        <v>70.188011361373512</v>
      </c>
      <c r="R11">
        <v>72.671525921089128</v>
      </c>
      <c r="S11">
        <f t="shared" si="2"/>
        <v>71.42976864123132</v>
      </c>
      <c r="T11" s="27">
        <v>1.1379537965854014E-5</v>
      </c>
      <c r="U11">
        <v>38.939112987225819</v>
      </c>
      <c r="V11">
        <v>44.717526493489935</v>
      </c>
      <c r="W11" s="27">
        <v>7.291666666667807E-5</v>
      </c>
      <c r="X11">
        <v>53.463025334271514</v>
      </c>
      <c r="Y11">
        <v>55.055706631999854</v>
      </c>
      <c r="Z11">
        <f t="shared" si="3"/>
        <v>54.25936598313568</v>
      </c>
      <c r="AA11" s="27">
        <v>7.8119046031569895E-6</v>
      </c>
      <c r="AB11">
        <v>19.319323083270039</v>
      </c>
      <c r="AC11">
        <v>21.974936136832206</v>
      </c>
      <c r="AD11" s="27">
        <v>7.137345679012845E-5</v>
      </c>
      <c r="AE11">
        <v>59.040966321422637</v>
      </c>
      <c r="AF11">
        <v>60.883585996193482</v>
      </c>
      <c r="AG11">
        <f t="shared" si="4"/>
        <v>59.962276158808059</v>
      </c>
      <c r="AH11" s="27">
        <v>4.7250959544284888E-6</v>
      </c>
      <c r="AI11">
        <v>22.722288561151192</v>
      </c>
      <c r="AJ11">
        <v>25.57622333588693</v>
      </c>
    </row>
    <row r="12" spans="1:36" x14ac:dyDescent="0.25">
      <c r="A12" s="8">
        <v>14</v>
      </c>
      <c r="B12" s="25">
        <v>1.5624999999999667E-4</v>
      </c>
      <c r="C12">
        <v>131.67083779951602</v>
      </c>
      <c r="D12">
        <v>161.51723959721599</v>
      </c>
      <c r="E12">
        <f t="shared" si="0"/>
        <v>146.59403869836601</v>
      </c>
      <c r="F12" s="27">
        <v>5.752210018421182E-5</v>
      </c>
      <c r="G12">
        <v>25.859549117225917</v>
      </c>
      <c r="H12">
        <v>29.718257247010566</v>
      </c>
      <c r="I12" s="27">
        <v>1.4699074074073226E-4</v>
      </c>
      <c r="J12">
        <v>61.62700599774189</v>
      </c>
      <c r="K12">
        <v>50.538999297324054</v>
      </c>
      <c r="L12">
        <f t="shared" si="1"/>
        <v>56.083002647532972</v>
      </c>
      <c r="M12" s="27">
        <v>3.5798644165633783E-5</v>
      </c>
      <c r="N12">
        <v>32.681499661762388</v>
      </c>
      <c r="O12">
        <v>30.89320746694618</v>
      </c>
      <c r="P12" s="25">
        <v>1.4274691358024763E-4</v>
      </c>
      <c r="Q12">
        <v>150.08950085393414</v>
      </c>
      <c r="R12">
        <v>184.96532283613192</v>
      </c>
      <c r="S12">
        <f t="shared" si="2"/>
        <v>167.52741184503304</v>
      </c>
      <c r="T12" s="27">
        <v>2.605238119775892E-5</v>
      </c>
      <c r="U12">
        <v>124.63030203617411</v>
      </c>
      <c r="V12">
        <v>153.28346231603484</v>
      </c>
      <c r="W12" s="27">
        <v>1.2731481481483286E-4</v>
      </c>
      <c r="X12">
        <v>100.76582412667074</v>
      </c>
      <c r="Y12">
        <v>94.996074512098787</v>
      </c>
      <c r="Z12">
        <f t="shared" si="3"/>
        <v>97.880949319384769</v>
      </c>
      <c r="AA12" s="27">
        <v>1.6368212527464577E-5</v>
      </c>
      <c r="AB12">
        <v>51.396872217035515</v>
      </c>
      <c r="AC12">
        <v>48.448992255633527</v>
      </c>
      <c r="AD12" s="27">
        <v>1.4660493827160317E-4</v>
      </c>
      <c r="AE12">
        <v>116.5794190530314</v>
      </c>
      <c r="AF12">
        <v>117.76447188997899</v>
      </c>
      <c r="AG12">
        <f t="shared" si="4"/>
        <v>117.1719454715052</v>
      </c>
      <c r="AH12" s="27">
        <v>1.1953652303105208E-5</v>
      </c>
      <c r="AI12">
        <v>60.332048442804151</v>
      </c>
      <c r="AJ12">
        <v>87.986622440240012</v>
      </c>
    </row>
    <row r="13" spans="1:36" x14ac:dyDescent="0.25">
      <c r="A13" s="8">
        <v>15</v>
      </c>
      <c r="B13" s="25">
        <v>1.0802469135801074E-4</v>
      </c>
      <c r="C13">
        <v>116.06218797893844</v>
      </c>
      <c r="D13">
        <v>128.27687951389285</v>
      </c>
      <c r="E13">
        <f t="shared" si="0"/>
        <v>122.16953374641565</v>
      </c>
      <c r="F13" s="27">
        <v>1.401689978749771E-5</v>
      </c>
      <c r="G13">
        <v>55.49600323114538</v>
      </c>
      <c r="H13">
        <v>63.793819277236345</v>
      </c>
      <c r="I13" s="27">
        <v>9.0277777777786339E-5</v>
      </c>
      <c r="J13">
        <v>63.412171719043407</v>
      </c>
      <c r="K13">
        <v>61.052977026495761</v>
      </c>
      <c r="L13">
        <f t="shared" si="1"/>
        <v>62.232574372769584</v>
      </c>
      <c r="M13" s="27">
        <v>1.3139958615693973E-5</v>
      </c>
      <c r="N13">
        <v>32.849629899181288</v>
      </c>
      <c r="O13">
        <v>32.349070131367796</v>
      </c>
      <c r="P13" s="25">
        <v>1.0416666666669221E-4</v>
      </c>
      <c r="Q13">
        <v>104.95175073496523</v>
      </c>
      <c r="R13">
        <v>113.8661151851979</v>
      </c>
      <c r="S13">
        <f t="shared" si="2"/>
        <v>109.40893296008156</v>
      </c>
      <c r="T13" s="27">
        <v>1.2678762905193891E-5</v>
      </c>
      <c r="U13">
        <v>49.728737982908626</v>
      </c>
      <c r="V13">
        <v>57.427552193858567</v>
      </c>
      <c r="W13" s="27">
        <v>1.0648148148148517E-4</v>
      </c>
      <c r="X13">
        <v>100.39720088061017</v>
      </c>
      <c r="Y13">
        <v>97.630977599863101</v>
      </c>
      <c r="Z13">
        <f t="shared" si="3"/>
        <v>99.014089240236643</v>
      </c>
      <c r="AA13" s="27">
        <v>7.3200871762953821E-6</v>
      </c>
      <c r="AB13">
        <v>47.143618336843183</v>
      </c>
      <c r="AC13">
        <v>48.46358255010913</v>
      </c>
      <c r="AD13" s="27">
        <v>1.1188271604940329E-4</v>
      </c>
      <c r="AE13">
        <v>115.34677340195719</v>
      </c>
      <c r="AF13">
        <v>126.43410910401296</v>
      </c>
      <c r="AG13">
        <f t="shared" si="4"/>
        <v>120.89044125298508</v>
      </c>
      <c r="AH13" s="27">
        <v>1.4016899787491597E-5</v>
      </c>
      <c r="AI13">
        <v>53.84774563464071</v>
      </c>
      <c r="AJ13">
        <v>57.92182847126454</v>
      </c>
    </row>
    <row r="14" spans="1:36" x14ac:dyDescent="0.25">
      <c r="A14" s="8">
        <v>16</v>
      </c>
      <c r="B14" s="25">
        <v>1.0030864197531815E-4</v>
      </c>
      <c r="C14">
        <v>96.154160329311424</v>
      </c>
      <c r="D14">
        <v>103.30376899004476</v>
      </c>
      <c r="E14">
        <f t="shared" si="0"/>
        <v>99.728964659678098</v>
      </c>
      <c r="F14" s="27">
        <v>1.4016899787467149E-5</v>
      </c>
      <c r="G14">
        <v>66.798531878104015</v>
      </c>
      <c r="H14">
        <v>68.84070140697284</v>
      </c>
      <c r="I14" s="27">
        <v>9.0277777777758583E-5</v>
      </c>
      <c r="J14">
        <v>105.52934198938217</v>
      </c>
      <c r="K14">
        <v>105.50113320269739</v>
      </c>
      <c r="L14">
        <f t="shared" si="1"/>
        <v>105.51523759603978</v>
      </c>
      <c r="M14" s="27">
        <v>9.1297527516941939E-6</v>
      </c>
      <c r="N14">
        <v>53.748984420111775</v>
      </c>
      <c r="O14">
        <v>54.682993834811107</v>
      </c>
      <c r="P14" s="25">
        <v>7.5231481481483994E-5</v>
      </c>
      <c r="Q14">
        <v>123.27737248396562</v>
      </c>
      <c r="R14">
        <v>135.61129313601236</v>
      </c>
      <c r="S14">
        <f t="shared" si="2"/>
        <v>129.44433280998899</v>
      </c>
      <c r="T14" s="27">
        <v>6.3393814526374845E-6</v>
      </c>
      <c r="U14">
        <v>90.85684401365674</v>
      </c>
      <c r="V14">
        <v>88.156958992871651</v>
      </c>
      <c r="W14" s="27">
        <v>9.027777777776414E-5</v>
      </c>
      <c r="X14">
        <v>97.784376825810895</v>
      </c>
      <c r="Y14">
        <v>94.262904838231691</v>
      </c>
      <c r="Z14">
        <f t="shared" si="3"/>
        <v>96.0236408320213</v>
      </c>
      <c r="AA14" s="27">
        <v>2.5474651264243252E-5</v>
      </c>
      <c r="AB14">
        <v>89.272602654516206</v>
      </c>
      <c r="AC14">
        <v>79.832669404613952</v>
      </c>
      <c r="AD14" s="27">
        <v>8.2947530864204325E-5</v>
      </c>
      <c r="AE14">
        <v>126.05077008050012</v>
      </c>
      <c r="AF14">
        <v>132.98750781750354</v>
      </c>
      <c r="AG14">
        <f t="shared" si="4"/>
        <v>129.51913894900184</v>
      </c>
      <c r="AH14" s="27">
        <v>4.7250959544103589E-6</v>
      </c>
      <c r="AI14">
        <v>48.085532727844338</v>
      </c>
      <c r="AJ14">
        <v>47.403837610059959</v>
      </c>
    </row>
    <row r="15" spans="1:36" x14ac:dyDescent="0.25">
      <c r="A15" s="8">
        <v>17</v>
      </c>
      <c r="B15" s="25">
        <v>1.6782407407409106E-4</v>
      </c>
      <c r="C15">
        <v>108.27883904682191</v>
      </c>
      <c r="D15">
        <v>113.91591535133371</v>
      </c>
      <c r="E15">
        <f t="shared" si="0"/>
        <v>111.09737719907781</v>
      </c>
      <c r="F15" s="27">
        <v>1.0576196112555416E-4</v>
      </c>
      <c r="G15">
        <v>52.761991281140439</v>
      </c>
      <c r="H15">
        <v>62.245851360528341</v>
      </c>
      <c r="I15" s="27">
        <v>2.2800925925925975E-4</v>
      </c>
      <c r="J15">
        <v>67.919278345939802</v>
      </c>
      <c r="K15">
        <v>67.523279730478123</v>
      </c>
      <c r="L15">
        <f t="shared" si="1"/>
        <v>67.721279038208962</v>
      </c>
      <c r="M15" s="27">
        <v>8.9161279424793222E-5</v>
      </c>
      <c r="N15">
        <v>27.94565033459466</v>
      </c>
      <c r="O15">
        <v>32.399896082665407</v>
      </c>
      <c r="P15" s="25">
        <v>1.1766975308640422E-4</v>
      </c>
      <c r="Q15">
        <v>97.951012592665094</v>
      </c>
      <c r="R15">
        <v>113.8972718906345</v>
      </c>
      <c r="S15">
        <f t="shared" si="2"/>
        <v>105.9241422416498</v>
      </c>
      <c r="T15" s="27">
        <v>8.7126464434369295E-6</v>
      </c>
      <c r="U15">
        <v>46.86000535971921</v>
      </c>
      <c r="V15">
        <v>58.933623480905666</v>
      </c>
      <c r="W15" s="27">
        <v>1.0763888888889461E-4</v>
      </c>
      <c r="X15">
        <v>52.281652889753545</v>
      </c>
      <c r="Y15">
        <v>48.494257561175381</v>
      </c>
      <c r="Z15">
        <f t="shared" si="3"/>
        <v>50.387955225464466</v>
      </c>
      <c r="AA15" s="27">
        <v>1.5480248956560012E-5</v>
      </c>
      <c r="AB15">
        <v>21.631818132360358</v>
      </c>
      <c r="AC15">
        <v>21.671753372036129</v>
      </c>
      <c r="AD15" s="27">
        <v>9.4521604938252457E-5</v>
      </c>
      <c r="AE15">
        <v>93.727468896222334</v>
      </c>
      <c r="AF15">
        <v>100.52768094326878</v>
      </c>
      <c r="AG15">
        <f t="shared" si="4"/>
        <v>97.127574919745555</v>
      </c>
      <c r="AH15" s="27">
        <v>8.7126464433828515E-6</v>
      </c>
      <c r="AI15">
        <v>36.754183820563</v>
      </c>
      <c r="AJ15">
        <v>47.733060163995617</v>
      </c>
    </row>
    <row r="16" spans="1:36" x14ac:dyDescent="0.25">
      <c r="A16" s="8">
        <v>18</v>
      </c>
      <c r="B16" s="25">
        <v>1.1766975308644123E-4</v>
      </c>
      <c r="C16">
        <v>114.2739417375933</v>
      </c>
      <c r="D16">
        <v>137.68018921512248</v>
      </c>
      <c r="E16">
        <f t="shared" si="0"/>
        <v>125.97706547635789</v>
      </c>
      <c r="F16" s="27">
        <v>8.7126464434123486E-6</v>
      </c>
      <c r="G16">
        <v>33.525762586710236</v>
      </c>
      <c r="H16">
        <v>34.753727738533321</v>
      </c>
      <c r="I16" s="27">
        <v>3.1018518518518559E-4</v>
      </c>
      <c r="J16">
        <v>91.239805505686178</v>
      </c>
      <c r="K16">
        <v>89.212776581363698</v>
      </c>
      <c r="L16">
        <f t="shared" si="1"/>
        <v>90.226291043524938</v>
      </c>
      <c r="M16" s="27">
        <v>4.057277501475015E-4</v>
      </c>
      <c r="N16">
        <v>55.4466895890045</v>
      </c>
      <c r="O16">
        <v>46.147410387206563</v>
      </c>
      <c r="P16" s="25">
        <v>1.6396604938269851E-4</v>
      </c>
      <c r="Q16">
        <v>164.27912351626003</v>
      </c>
      <c r="R16">
        <v>195.24962581602236</v>
      </c>
      <c r="S16">
        <f t="shared" si="2"/>
        <v>179.76437466614118</v>
      </c>
      <c r="T16" s="27">
        <v>1.3530615676495277E-5</v>
      </c>
      <c r="U16">
        <v>160.25521489961471</v>
      </c>
      <c r="V16">
        <v>192.14565422749112</v>
      </c>
      <c r="W16" s="27">
        <v>1.1689814814813682E-4</v>
      </c>
      <c r="X16">
        <v>68.56836699882038</v>
      </c>
      <c r="Y16">
        <v>67.758269907310932</v>
      </c>
      <c r="Z16">
        <f t="shared" si="3"/>
        <v>68.163318453065656</v>
      </c>
      <c r="AA16" s="27">
        <v>2.0009726049215522E-5</v>
      </c>
      <c r="AB16">
        <v>27.420458183509638</v>
      </c>
      <c r="AC16">
        <v>23.677029371125908</v>
      </c>
      <c r="AD16" s="27">
        <v>1.7939814814815769E-4</v>
      </c>
      <c r="AE16">
        <v>204.01630872500479</v>
      </c>
      <c r="AF16">
        <v>240.77095738762191</v>
      </c>
      <c r="AG16">
        <f t="shared" si="4"/>
        <v>222.39363305631335</v>
      </c>
      <c r="AH16" s="27">
        <v>6.2435666478101638E-5</v>
      </c>
      <c r="AI16">
        <v>163.76458714682272</v>
      </c>
      <c r="AJ16">
        <v>193.77362463605837</v>
      </c>
    </row>
    <row r="19" spans="1:36" x14ac:dyDescent="0.25">
      <c r="A19" s="43" t="s">
        <v>99</v>
      </c>
      <c r="B19" s="43" t="s">
        <v>142</v>
      </c>
      <c r="C19" s="43"/>
      <c r="D19" s="43"/>
      <c r="E19" s="43"/>
      <c r="F19" s="43"/>
      <c r="G19" s="43"/>
      <c r="H19" s="43"/>
      <c r="I19" s="46" t="s">
        <v>110</v>
      </c>
      <c r="J19" s="46"/>
      <c r="K19" s="46"/>
      <c r="L19" s="46"/>
      <c r="M19" s="46"/>
      <c r="N19" s="46"/>
      <c r="O19" s="46"/>
      <c r="P19" s="43" t="s">
        <v>151</v>
      </c>
      <c r="Q19" s="43"/>
      <c r="R19" s="43"/>
      <c r="S19" s="43"/>
      <c r="T19" s="43"/>
      <c r="U19" s="43"/>
      <c r="V19" s="43"/>
      <c r="W19" s="47" t="s">
        <v>141</v>
      </c>
      <c r="X19" s="47"/>
      <c r="Y19" s="47"/>
      <c r="Z19" s="47"/>
      <c r="AA19" s="47"/>
      <c r="AB19" s="47"/>
      <c r="AC19" s="47"/>
      <c r="AD19" s="43" t="s">
        <v>152</v>
      </c>
      <c r="AE19" s="43"/>
      <c r="AF19" s="43"/>
      <c r="AG19" s="43"/>
      <c r="AH19" s="43"/>
      <c r="AI19" s="43"/>
      <c r="AJ19" s="43"/>
    </row>
    <row r="20" spans="1:36" x14ac:dyDescent="0.25">
      <c r="A20" s="43"/>
      <c r="B20" s="34" t="s">
        <v>153</v>
      </c>
      <c r="C20" s="28" t="s">
        <v>61</v>
      </c>
      <c r="D20" s="28" t="s">
        <v>62</v>
      </c>
      <c r="E20" s="28" t="s">
        <v>154</v>
      </c>
      <c r="F20" s="34" t="s">
        <v>148</v>
      </c>
      <c r="G20" s="21" t="s">
        <v>149</v>
      </c>
      <c r="H20" s="21" t="s">
        <v>150</v>
      </c>
      <c r="I20" s="38" t="s">
        <v>153</v>
      </c>
      <c r="J20" s="30" t="s">
        <v>61</v>
      </c>
      <c r="K20" s="30" t="s">
        <v>62</v>
      </c>
      <c r="L20" s="30" t="s">
        <v>154</v>
      </c>
      <c r="M20" s="38" t="s">
        <v>148</v>
      </c>
      <c r="N20" s="30" t="s">
        <v>149</v>
      </c>
      <c r="O20" s="30" t="s">
        <v>150</v>
      </c>
      <c r="P20" s="34" t="s">
        <v>153</v>
      </c>
      <c r="Q20" s="28" t="s">
        <v>61</v>
      </c>
      <c r="R20" s="28" t="s">
        <v>62</v>
      </c>
      <c r="S20" s="28" t="s">
        <v>154</v>
      </c>
      <c r="T20" s="34" t="s">
        <v>148</v>
      </c>
      <c r="U20" s="21" t="s">
        <v>149</v>
      </c>
      <c r="V20" s="21" t="s">
        <v>150</v>
      </c>
      <c r="W20" s="35" t="s">
        <v>153</v>
      </c>
      <c r="X20" s="29" t="s">
        <v>61</v>
      </c>
      <c r="Y20" s="29" t="s">
        <v>62</v>
      </c>
      <c r="Z20" s="29" t="s">
        <v>154</v>
      </c>
      <c r="AA20" s="35" t="s">
        <v>148</v>
      </c>
      <c r="AB20" s="29" t="s">
        <v>149</v>
      </c>
      <c r="AC20" s="29" t="s">
        <v>150</v>
      </c>
      <c r="AD20" s="34" t="s">
        <v>153</v>
      </c>
      <c r="AE20" s="28" t="s">
        <v>61</v>
      </c>
      <c r="AF20" s="28" t="s">
        <v>62</v>
      </c>
      <c r="AG20" s="28" t="s">
        <v>154</v>
      </c>
      <c r="AH20" s="34" t="s">
        <v>148</v>
      </c>
      <c r="AI20" s="21" t="s">
        <v>149</v>
      </c>
      <c r="AJ20" s="21" t="s">
        <v>150</v>
      </c>
    </row>
    <row r="21" spans="1:36" s="14" customFormat="1" x14ac:dyDescent="0.25">
      <c r="A21" s="31">
        <v>1</v>
      </c>
      <c r="B21" s="27">
        <v>9.6450617283953363E-5</v>
      </c>
      <c r="C21" s="14">
        <v>209.38796327758783</v>
      </c>
      <c r="D21" s="14">
        <v>174.88603051925523</v>
      </c>
      <c r="E21">
        <f>AVERAGE(C21:D21)</f>
        <v>192.13699689842153</v>
      </c>
      <c r="F21" s="27">
        <v>1.7425292886789054E-5</v>
      </c>
      <c r="G21" s="14">
        <v>102.08534712310728</v>
      </c>
      <c r="H21" s="14">
        <v>65.6712579732542</v>
      </c>
      <c r="I21" s="39">
        <v>8.1018518518519153E-5</v>
      </c>
      <c r="J21" s="40">
        <v>134.44838778234677</v>
      </c>
      <c r="K21" s="40">
        <v>100.03376995256617</v>
      </c>
      <c r="L21" s="41">
        <f>AVERAGE(J21:K21)</f>
        <v>117.24107886745648</v>
      </c>
      <c r="M21" s="39">
        <v>1.3364589564576759E-5</v>
      </c>
      <c r="N21" s="40">
        <v>77.616590445193708</v>
      </c>
      <c r="O21" s="40">
        <v>42.518103910091597</v>
      </c>
      <c r="P21" s="27">
        <v>6.9444444444446044E-5</v>
      </c>
      <c r="Q21" s="14">
        <v>154.65472919769672</v>
      </c>
      <c r="R21" s="14">
        <v>162.98968584414459</v>
      </c>
      <c r="S21">
        <f>AVERAGE(Q21:R21)</f>
        <v>158.82220752092064</v>
      </c>
      <c r="T21" s="27">
        <v>1.0352166562504783E-5</v>
      </c>
      <c r="U21" s="14">
        <v>147.53651752899952</v>
      </c>
      <c r="V21" s="14">
        <v>157.35784791657795</v>
      </c>
      <c r="W21" s="36">
        <v>1.2500000000000288E-4</v>
      </c>
      <c r="X21" s="37">
        <v>88.59795655263602</v>
      </c>
      <c r="Y21" s="37">
        <v>87.746127408565187</v>
      </c>
      <c r="Z21" s="3">
        <f>AVERAGE(X21:Y21)</f>
        <v>88.172041980600596</v>
      </c>
      <c r="AA21" s="36">
        <v>5.9967158110267422E-5</v>
      </c>
      <c r="AB21" s="37">
        <v>44.790031609138829</v>
      </c>
      <c r="AC21" s="37">
        <v>50.996014762607423</v>
      </c>
      <c r="AD21" s="27">
        <v>7.3302469135815465E-5</v>
      </c>
      <c r="AE21" s="14">
        <v>148.6449710145738</v>
      </c>
      <c r="AF21" s="14">
        <v>151.55687712457114</v>
      </c>
      <c r="AG21">
        <f>AVERAGE(AE21:AF21)</f>
        <v>150.10092406957247</v>
      </c>
      <c r="AH21" s="27">
        <v>9.4501919088909724E-6</v>
      </c>
      <c r="AI21" s="14">
        <v>54.567310978815925</v>
      </c>
      <c r="AJ21" s="14">
        <v>55.06733095395014</v>
      </c>
    </row>
    <row r="22" spans="1:36" s="14" customFormat="1" x14ac:dyDescent="0.25">
      <c r="A22" s="31">
        <v>3</v>
      </c>
      <c r="B22" s="27">
        <v>1.2538580246911532E-4</v>
      </c>
      <c r="C22" s="14">
        <v>153.11377206417291</v>
      </c>
      <c r="D22" s="14">
        <v>148.5866464952903</v>
      </c>
      <c r="E22">
        <f t="shared" ref="E22:E34" si="5">AVERAGE(C22:D22)</f>
        <v>150.85020927973159</v>
      </c>
      <c r="F22" s="27">
        <v>1.3530615676534849E-5</v>
      </c>
      <c r="G22" s="14">
        <v>69.366107691871605</v>
      </c>
      <c r="H22" s="14">
        <v>60.174720381111534</v>
      </c>
      <c r="I22" s="39">
        <v>7.0601851851836978E-5</v>
      </c>
      <c r="J22" s="40">
        <v>115.50985346960015</v>
      </c>
      <c r="K22" s="40">
        <v>66.828873828075885</v>
      </c>
      <c r="L22" s="41">
        <f t="shared" ref="L22:L34" si="6">AVERAGE(J22:K22)</f>
        <v>91.169363648838015</v>
      </c>
      <c r="M22" s="39">
        <v>1.2737325632110698E-5</v>
      </c>
      <c r="N22" s="40">
        <v>34.141609534541644</v>
      </c>
      <c r="O22" s="40">
        <v>18.538449507194144</v>
      </c>
      <c r="P22" s="27">
        <v>9.2592592592579307E-5</v>
      </c>
      <c r="Q22" s="14">
        <v>274.61044798566269</v>
      </c>
      <c r="R22" s="14">
        <v>224.46523477246646</v>
      </c>
      <c r="S22">
        <f t="shared" ref="S22:S34" si="7">AVERAGE(Q22:R22)</f>
        <v>249.53784137906456</v>
      </c>
      <c r="T22" s="27">
        <v>4.6871427618755508E-5</v>
      </c>
      <c r="U22" s="14">
        <v>246.12701013735312</v>
      </c>
      <c r="V22" s="14">
        <v>245.43572171080243</v>
      </c>
      <c r="W22" s="36">
        <v>1.6666666666666495E-4</v>
      </c>
      <c r="X22" s="37">
        <v>316.26980767978887</v>
      </c>
      <c r="Y22" s="37">
        <v>262.69548707763568</v>
      </c>
      <c r="Z22" s="3">
        <f t="shared" ref="Z22:Z34" si="8">AVERAGE(X22:Y22)</f>
        <v>289.48264737871227</v>
      </c>
      <c r="AA22" s="36">
        <v>6.0559928612212164E-5</v>
      </c>
      <c r="AB22" s="37">
        <v>249.22141130650621</v>
      </c>
      <c r="AC22" s="37">
        <v>296.05819299281359</v>
      </c>
      <c r="AD22" s="27">
        <v>1.0030864197530891E-4</v>
      </c>
      <c r="AE22" s="14">
        <v>139.20271641538318</v>
      </c>
      <c r="AF22" s="14">
        <v>184.58156752991124</v>
      </c>
      <c r="AG22">
        <f t="shared" ref="AG22:AG34" si="9">AVERAGE(AE22:AF22)</f>
        <v>161.89214197264721</v>
      </c>
      <c r="AH22" s="27">
        <v>2.0268403605797255E-5</v>
      </c>
      <c r="AI22" s="14">
        <v>68.641234159726977</v>
      </c>
      <c r="AJ22" s="14">
        <v>90.34441498380572</v>
      </c>
    </row>
    <row r="23" spans="1:36" s="14" customFormat="1" x14ac:dyDescent="0.25">
      <c r="A23" s="31">
        <v>5</v>
      </c>
      <c r="B23" s="27">
        <v>8.873456790123764E-5</v>
      </c>
      <c r="C23" s="14">
        <v>189.67859637576532</v>
      </c>
      <c r="D23" s="14">
        <v>195.82543697694402</v>
      </c>
      <c r="E23">
        <f t="shared" si="5"/>
        <v>192.75201667635469</v>
      </c>
      <c r="F23" s="27">
        <v>1.7425292886781681E-5</v>
      </c>
      <c r="G23" s="14">
        <v>31.143935706383246</v>
      </c>
      <c r="H23" s="14">
        <v>28.551638366305674</v>
      </c>
      <c r="I23" s="39">
        <v>6.7129629629622542E-5</v>
      </c>
      <c r="J23" s="40">
        <v>113.9888638021087</v>
      </c>
      <c r="K23" s="40">
        <v>104.9572317046736</v>
      </c>
      <c r="L23" s="41">
        <f t="shared" si="6"/>
        <v>109.47304775339114</v>
      </c>
      <c r="M23" s="39">
        <v>9.1297527516895031E-6</v>
      </c>
      <c r="N23" s="40">
        <v>56.773658777774621</v>
      </c>
      <c r="O23" s="40">
        <v>53.122549479302101</v>
      </c>
      <c r="P23" s="27">
        <v>6.9444444444446044E-5</v>
      </c>
      <c r="Q23" s="14">
        <v>167.79834708808929</v>
      </c>
      <c r="R23" s="14">
        <v>159.75461434094467</v>
      </c>
      <c r="S23">
        <f t="shared" si="7"/>
        <v>163.77648071451699</v>
      </c>
      <c r="T23" s="27">
        <v>7.32008717632854E-6</v>
      </c>
      <c r="U23" s="14">
        <v>90.76371887447533</v>
      </c>
      <c r="V23" s="14">
        <v>93.696775596992552</v>
      </c>
      <c r="W23" s="36">
        <v>1.6782407407407718E-4</v>
      </c>
      <c r="X23" s="37">
        <v>132.15009793640368</v>
      </c>
      <c r="Y23" s="37">
        <v>130.38610817063142</v>
      </c>
      <c r="Z23" s="3">
        <f t="shared" si="8"/>
        <v>131.26810305351756</v>
      </c>
      <c r="AA23" s="36">
        <v>4.6054538527443975E-5</v>
      </c>
      <c r="AB23" s="37">
        <v>66.317163486531129</v>
      </c>
      <c r="AC23" s="37">
        <v>55.919262895927297</v>
      </c>
      <c r="AD23" s="27">
        <v>8.101851851851731E-5</v>
      </c>
      <c r="AE23" s="14">
        <v>214.28655948688345</v>
      </c>
      <c r="AF23" s="14">
        <v>196.65199216710815</v>
      </c>
      <c r="AG23">
        <f t="shared" si="9"/>
        <v>205.46927582699578</v>
      </c>
      <c r="AH23" s="27">
        <v>2.4277982596526261E-5</v>
      </c>
      <c r="AI23" s="14">
        <v>149.13533692616227</v>
      </c>
      <c r="AJ23" s="14">
        <v>114.51883793007929</v>
      </c>
    </row>
    <row r="24" spans="1:36" s="14" customFormat="1" x14ac:dyDescent="0.25">
      <c r="A24" s="31">
        <v>6</v>
      </c>
      <c r="B24" s="27">
        <v>1.7168209876543272E-4</v>
      </c>
      <c r="C24" s="14">
        <v>332.36093038390248</v>
      </c>
      <c r="D24" s="14">
        <v>265.92537625742517</v>
      </c>
      <c r="E24">
        <f t="shared" si="5"/>
        <v>299.14315332066383</v>
      </c>
      <c r="F24" s="27">
        <v>1.1490827165142448E-4</v>
      </c>
      <c r="G24" s="14">
        <v>389.12729126647235</v>
      </c>
      <c r="H24" s="14">
        <v>296.73902488088953</v>
      </c>
      <c r="I24" s="39">
        <v>7.4074074074079182E-5</v>
      </c>
      <c r="J24" s="40">
        <v>80.747793839614346</v>
      </c>
      <c r="K24" s="40">
        <v>67.630979225292464</v>
      </c>
      <c r="L24" s="41">
        <f t="shared" si="6"/>
        <v>74.189386532453398</v>
      </c>
      <c r="M24" s="39">
        <v>2.1960261528943362E-5</v>
      </c>
      <c r="N24" s="40">
        <v>31.611850993482264</v>
      </c>
      <c r="O24" s="40">
        <v>18.139281002029232</v>
      </c>
      <c r="P24" s="27">
        <v>6.5586419753067379E-5</v>
      </c>
      <c r="Q24" s="14">
        <v>133.27808572878197</v>
      </c>
      <c r="R24" s="14">
        <v>127.29265785412804</v>
      </c>
      <c r="S24">
        <f t="shared" si="7"/>
        <v>130.28537179145502</v>
      </c>
      <c r="T24" s="27">
        <v>5.9768261515579785E-6</v>
      </c>
      <c r="U24" s="14">
        <v>93.875551463552412</v>
      </c>
      <c r="V24" s="14">
        <v>78.948020990666592</v>
      </c>
      <c r="W24" s="36">
        <v>4.3634259259258957E-4</v>
      </c>
      <c r="X24" s="37">
        <v>351.29340255096992</v>
      </c>
      <c r="Y24" s="37">
        <v>298.69746478649461</v>
      </c>
      <c r="Z24" s="3">
        <f t="shared" si="8"/>
        <v>324.99543366873229</v>
      </c>
      <c r="AA24" s="36">
        <v>1.0775567252062694E-4</v>
      </c>
      <c r="AB24" s="37">
        <v>308.98813663044888</v>
      </c>
      <c r="AC24" s="37">
        <v>240.77243481304535</v>
      </c>
      <c r="AD24" s="27">
        <v>2.1797839506172237E-4</v>
      </c>
      <c r="AE24" s="14">
        <v>355.7295632864172</v>
      </c>
      <c r="AF24" s="14">
        <v>342.02660883517086</v>
      </c>
      <c r="AG24">
        <f t="shared" si="9"/>
        <v>348.87808606079403</v>
      </c>
      <c r="AH24" s="27">
        <v>2.341760605929321E-4</v>
      </c>
      <c r="AI24" s="14">
        <v>204.08882338969767</v>
      </c>
      <c r="AJ24" s="14">
        <v>212.32810897228737</v>
      </c>
    </row>
    <row r="25" spans="1:36" s="14" customFormat="1" x14ac:dyDescent="0.25">
      <c r="A25" s="32">
        <v>9</v>
      </c>
      <c r="B25" s="27">
        <v>8.6805555555550626E-5</v>
      </c>
      <c r="C25" s="14">
        <v>320.27762937480821</v>
      </c>
      <c r="D25" s="14">
        <v>341.36520145634739</v>
      </c>
      <c r="E25">
        <f t="shared" si="5"/>
        <v>330.8214154155778</v>
      </c>
      <c r="F25" s="27">
        <v>2.7143609721188866E-5</v>
      </c>
      <c r="G25" s="14">
        <v>173.34356142184413</v>
      </c>
      <c r="H25" s="14">
        <v>163.77545983229547</v>
      </c>
      <c r="I25" s="39">
        <v>7.9861111111101385E-5</v>
      </c>
      <c r="J25" s="40">
        <v>89.395246175847916</v>
      </c>
      <c r="K25" s="40">
        <v>86.081701937228445</v>
      </c>
      <c r="L25" s="41">
        <f t="shared" si="6"/>
        <v>87.73847405653818</v>
      </c>
      <c r="M25" s="39">
        <v>1.3856701385844717E-5</v>
      </c>
      <c r="N25" s="40">
        <v>36.875282438693105</v>
      </c>
      <c r="O25" s="40">
        <v>25.350983457086983</v>
      </c>
      <c r="P25" s="27">
        <v>7.7160493827175644E-5</v>
      </c>
      <c r="Q25" s="14">
        <v>243.25725018590444</v>
      </c>
      <c r="R25" s="14">
        <v>281.07478458604868</v>
      </c>
      <c r="S25">
        <f t="shared" si="7"/>
        <v>262.16601738597655</v>
      </c>
      <c r="T25" s="27">
        <v>3.8503009104557773E-5</v>
      </c>
      <c r="U25" s="14">
        <v>185.68247007525136</v>
      </c>
      <c r="V25" s="14">
        <v>200.30895437566653</v>
      </c>
      <c r="W25" s="36">
        <v>3.1481481481481779E-4</v>
      </c>
      <c r="X25" s="37">
        <v>246.44411014651641</v>
      </c>
      <c r="Y25" s="37">
        <v>212.65970350988283</v>
      </c>
      <c r="Z25" s="3">
        <f t="shared" si="8"/>
        <v>229.55190682819961</v>
      </c>
      <c r="AA25" s="36">
        <v>2.315329160963756E-4</v>
      </c>
      <c r="AB25" s="37">
        <v>266.85210346127877</v>
      </c>
      <c r="AC25" s="37">
        <v>217.25886725656753</v>
      </c>
      <c r="AD25" s="27">
        <v>1.2538580246911532E-4</v>
      </c>
      <c r="AE25" s="14">
        <v>260.96202193536288</v>
      </c>
      <c r="AF25" s="14">
        <v>236.18727687084063</v>
      </c>
      <c r="AG25">
        <f t="shared" si="9"/>
        <v>248.57464940310177</v>
      </c>
      <c r="AH25" s="27">
        <v>5.0405945248682905E-5</v>
      </c>
      <c r="AI25" s="14">
        <v>237.67718298642427</v>
      </c>
      <c r="AJ25" s="14">
        <v>154.17910531335122</v>
      </c>
    </row>
    <row r="26" spans="1:36" s="14" customFormat="1" x14ac:dyDescent="0.25">
      <c r="A26" s="32">
        <v>12</v>
      </c>
      <c r="B26" s="27">
        <v>8.2947530864204325E-5</v>
      </c>
      <c r="C26" s="14">
        <v>70.297166567246848</v>
      </c>
      <c r="D26" s="14">
        <v>61.811868277766472</v>
      </c>
      <c r="E26">
        <f t="shared" si="5"/>
        <v>66.054517422506663</v>
      </c>
      <c r="F26" s="27">
        <v>1.3530615676495277E-5</v>
      </c>
      <c r="G26" s="14">
        <v>73.702036930784757</v>
      </c>
      <c r="H26" s="14">
        <v>134.14337668745813</v>
      </c>
      <c r="I26" s="39">
        <v>8.5648148148159692E-5</v>
      </c>
      <c r="J26" s="40">
        <v>110.50738749489278</v>
      </c>
      <c r="K26" s="40">
        <v>102.92256742863692</v>
      </c>
      <c r="L26" s="41">
        <f t="shared" si="6"/>
        <v>106.71497746176485</v>
      </c>
      <c r="M26" s="39">
        <v>9.7601162350900918E-6</v>
      </c>
      <c r="N26" s="40">
        <v>43.368902661425722</v>
      </c>
      <c r="O26" s="40">
        <v>42.548400709822488</v>
      </c>
      <c r="P26" s="27">
        <v>7.9089506172839538E-5</v>
      </c>
      <c r="Q26" s="14">
        <v>116.41852810489426</v>
      </c>
      <c r="R26" s="14">
        <v>107.03795740616187</v>
      </c>
      <c r="S26">
        <f t="shared" si="7"/>
        <v>111.72824275552807</v>
      </c>
      <c r="T26" s="27">
        <v>8.7126464433926839E-6</v>
      </c>
      <c r="U26" s="14">
        <v>75.070283050947197</v>
      </c>
      <c r="V26" s="14">
        <v>65.463930289590365</v>
      </c>
      <c r="W26" s="36">
        <v>9.6064814814816876E-5</v>
      </c>
      <c r="X26" s="37">
        <v>80.984264730641215</v>
      </c>
      <c r="Y26" s="37">
        <v>72.937121073857099</v>
      </c>
      <c r="Z26" s="3">
        <f t="shared" si="8"/>
        <v>76.96069290224915</v>
      </c>
      <c r="AA26" s="36">
        <v>2.7307620940100707E-5</v>
      </c>
      <c r="AB26" s="37">
        <v>58.658337434401751</v>
      </c>
      <c r="AC26" s="37">
        <v>54.238009444465831</v>
      </c>
      <c r="AD26" s="27">
        <v>7.7160493827161766E-5</v>
      </c>
      <c r="AE26" s="14">
        <v>61.432832422690581</v>
      </c>
      <c r="AF26" s="14">
        <v>56.814071249652869</v>
      </c>
      <c r="AG26">
        <f t="shared" si="9"/>
        <v>59.123451836171725</v>
      </c>
      <c r="AH26" s="27">
        <v>5.976826151568729E-6</v>
      </c>
      <c r="AI26" s="14">
        <v>14.349623623586799</v>
      </c>
      <c r="AJ26" s="14">
        <v>14.700705184741466</v>
      </c>
    </row>
    <row r="27" spans="1:36" s="14" customFormat="1" x14ac:dyDescent="0.25">
      <c r="A27" s="32">
        <v>13</v>
      </c>
      <c r="B27" s="27">
        <v>9.2592592592588563E-5</v>
      </c>
      <c r="C27" s="14">
        <v>211.51205807388055</v>
      </c>
      <c r="D27" s="14">
        <v>219.20448168399466</v>
      </c>
      <c r="E27">
        <f t="shared" si="5"/>
        <v>215.35826987893762</v>
      </c>
      <c r="F27" s="27">
        <v>1.464017435262636E-5</v>
      </c>
      <c r="G27" s="14">
        <v>177.4395354078566</v>
      </c>
      <c r="H27" s="14">
        <v>183.19501666283858</v>
      </c>
      <c r="I27" s="39">
        <v>6.3657407407408106E-5</v>
      </c>
      <c r="J27" s="40">
        <v>46.061034982223255</v>
      </c>
      <c r="K27" s="40">
        <v>49.345066310166601</v>
      </c>
      <c r="L27" s="41">
        <f t="shared" si="6"/>
        <v>47.703050646194924</v>
      </c>
      <c r="M27" s="39">
        <v>1.1247978192220889E-5</v>
      </c>
      <c r="N27" s="40">
        <v>12.731232501153796</v>
      </c>
      <c r="O27" s="40">
        <v>10.202334460548231</v>
      </c>
      <c r="P27" s="27">
        <v>7.7160493827157131E-5</v>
      </c>
      <c r="Q27" s="14">
        <v>100.55209619878474</v>
      </c>
      <c r="R27" s="14">
        <v>108.61971441457008</v>
      </c>
      <c r="S27">
        <f t="shared" si="7"/>
        <v>104.5859053066774</v>
      </c>
      <c r="T27" s="27">
        <v>3.246247525919127E-5</v>
      </c>
      <c r="U27" s="14">
        <v>54.263934189147861</v>
      </c>
      <c r="V27" s="14">
        <v>59.411793325850958</v>
      </c>
      <c r="W27" s="36">
        <v>9.2592592592588563E-5</v>
      </c>
      <c r="X27" s="37">
        <v>84.7892177292686</v>
      </c>
      <c r="Y27" s="37">
        <v>84.476095056055271</v>
      </c>
      <c r="Z27" s="3">
        <f t="shared" si="8"/>
        <v>84.632656392661943</v>
      </c>
      <c r="AA27" s="36">
        <v>4.1552197585909139E-5</v>
      </c>
      <c r="AB27" s="37">
        <v>46.75072824512111</v>
      </c>
      <c r="AC27" s="37">
        <v>48.967409673989771</v>
      </c>
      <c r="AD27" s="27">
        <v>6.3657407407412728E-5</v>
      </c>
      <c r="AE27" s="14">
        <v>112.31240097524865</v>
      </c>
      <c r="AF27" s="14">
        <v>123.70082292854623</v>
      </c>
      <c r="AG27">
        <f t="shared" si="9"/>
        <v>118.00661195189744</v>
      </c>
      <c r="AH27" s="27">
        <v>9.6835651219225789E-6</v>
      </c>
      <c r="AI27" s="14">
        <v>63.72992224921709</v>
      </c>
      <c r="AJ27" s="14">
        <v>72.99182668035931</v>
      </c>
    </row>
    <row r="28" spans="1:36" s="14" customFormat="1" x14ac:dyDescent="0.25">
      <c r="A28" s="33">
        <v>7</v>
      </c>
      <c r="B28" s="27">
        <v>8.1018518518531188E-5</v>
      </c>
      <c r="C28" s="14">
        <v>87.951363375013173</v>
      </c>
      <c r="D28" s="14">
        <v>88.409573937017129</v>
      </c>
      <c r="E28">
        <f t="shared" si="5"/>
        <v>88.180468656015151</v>
      </c>
      <c r="F28" s="27">
        <v>1.6368212527440152E-5</v>
      </c>
      <c r="G28" s="14">
        <v>27.866481675946748</v>
      </c>
      <c r="H28" s="14">
        <v>24.843632386104765</v>
      </c>
      <c r="I28" s="39">
        <v>7.7546296296293618E-5</v>
      </c>
      <c r="J28" s="40">
        <v>60.014624083325884</v>
      </c>
      <c r="K28" s="40">
        <v>60.36948848263286</v>
      </c>
      <c r="L28" s="41">
        <f t="shared" si="6"/>
        <v>60.192056282979372</v>
      </c>
      <c r="M28" s="39">
        <v>1.4486869873093507E-5</v>
      </c>
      <c r="N28" s="40">
        <v>28.620073655020239</v>
      </c>
      <c r="O28" s="40">
        <v>29.002074408437643</v>
      </c>
      <c r="P28" s="27">
        <v>8.2947530864195082E-5</v>
      </c>
      <c r="Q28" s="14">
        <v>125.66165653594152</v>
      </c>
      <c r="R28" s="14">
        <v>151.54634280654088</v>
      </c>
      <c r="S28">
        <f t="shared" si="7"/>
        <v>138.60399967124118</v>
      </c>
      <c r="T28" s="27">
        <v>1.137953796585213E-5</v>
      </c>
      <c r="U28" s="14">
        <v>103.07920157923971</v>
      </c>
      <c r="V28" s="14">
        <v>124.61055863949943</v>
      </c>
      <c r="W28" s="36">
        <v>2.9629629629626675E-4</v>
      </c>
      <c r="X28" s="37">
        <v>125.96203865937477</v>
      </c>
      <c r="Y28" s="37">
        <v>118.49622670953514</v>
      </c>
      <c r="Z28" s="3">
        <f t="shared" si="8"/>
        <v>122.22913268445495</v>
      </c>
      <c r="AA28" s="36">
        <v>1.7142832193825901E-4</v>
      </c>
      <c r="AB28" s="37">
        <v>78.804350375849808</v>
      </c>
      <c r="AC28" s="37">
        <v>74.008644139142149</v>
      </c>
      <c r="AD28" s="27">
        <v>1.022376543209728E-4</v>
      </c>
      <c r="AE28" s="14">
        <v>73.668513436724908</v>
      </c>
      <c r="AF28" s="14">
        <v>73.372721329550274</v>
      </c>
      <c r="AG28">
        <f t="shared" si="9"/>
        <v>73.520617383137591</v>
      </c>
      <c r="AH28" s="27">
        <v>2.4733519174111293E-5</v>
      </c>
      <c r="AI28" s="14">
        <v>21.616670662802093</v>
      </c>
      <c r="AJ28" s="14">
        <v>22.883289119149175</v>
      </c>
    </row>
    <row r="29" spans="1:36" s="14" customFormat="1" x14ac:dyDescent="0.25">
      <c r="A29" s="33">
        <v>8</v>
      </c>
      <c r="B29" s="27">
        <v>1.022376543210098E-4</v>
      </c>
      <c r="C29" s="14">
        <v>107.77848555534302</v>
      </c>
      <c r="D29" s="14">
        <v>113.46030424012037</v>
      </c>
      <c r="E29">
        <f t="shared" si="5"/>
        <v>110.61939489773169</v>
      </c>
      <c r="F29" s="27">
        <v>1.1379537965880362E-5</v>
      </c>
      <c r="G29" s="14">
        <v>35.441483802121624</v>
      </c>
      <c r="H29" s="14">
        <v>38.017067355159718</v>
      </c>
      <c r="I29" s="39">
        <v>7.291666666667807E-5</v>
      </c>
      <c r="J29" s="40">
        <v>53.463025334271514</v>
      </c>
      <c r="K29" s="40">
        <v>55.055706631999854</v>
      </c>
      <c r="L29" s="41">
        <f t="shared" si="6"/>
        <v>54.25936598313568</v>
      </c>
      <c r="M29" s="39">
        <v>7.8119046031569895E-6</v>
      </c>
      <c r="N29" s="40">
        <v>19.319323083270039</v>
      </c>
      <c r="O29" s="40">
        <v>21.974936136832206</v>
      </c>
      <c r="P29" s="27">
        <v>7.137345679012845E-5</v>
      </c>
      <c r="Q29" s="14">
        <v>59.040966321422637</v>
      </c>
      <c r="R29" s="14">
        <v>60.883585996193482</v>
      </c>
      <c r="S29">
        <f t="shared" si="7"/>
        <v>59.962276158808059</v>
      </c>
      <c r="T29" s="27">
        <v>4.7250959544284888E-6</v>
      </c>
      <c r="U29" s="14">
        <v>22.722288561151192</v>
      </c>
      <c r="V29" s="14">
        <v>25.57622333588693</v>
      </c>
      <c r="W29" s="36">
        <v>1.2962962962964064E-4</v>
      </c>
      <c r="X29" s="37">
        <v>128.45587293610458</v>
      </c>
      <c r="Y29" s="37">
        <v>131.68984718666599</v>
      </c>
      <c r="Z29" s="3">
        <f t="shared" si="8"/>
        <v>130.07286006138528</v>
      </c>
      <c r="AA29" s="36">
        <v>6.5199475846539455E-5</v>
      </c>
      <c r="AB29" s="37">
        <v>55.057606856720099</v>
      </c>
      <c r="AC29" s="37">
        <v>53.774178859614388</v>
      </c>
      <c r="AD29" s="27">
        <v>8.2947530864185826E-5</v>
      </c>
      <c r="AE29" s="14">
        <v>70.188011361373512</v>
      </c>
      <c r="AF29" s="14">
        <v>72.671525921089128</v>
      </c>
      <c r="AG29">
        <f t="shared" si="9"/>
        <v>71.42976864123132</v>
      </c>
      <c r="AH29" s="27">
        <v>1.1379537965854014E-5</v>
      </c>
      <c r="AI29" s="14">
        <v>38.939112987225819</v>
      </c>
      <c r="AJ29" s="14">
        <v>44.717526493489935</v>
      </c>
    </row>
    <row r="30" spans="1:36" s="14" customFormat="1" x14ac:dyDescent="0.25">
      <c r="A30" s="33">
        <v>14</v>
      </c>
      <c r="B30" s="27">
        <v>1.5624999999999667E-4</v>
      </c>
      <c r="C30" s="14">
        <v>131.67083779951602</v>
      </c>
      <c r="D30" s="14">
        <v>161.51723959721599</v>
      </c>
      <c r="E30">
        <f t="shared" si="5"/>
        <v>146.59403869836601</v>
      </c>
      <c r="F30" s="27">
        <v>5.752210018421182E-5</v>
      </c>
      <c r="G30" s="14">
        <v>25.859549117225917</v>
      </c>
      <c r="H30" s="14">
        <v>29.718257247010566</v>
      </c>
      <c r="I30" s="39">
        <v>1.2731481481483286E-4</v>
      </c>
      <c r="J30" s="40">
        <v>100.76582412667074</v>
      </c>
      <c r="K30" s="40">
        <v>94.996074512098787</v>
      </c>
      <c r="L30" s="41">
        <f t="shared" si="6"/>
        <v>97.880949319384769</v>
      </c>
      <c r="M30" s="39">
        <v>1.6368212527464577E-5</v>
      </c>
      <c r="N30" s="40">
        <v>51.396872217035515</v>
      </c>
      <c r="O30" s="40">
        <v>48.448992255633527</v>
      </c>
      <c r="P30" s="27">
        <v>1.4660493827160317E-4</v>
      </c>
      <c r="Q30" s="14">
        <v>116.5794190530314</v>
      </c>
      <c r="R30" s="14">
        <v>117.76447188997899</v>
      </c>
      <c r="S30">
        <f t="shared" si="7"/>
        <v>117.1719454715052</v>
      </c>
      <c r="T30" s="27">
        <v>1.1953652303105208E-5</v>
      </c>
      <c r="U30" s="14">
        <v>60.332048442804151</v>
      </c>
      <c r="V30" s="14">
        <v>87.986622440240012</v>
      </c>
      <c r="W30" s="36">
        <v>1.4699074074073226E-4</v>
      </c>
      <c r="X30" s="37">
        <v>61.62700599774189</v>
      </c>
      <c r="Y30" s="37">
        <v>50.538999297324054</v>
      </c>
      <c r="Z30" s="3">
        <f t="shared" si="8"/>
        <v>56.083002647532972</v>
      </c>
      <c r="AA30" s="36">
        <v>3.5798644165633783E-5</v>
      </c>
      <c r="AB30" s="37">
        <v>32.681499661762388</v>
      </c>
      <c r="AC30" s="37">
        <v>30.89320746694618</v>
      </c>
      <c r="AD30" s="27">
        <v>1.4274691358024763E-4</v>
      </c>
      <c r="AE30" s="14">
        <v>150.08950085393414</v>
      </c>
      <c r="AF30" s="14">
        <v>184.96532283613192</v>
      </c>
      <c r="AG30">
        <f t="shared" si="9"/>
        <v>167.52741184503304</v>
      </c>
      <c r="AH30" s="27">
        <v>2.605238119775892E-5</v>
      </c>
      <c r="AI30" s="14">
        <v>124.63030203617411</v>
      </c>
      <c r="AJ30" s="14">
        <v>153.28346231603484</v>
      </c>
    </row>
    <row r="31" spans="1:36" s="14" customFormat="1" x14ac:dyDescent="0.25">
      <c r="A31" s="33">
        <v>15</v>
      </c>
      <c r="B31" s="27">
        <v>1.0802469135801074E-4</v>
      </c>
      <c r="C31" s="14">
        <v>116.06218797893844</v>
      </c>
      <c r="D31" s="14">
        <v>128.27687951389285</v>
      </c>
      <c r="E31">
        <f t="shared" si="5"/>
        <v>122.16953374641565</v>
      </c>
      <c r="F31" s="27">
        <v>1.401689978749771E-5</v>
      </c>
      <c r="G31" s="14">
        <v>55.49600323114538</v>
      </c>
      <c r="H31" s="14">
        <v>63.793819277236345</v>
      </c>
      <c r="I31" s="39">
        <v>9.0277777777786339E-5</v>
      </c>
      <c r="J31" s="40">
        <v>63.412171719043407</v>
      </c>
      <c r="K31" s="40">
        <v>61.052977026495761</v>
      </c>
      <c r="L31" s="41">
        <f t="shared" si="6"/>
        <v>62.232574372769584</v>
      </c>
      <c r="M31" s="39">
        <v>1.3139958615693973E-5</v>
      </c>
      <c r="N31" s="40">
        <v>32.849629899181288</v>
      </c>
      <c r="O31" s="40">
        <v>32.349070131367796</v>
      </c>
      <c r="P31" s="27">
        <v>1.0416666666669221E-4</v>
      </c>
      <c r="Q31" s="14">
        <v>104.95175073496523</v>
      </c>
      <c r="R31" s="14">
        <v>113.8661151851979</v>
      </c>
      <c r="S31">
        <f t="shared" si="7"/>
        <v>109.40893296008156</v>
      </c>
      <c r="T31" s="27">
        <v>1.2678762905193891E-5</v>
      </c>
      <c r="U31" s="14">
        <v>49.728737982908626</v>
      </c>
      <c r="V31" s="14">
        <v>57.427552193858567</v>
      </c>
      <c r="W31" s="36">
        <v>1.0648148148148517E-4</v>
      </c>
      <c r="X31" s="37">
        <v>100.39720088061017</v>
      </c>
      <c r="Y31" s="37">
        <v>97.630977599863101</v>
      </c>
      <c r="Z31" s="3">
        <f t="shared" si="8"/>
        <v>99.014089240236643</v>
      </c>
      <c r="AA31" s="36">
        <v>7.3200871762953821E-6</v>
      </c>
      <c r="AB31" s="37">
        <v>47.143618336843183</v>
      </c>
      <c r="AC31" s="37">
        <v>48.46358255010913</v>
      </c>
      <c r="AD31" s="27">
        <v>1.1188271604940329E-4</v>
      </c>
      <c r="AE31" s="14">
        <v>115.34677340195719</v>
      </c>
      <c r="AF31" s="14">
        <v>126.43410910401296</v>
      </c>
      <c r="AG31">
        <f t="shared" si="9"/>
        <v>120.89044125298508</v>
      </c>
      <c r="AH31" s="27">
        <v>1.4016899787491597E-5</v>
      </c>
      <c r="AI31" s="14">
        <v>53.84774563464071</v>
      </c>
      <c r="AJ31" s="14">
        <v>57.92182847126454</v>
      </c>
    </row>
    <row r="32" spans="1:36" s="14" customFormat="1" x14ac:dyDescent="0.25">
      <c r="A32" s="33">
        <v>16</v>
      </c>
      <c r="B32" s="27">
        <v>1.0030864197531815E-4</v>
      </c>
      <c r="C32" s="14">
        <v>96.154160329311424</v>
      </c>
      <c r="D32" s="14">
        <v>103.30376899004476</v>
      </c>
      <c r="E32">
        <f t="shared" si="5"/>
        <v>99.728964659678098</v>
      </c>
      <c r="F32" s="27">
        <v>1.4016899787467149E-5</v>
      </c>
      <c r="G32" s="14">
        <v>66.798531878104015</v>
      </c>
      <c r="H32" s="14">
        <v>68.84070140697284</v>
      </c>
      <c r="I32" s="39">
        <v>9.0277777777758583E-5</v>
      </c>
      <c r="J32" s="40">
        <v>105.52934198938217</v>
      </c>
      <c r="K32" s="40">
        <v>105.50113320269739</v>
      </c>
      <c r="L32" s="41">
        <f t="shared" si="6"/>
        <v>105.51523759603978</v>
      </c>
      <c r="M32" s="39">
        <v>9.1297527516941939E-6</v>
      </c>
      <c r="N32" s="40">
        <v>53.748984420111775</v>
      </c>
      <c r="O32" s="40">
        <v>54.682993834811107</v>
      </c>
      <c r="P32" s="27">
        <v>7.5231481481483994E-5</v>
      </c>
      <c r="Q32" s="14">
        <v>123.27737248396562</v>
      </c>
      <c r="R32" s="14">
        <v>135.61129313601236</v>
      </c>
      <c r="S32">
        <f t="shared" si="7"/>
        <v>129.44433280998899</v>
      </c>
      <c r="T32" s="27">
        <v>6.3393814526374845E-6</v>
      </c>
      <c r="U32" s="14">
        <v>90.85684401365674</v>
      </c>
      <c r="V32" s="14">
        <v>88.156958992871651</v>
      </c>
      <c r="W32" s="36">
        <v>9.027777777776414E-5</v>
      </c>
      <c r="X32" s="37">
        <v>97.784376825810895</v>
      </c>
      <c r="Y32" s="37">
        <v>94.262904838231691</v>
      </c>
      <c r="Z32" s="3">
        <f t="shared" si="8"/>
        <v>96.0236408320213</v>
      </c>
      <c r="AA32" s="36">
        <v>2.5474651264243252E-5</v>
      </c>
      <c r="AB32" s="37">
        <v>89.272602654516206</v>
      </c>
      <c r="AC32" s="37">
        <v>79.832669404613952</v>
      </c>
      <c r="AD32" s="27">
        <v>8.2947530864204325E-5</v>
      </c>
      <c r="AE32" s="14">
        <v>126.05077008050012</v>
      </c>
      <c r="AF32" s="14">
        <v>132.98750781750354</v>
      </c>
      <c r="AG32">
        <f t="shared" si="9"/>
        <v>129.51913894900184</v>
      </c>
      <c r="AH32" s="27">
        <v>4.7250959544103589E-6</v>
      </c>
      <c r="AI32" s="14">
        <v>48.085532727844338</v>
      </c>
      <c r="AJ32" s="14">
        <v>47.403837610059959</v>
      </c>
    </row>
    <row r="33" spans="1:36" s="14" customFormat="1" x14ac:dyDescent="0.25">
      <c r="A33" s="33">
        <v>17</v>
      </c>
      <c r="B33" s="27">
        <v>1.6782407407409106E-4</v>
      </c>
      <c r="C33" s="14">
        <v>108.27883904682191</v>
      </c>
      <c r="D33" s="14">
        <v>113.91591535133371</v>
      </c>
      <c r="E33">
        <f t="shared" si="5"/>
        <v>111.09737719907781</v>
      </c>
      <c r="F33" s="27">
        <v>1.0576196112555416E-4</v>
      </c>
      <c r="G33" s="14">
        <v>52.761991281140439</v>
      </c>
      <c r="H33" s="14">
        <v>62.245851360528341</v>
      </c>
      <c r="I33" s="39">
        <v>1.0763888888889461E-4</v>
      </c>
      <c r="J33" s="40">
        <v>52.281652889753545</v>
      </c>
      <c r="K33" s="40">
        <v>48.494257561175381</v>
      </c>
      <c r="L33" s="41">
        <f t="shared" si="6"/>
        <v>50.387955225464466</v>
      </c>
      <c r="M33" s="39">
        <v>1.5480248956560012E-5</v>
      </c>
      <c r="N33" s="40">
        <v>21.631818132360358</v>
      </c>
      <c r="O33" s="40">
        <v>21.671753372036129</v>
      </c>
      <c r="P33" s="27">
        <v>9.4521604938252457E-5</v>
      </c>
      <c r="Q33" s="14">
        <v>93.727468896222334</v>
      </c>
      <c r="R33" s="14">
        <v>100.52768094326878</v>
      </c>
      <c r="S33">
        <f t="shared" si="7"/>
        <v>97.127574919745555</v>
      </c>
      <c r="T33" s="27">
        <v>8.7126464433828515E-6</v>
      </c>
      <c r="U33" s="14">
        <v>36.754183820563</v>
      </c>
      <c r="V33" s="14">
        <v>47.733060163995617</v>
      </c>
      <c r="W33" s="36">
        <v>2.2800925925925975E-4</v>
      </c>
      <c r="X33" s="37">
        <v>67.919278345939802</v>
      </c>
      <c r="Y33" s="37">
        <v>67.523279730478123</v>
      </c>
      <c r="Z33" s="3">
        <f t="shared" si="8"/>
        <v>67.721279038208962</v>
      </c>
      <c r="AA33" s="36">
        <v>8.9161279424793222E-5</v>
      </c>
      <c r="AB33" s="37">
        <v>27.94565033459466</v>
      </c>
      <c r="AC33" s="37">
        <v>32.399896082665407</v>
      </c>
      <c r="AD33" s="27">
        <v>1.1766975308640422E-4</v>
      </c>
      <c r="AE33" s="14">
        <v>97.951012592665094</v>
      </c>
      <c r="AF33" s="14">
        <v>113.8972718906345</v>
      </c>
      <c r="AG33">
        <f t="shared" si="9"/>
        <v>105.9241422416498</v>
      </c>
      <c r="AH33" s="27">
        <v>8.7126464434369295E-6</v>
      </c>
      <c r="AI33" s="14">
        <v>46.86000535971921</v>
      </c>
      <c r="AJ33" s="14">
        <v>58.933623480905666</v>
      </c>
    </row>
    <row r="34" spans="1:36" s="14" customFormat="1" x14ac:dyDescent="0.25">
      <c r="A34" s="33">
        <v>18</v>
      </c>
      <c r="B34" s="27">
        <v>1.1766975308644123E-4</v>
      </c>
      <c r="C34" s="14">
        <v>114.2739417375933</v>
      </c>
      <c r="D34" s="14">
        <v>137.68018921512248</v>
      </c>
      <c r="E34">
        <f t="shared" si="5"/>
        <v>125.97706547635789</v>
      </c>
      <c r="F34" s="27">
        <v>8.7126464434123486E-6</v>
      </c>
      <c r="G34" s="14">
        <v>33.525762586710236</v>
      </c>
      <c r="H34" s="14">
        <v>34.753727738533321</v>
      </c>
      <c r="I34" s="39">
        <v>1.1689814814813682E-4</v>
      </c>
      <c r="J34" s="40">
        <v>68.56836699882038</v>
      </c>
      <c r="K34" s="40">
        <v>67.758269907310932</v>
      </c>
      <c r="L34" s="41">
        <f t="shared" si="6"/>
        <v>68.163318453065656</v>
      </c>
      <c r="M34" s="39">
        <v>2.0009726049215522E-5</v>
      </c>
      <c r="N34" s="40">
        <v>27.420458183509638</v>
      </c>
      <c r="O34" s="40">
        <v>23.677029371125908</v>
      </c>
      <c r="P34" s="27">
        <v>1.7939814814815769E-4</v>
      </c>
      <c r="Q34" s="14">
        <v>204.01630872500479</v>
      </c>
      <c r="R34" s="14">
        <v>240.77095738762191</v>
      </c>
      <c r="S34">
        <f t="shared" si="7"/>
        <v>222.39363305631335</v>
      </c>
      <c r="T34" s="27">
        <v>6.2435666478101638E-5</v>
      </c>
      <c r="U34" s="14">
        <v>163.76458714682272</v>
      </c>
      <c r="V34" s="14">
        <v>193.77362463605837</v>
      </c>
      <c r="W34" s="36">
        <v>3.1018518518518559E-4</v>
      </c>
      <c r="X34" s="37">
        <v>91.239805505686178</v>
      </c>
      <c r="Y34" s="37">
        <v>89.212776581363698</v>
      </c>
      <c r="Z34" s="3">
        <f t="shared" si="8"/>
        <v>90.226291043524938</v>
      </c>
      <c r="AA34" s="36">
        <v>4.057277501475015E-4</v>
      </c>
      <c r="AB34" s="37">
        <v>55.4466895890045</v>
      </c>
      <c r="AC34" s="37">
        <v>46.147410387206563</v>
      </c>
      <c r="AD34" s="27">
        <v>1.6396604938269851E-4</v>
      </c>
      <c r="AE34" s="14">
        <v>164.27912351626003</v>
      </c>
      <c r="AF34" s="14">
        <v>195.24962581602236</v>
      </c>
      <c r="AG34">
        <f t="shared" si="9"/>
        <v>179.76437466614118</v>
      </c>
      <c r="AH34" s="27">
        <v>1.3530615676495277E-5</v>
      </c>
      <c r="AI34" s="14">
        <v>160.25521489961471</v>
      </c>
      <c r="AJ34" s="14">
        <v>192.14565422749112</v>
      </c>
    </row>
    <row r="35" spans="1:36" x14ac:dyDescent="0.25">
      <c r="A35"/>
    </row>
    <row r="36" spans="1:36" x14ac:dyDescent="0.25">
      <c r="A36"/>
    </row>
    <row r="37" spans="1:36" x14ac:dyDescent="0.25">
      <c r="A37"/>
    </row>
    <row r="38" spans="1:36" x14ac:dyDescent="0.25">
      <c r="A38"/>
    </row>
    <row r="39" spans="1:36" x14ac:dyDescent="0.25">
      <c r="A39"/>
    </row>
    <row r="40" spans="1:36" x14ac:dyDescent="0.25">
      <c r="A40"/>
    </row>
    <row r="41" spans="1:36" x14ac:dyDescent="0.25">
      <c r="A41"/>
    </row>
    <row r="42" spans="1:36" x14ac:dyDescent="0.25">
      <c r="A42"/>
    </row>
    <row r="43" spans="1:36" x14ac:dyDescent="0.25">
      <c r="A43"/>
    </row>
    <row r="44" spans="1:36" x14ac:dyDescent="0.25">
      <c r="A44"/>
    </row>
    <row r="45" spans="1:36" x14ac:dyDescent="0.25">
      <c r="A45"/>
    </row>
    <row r="46" spans="1:36" x14ac:dyDescent="0.25">
      <c r="A46"/>
    </row>
  </sheetData>
  <mergeCells count="12">
    <mergeCell ref="AD19:AJ19"/>
    <mergeCell ref="A19:A20"/>
    <mergeCell ref="B19:H19"/>
    <mergeCell ref="I19:O19"/>
    <mergeCell ref="P19:V19"/>
    <mergeCell ref="W19:AC19"/>
    <mergeCell ref="AD1:AJ1"/>
    <mergeCell ref="A1:A2"/>
    <mergeCell ref="B1:H1"/>
    <mergeCell ref="I1:O1"/>
    <mergeCell ref="P1:V1"/>
    <mergeCell ref="W1:AC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7"/>
  <sheetViews>
    <sheetView workbookViewId="0">
      <pane ySplit="2" topLeftCell="A3" activePane="bottomLeft" state="frozen"/>
      <selection pane="bottomLeft" activeCell="F38" sqref="F38"/>
    </sheetView>
  </sheetViews>
  <sheetFormatPr defaultColWidth="4.7109375" defaultRowHeight="15" x14ac:dyDescent="0.25"/>
  <cols>
    <col min="1" max="1" width="8.7109375" style="4"/>
    <col min="8" max="8" width="8.7109375" customWidth="1"/>
    <col min="15" max="15" width="8.7109375" customWidth="1"/>
    <col min="22" max="22" width="8.7109375" customWidth="1"/>
  </cols>
  <sheetData>
    <row r="1" spans="1:22" s="1" customFormat="1" x14ac:dyDescent="0.25">
      <c r="A1" s="43" t="s">
        <v>11</v>
      </c>
      <c r="B1" s="43" t="s">
        <v>0</v>
      </c>
      <c r="C1" s="43"/>
      <c r="D1" s="43"/>
      <c r="E1" s="43"/>
      <c r="F1" s="43"/>
      <c r="G1" s="43"/>
      <c r="H1" s="43"/>
      <c r="I1" s="43" t="s">
        <v>1</v>
      </c>
      <c r="J1" s="43"/>
      <c r="K1" s="43"/>
      <c r="L1" s="43"/>
      <c r="M1" s="43"/>
      <c r="N1" s="43"/>
      <c r="O1" s="43"/>
      <c r="P1" s="43" t="s">
        <v>2</v>
      </c>
      <c r="Q1" s="43"/>
      <c r="R1" s="43"/>
      <c r="S1" s="43"/>
      <c r="T1" s="43"/>
      <c r="U1" s="43"/>
      <c r="V1" s="43"/>
    </row>
    <row r="2" spans="1:22" s="1" customFormat="1" x14ac:dyDescent="0.25">
      <c r="A2" s="43"/>
      <c r="B2" s="1" t="s">
        <v>3</v>
      </c>
      <c r="C2" s="1" t="s">
        <v>4</v>
      </c>
      <c r="D2" s="1" t="s">
        <v>5</v>
      </c>
      <c r="E2" s="1" t="s">
        <v>6</v>
      </c>
      <c r="F2" s="1" t="s">
        <v>7</v>
      </c>
      <c r="G2" s="1" t="s">
        <v>8</v>
      </c>
      <c r="H2" s="1" t="s">
        <v>9</v>
      </c>
      <c r="I2" s="1" t="s">
        <v>3</v>
      </c>
      <c r="J2" s="1" t="s">
        <v>4</v>
      </c>
      <c r="K2" s="1" t="s">
        <v>5</v>
      </c>
      <c r="L2" s="1" t="s">
        <v>6</v>
      </c>
      <c r="M2" s="1" t="s">
        <v>7</v>
      </c>
      <c r="N2" s="1" t="s">
        <v>8</v>
      </c>
      <c r="O2" s="1" t="s">
        <v>9</v>
      </c>
      <c r="P2" s="1" t="s">
        <v>3</v>
      </c>
      <c r="Q2" s="1" t="s">
        <v>4</v>
      </c>
      <c r="R2" s="1" t="s">
        <v>5</v>
      </c>
      <c r="S2" s="1" t="s">
        <v>6</v>
      </c>
      <c r="T2" s="1" t="s">
        <v>7</v>
      </c>
      <c r="U2" s="1" t="s">
        <v>8</v>
      </c>
      <c r="V2" s="1" t="s">
        <v>9</v>
      </c>
    </row>
    <row r="3" spans="1:22" x14ac:dyDescent="0.25">
      <c r="A3" s="4">
        <v>1</v>
      </c>
      <c r="B3">
        <v>3</v>
      </c>
      <c r="C3">
        <v>1</v>
      </c>
      <c r="D3">
        <v>1</v>
      </c>
      <c r="E3">
        <v>3</v>
      </c>
      <c r="F3">
        <v>3</v>
      </c>
      <c r="G3">
        <v>1</v>
      </c>
      <c r="I3">
        <v>4</v>
      </c>
      <c r="J3">
        <v>1</v>
      </c>
      <c r="K3">
        <v>1</v>
      </c>
      <c r="L3">
        <v>4</v>
      </c>
      <c r="M3">
        <v>3</v>
      </c>
      <c r="N3">
        <v>1</v>
      </c>
      <c r="P3">
        <v>4</v>
      </c>
      <c r="Q3">
        <v>1</v>
      </c>
      <c r="R3">
        <v>1</v>
      </c>
      <c r="S3">
        <v>4</v>
      </c>
      <c r="T3">
        <v>4</v>
      </c>
      <c r="U3">
        <v>1</v>
      </c>
    </row>
    <row r="4" spans="1:22" x14ac:dyDescent="0.25">
      <c r="A4" s="4">
        <v>3</v>
      </c>
      <c r="B4">
        <v>4</v>
      </c>
      <c r="C4">
        <v>1</v>
      </c>
      <c r="D4">
        <v>1</v>
      </c>
      <c r="E4">
        <v>4</v>
      </c>
      <c r="F4">
        <v>3</v>
      </c>
      <c r="G4">
        <v>1</v>
      </c>
      <c r="I4">
        <v>4</v>
      </c>
      <c r="J4">
        <v>1</v>
      </c>
      <c r="K4">
        <v>1</v>
      </c>
      <c r="L4">
        <v>4</v>
      </c>
      <c r="M4">
        <v>4</v>
      </c>
      <c r="N4">
        <v>1</v>
      </c>
      <c r="P4">
        <v>4</v>
      </c>
      <c r="Q4">
        <v>1</v>
      </c>
      <c r="R4">
        <v>1</v>
      </c>
      <c r="S4">
        <v>4</v>
      </c>
      <c r="T4">
        <v>4</v>
      </c>
      <c r="U4">
        <v>2</v>
      </c>
    </row>
    <row r="5" spans="1:22" x14ac:dyDescent="0.25">
      <c r="A5" s="4">
        <v>5</v>
      </c>
      <c r="B5">
        <v>4</v>
      </c>
      <c r="C5">
        <v>2</v>
      </c>
      <c r="D5">
        <v>1</v>
      </c>
      <c r="E5">
        <v>4</v>
      </c>
      <c r="F5">
        <v>4</v>
      </c>
      <c r="G5">
        <v>1</v>
      </c>
      <c r="I5">
        <v>4</v>
      </c>
      <c r="J5">
        <v>1</v>
      </c>
      <c r="K5">
        <v>1</v>
      </c>
      <c r="L5">
        <v>4</v>
      </c>
      <c r="M5">
        <v>4</v>
      </c>
      <c r="N5">
        <v>1</v>
      </c>
      <c r="P5">
        <v>4</v>
      </c>
      <c r="Q5">
        <v>1</v>
      </c>
      <c r="R5">
        <v>1</v>
      </c>
      <c r="S5">
        <v>4</v>
      </c>
      <c r="T5">
        <v>4</v>
      </c>
      <c r="U5">
        <v>1</v>
      </c>
    </row>
    <row r="6" spans="1:22" x14ac:dyDescent="0.25">
      <c r="A6" s="4">
        <v>6</v>
      </c>
      <c r="B6">
        <v>3</v>
      </c>
      <c r="C6">
        <v>2</v>
      </c>
      <c r="D6">
        <v>1</v>
      </c>
      <c r="E6">
        <v>4</v>
      </c>
      <c r="F6">
        <v>3</v>
      </c>
      <c r="G6">
        <v>1</v>
      </c>
      <c r="I6">
        <v>4</v>
      </c>
      <c r="J6">
        <v>1</v>
      </c>
      <c r="K6">
        <v>1</v>
      </c>
      <c r="L6">
        <v>4</v>
      </c>
      <c r="M6">
        <v>4</v>
      </c>
      <c r="N6">
        <v>1</v>
      </c>
      <c r="P6">
        <v>4</v>
      </c>
      <c r="Q6">
        <v>1</v>
      </c>
      <c r="R6">
        <v>1</v>
      </c>
      <c r="S6">
        <v>4</v>
      </c>
      <c r="T6">
        <v>4</v>
      </c>
      <c r="U6">
        <v>1</v>
      </c>
    </row>
    <row r="7" spans="1:22" s="7" customFormat="1" x14ac:dyDescent="0.25">
      <c r="A7" s="8">
        <v>7</v>
      </c>
      <c r="B7" s="7">
        <v>4</v>
      </c>
      <c r="C7" s="7">
        <v>1</v>
      </c>
      <c r="D7" s="7">
        <v>1</v>
      </c>
      <c r="E7" s="7">
        <v>4</v>
      </c>
      <c r="F7" s="7">
        <v>4</v>
      </c>
      <c r="G7" s="7">
        <v>1</v>
      </c>
      <c r="I7" s="7">
        <v>4</v>
      </c>
      <c r="J7" s="7">
        <v>1</v>
      </c>
      <c r="K7" s="7">
        <v>1</v>
      </c>
      <c r="L7" s="7">
        <v>4</v>
      </c>
      <c r="M7" s="7">
        <v>4</v>
      </c>
      <c r="N7" s="7">
        <v>1</v>
      </c>
      <c r="P7" s="7">
        <v>4</v>
      </c>
      <c r="Q7" s="7">
        <v>1</v>
      </c>
      <c r="R7" s="7">
        <v>1</v>
      </c>
      <c r="S7" s="7">
        <v>4</v>
      </c>
      <c r="T7" s="7">
        <v>4</v>
      </c>
      <c r="U7" s="7">
        <v>2</v>
      </c>
    </row>
    <row r="8" spans="1:22" s="7" customFormat="1" x14ac:dyDescent="0.25">
      <c r="A8" s="8">
        <v>8</v>
      </c>
      <c r="B8" s="7">
        <v>4</v>
      </c>
      <c r="C8" s="7">
        <v>1</v>
      </c>
      <c r="D8" s="7">
        <v>1</v>
      </c>
      <c r="E8" s="7">
        <v>4</v>
      </c>
      <c r="F8" s="7">
        <v>3</v>
      </c>
      <c r="G8" s="7">
        <v>2</v>
      </c>
      <c r="I8" s="7">
        <v>4</v>
      </c>
      <c r="J8" s="7">
        <v>1</v>
      </c>
      <c r="K8" s="7">
        <v>1</v>
      </c>
      <c r="L8" s="7">
        <v>4</v>
      </c>
      <c r="M8" s="7">
        <v>3</v>
      </c>
      <c r="N8" s="7">
        <v>1</v>
      </c>
      <c r="P8" s="7">
        <v>4</v>
      </c>
      <c r="Q8" s="7">
        <v>1</v>
      </c>
      <c r="R8" s="7">
        <v>1</v>
      </c>
      <c r="S8" s="7">
        <v>4</v>
      </c>
      <c r="T8" s="7">
        <v>3</v>
      </c>
      <c r="U8" s="7">
        <v>1</v>
      </c>
    </row>
    <row r="9" spans="1:22" x14ac:dyDescent="0.25">
      <c r="A9" s="9">
        <v>9</v>
      </c>
      <c r="B9">
        <v>3</v>
      </c>
      <c r="C9">
        <v>1</v>
      </c>
      <c r="D9">
        <v>1</v>
      </c>
      <c r="E9">
        <v>2</v>
      </c>
      <c r="F9">
        <v>3</v>
      </c>
      <c r="G9">
        <v>1</v>
      </c>
      <c r="I9">
        <v>3</v>
      </c>
      <c r="J9">
        <v>1</v>
      </c>
      <c r="K9">
        <v>1</v>
      </c>
      <c r="L9">
        <v>4</v>
      </c>
      <c r="M9">
        <v>4</v>
      </c>
      <c r="N9">
        <v>1</v>
      </c>
      <c r="P9">
        <v>3</v>
      </c>
      <c r="Q9">
        <v>1</v>
      </c>
      <c r="R9">
        <v>1</v>
      </c>
      <c r="S9">
        <v>4</v>
      </c>
      <c r="T9">
        <v>3</v>
      </c>
      <c r="U9">
        <v>1</v>
      </c>
    </row>
    <row r="10" spans="1:22" x14ac:dyDescent="0.25">
      <c r="A10" s="9">
        <v>10</v>
      </c>
      <c r="B10">
        <v>2</v>
      </c>
      <c r="C10">
        <v>1</v>
      </c>
      <c r="D10">
        <v>1</v>
      </c>
      <c r="E10">
        <v>4</v>
      </c>
      <c r="F10">
        <v>4</v>
      </c>
      <c r="G10">
        <v>1</v>
      </c>
      <c r="I10">
        <v>4</v>
      </c>
      <c r="J10">
        <v>1</v>
      </c>
      <c r="K10">
        <v>1</v>
      </c>
      <c r="L10">
        <v>4</v>
      </c>
      <c r="M10">
        <v>3</v>
      </c>
      <c r="N10">
        <v>1</v>
      </c>
      <c r="P10">
        <v>3</v>
      </c>
      <c r="Q10">
        <v>1</v>
      </c>
      <c r="R10">
        <v>1</v>
      </c>
      <c r="S10">
        <v>3</v>
      </c>
      <c r="T10">
        <v>1</v>
      </c>
      <c r="U10">
        <v>1</v>
      </c>
    </row>
    <row r="11" spans="1:22" x14ac:dyDescent="0.25">
      <c r="A11" s="9">
        <v>12</v>
      </c>
      <c r="B11">
        <v>3</v>
      </c>
      <c r="C11">
        <v>2</v>
      </c>
      <c r="D11">
        <v>1</v>
      </c>
      <c r="E11">
        <v>3</v>
      </c>
      <c r="F11">
        <v>3</v>
      </c>
      <c r="G11">
        <v>2</v>
      </c>
      <c r="I11">
        <v>3</v>
      </c>
      <c r="J11">
        <v>2</v>
      </c>
      <c r="K11">
        <v>2</v>
      </c>
      <c r="L11">
        <v>3</v>
      </c>
      <c r="M11">
        <v>3</v>
      </c>
      <c r="N11">
        <v>1</v>
      </c>
      <c r="P11">
        <v>3</v>
      </c>
      <c r="Q11">
        <v>2</v>
      </c>
      <c r="R11">
        <v>2</v>
      </c>
      <c r="S11">
        <v>3</v>
      </c>
      <c r="T11">
        <v>3</v>
      </c>
      <c r="U11">
        <v>2</v>
      </c>
    </row>
    <row r="12" spans="1:22" x14ac:dyDescent="0.25">
      <c r="A12" s="9">
        <v>13</v>
      </c>
      <c r="B12">
        <v>3</v>
      </c>
      <c r="C12">
        <v>2</v>
      </c>
      <c r="D12">
        <v>1</v>
      </c>
      <c r="E12">
        <v>3</v>
      </c>
      <c r="F12">
        <v>3</v>
      </c>
      <c r="G12">
        <v>1</v>
      </c>
      <c r="I12">
        <v>3</v>
      </c>
      <c r="J12">
        <v>2</v>
      </c>
      <c r="K12">
        <v>2</v>
      </c>
      <c r="L12">
        <v>3</v>
      </c>
      <c r="M12">
        <v>3</v>
      </c>
      <c r="N12">
        <v>2</v>
      </c>
      <c r="P12">
        <v>3</v>
      </c>
      <c r="Q12">
        <v>2</v>
      </c>
      <c r="R12">
        <v>2</v>
      </c>
      <c r="S12">
        <v>3</v>
      </c>
      <c r="T12">
        <v>3</v>
      </c>
      <c r="U12">
        <v>2</v>
      </c>
    </row>
    <row r="13" spans="1:22" s="7" customFormat="1" x14ac:dyDescent="0.25">
      <c r="A13" s="8">
        <v>14</v>
      </c>
      <c r="B13" s="7">
        <v>4</v>
      </c>
      <c r="C13" s="7">
        <v>1</v>
      </c>
      <c r="D13" s="7">
        <v>1</v>
      </c>
      <c r="E13" s="7">
        <v>4</v>
      </c>
      <c r="F13" s="7">
        <v>3</v>
      </c>
      <c r="G13" s="7">
        <v>1</v>
      </c>
      <c r="I13" s="7">
        <v>4</v>
      </c>
      <c r="J13" s="7">
        <v>1</v>
      </c>
      <c r="K13" s="7">
        <v>1</v>
      </c>
      <c r="L13" s="7">
        <v>4</v>
      </c>
      <c r="M13" s="7">
        <v>4</v>
      </c>
      <c r="N13" s="7">
        <v>1</v>
      </c>
      <c r="P13" s="7">
        <v>4</v>
      </c>
      <c r="Q13" s="7">
        <v>1</v>
      </c>
      <c r="R13" s="7">
        <v>1</v>
      </c>
      <c r="S13" s="7">
        <v>4</v>
      </c>
      <c r="T13" s="7">
        <v>4</v>
      </c>
      <c r="U13" s="7">
        <v>1</v>
      </c>
    </row>
    <row r="14" spans="1:22" s="7" customFormat="1" x14ac:dyDescent="0.25">
      <c r="A14" s="8">
        <v>15</v>
      </c>
      <c r="B14" s="7">
        <v>4</v>
      </c>
      <c r="C14" s="7">
        <v>1</v>
      </c>
      <c r="D14" s="7">
        <v>1</v>
      </c>
      <c r="E14" s="7">
        <v>3</v>
      </c>
      <c r="F14" s="7">
        <v>2</v>
      </c>
      <c r="G14" s="7">
        <v>1</v>
      </c>
      <c r="I14" s="7">
        <v>4</v>
      </c>
      <c r="J14" s="7">
        <v>1</v>
      </c>
      <c r="K14" s="7">
        <v>1</v>
      </c>
      <c r="L14" s="7">
        <v>4</v>
      </c>
      <c r="M14" s="7">
        <v>3</v>
      </c>
      <c r="N14" s="7">
        <v>1</v>
      </c>
      <c r="P14" s="7">
        <v>4</v>
      </c>
      <c r="Q14" s="7">
        <v>1</v>
      </c>
      <c r="R14" s="7">
        <v>1</v>
      </c>
      <c r="S14" s="7">
        <v>4</v>
      </c>
      <c r="T14" s="7">
        <v>3</v>
      </c>
      <c r="U14" s="7">
        <v>1</v>
      </c>
    </row>
    <row r="15" spans="1:22" s="7" customFormat="1" x14ac:dyDescent="0.25">
      <c r="A15" s="8">
        <v>16</v>
      </c>
      <c r="B15" s="7">
        <v>4</v>
      </c>
      <c r="C15" s="7">
        <v>1</v>
      </c>
      <c r="D15" s="7">
        <v>1</v>
      </c>
      <c r="E15" s="7">
        <v>4</v>
      </c>
      <c r="F15" s="7">
        <v>4</v>
      </c>
      <c r="G15" s="7">
        <v>1</v>
      </c>
      <c r="I15" s="7">
        <v>4</v>
      </c>
      <c r="J15" s="7">
        <v>1</v>
      </c>
      <c r="K15" s="7">
        <v>1</v>
      </c>
      <c r="L15" s="7">
        <v>4</v>
      </c>
      <c r="M15" s="7">
        <v>4</v>
      </c>
      <c r="N15" s="7">
        <v>1</v>
      </c>
      <c r="P15" s="7">
        <v>4</v>
      </c>
      <c r="Q15" s="7">
        <v>1</v>
      </c>
      <c r="R15" s="7">
        <v>1</v>
      </c>
      <c r="S15" s="7">
        <v>4</v>
      </c>
      <c r="T15" s="7">
        <v>4</v>
      </c>
      <c r="U15" s="7">
        <v>1</v>
      </c>
    </row>
    <row r="16" spans="1:22" s="7" customFormat="1" x14ac:dyDescent="0.25">
      <c r="A16" s="8">
        <v>17</v>
      </c>
      <c r="B16" s="7">
        <v>3</v>
      </c>
      <c r="C16" s="7">
        <v>2</v>
      </c>
      <c r="D16" s="7">
        <v>2</v>
      </c>
      <c r="E16" s="7">
        <v>3</v>
      </c>
      <c r="F16" s="7">
        <v>2</v>
      </c>
      <c r="G16" s="7">
        <v>3</v>
      </c>
      <c r="I16" s="7">
        <v>3</v>
      </c>
      <c r="J16" s="7">
        <v>1</v>
      </c>
      <c r="K16" s="7">
        <v>2</v>
      </c>
      <c r="L16" s="7">
        <v>3</v>
      </c>
      <c r="M16" s="7">
        <v>2</v>
      </c>
      <c r="N16" s="7">
        <v>2</v>
      </c>
      <c r="P16" s="7">
        <v>2</v>
      </c>
      <c r="Q16" s="7">
        <v>3</v>
      </c>
      <c r="R16" s="7">
        <v>2</v>
      </c>
      <c r="S16" s="7">
        <v>2</v>
      </c>
      <c r="T16" s="7">
        <v>2</v>
      </c>
      <c r="U16" s="7">
        <v>3</v>
      </c>
    </row>
    <row r="17" spans="1:21" s="7" customFormat="1" x14ac:dyDescent="0.25">
      <c r="A17" s="8">
        <v>18</v>
      </c>
      <c r="B17" s="7">
        <v>4</v>
      </c>
      <c r="C17" s="7">
        <v>2</v>
      </c>
      <c r="D17" s="7">
        <v>1</v>
      </c>
      <c r="E17" s="7">
        <v>3</v>
      </c>
      <c r="F17" s="7">
        <v>3</v>
      </c>
      <c r="G17" s="7">
        <v>1</v>
      </c>
      <c r="I17" s="7">
        <v>3</v>
      </c>
      <c r="J17" s="7">
        <v>2</v>
      </c>
      <c r="K17" s="7">
        <v>1</v>
      </c>
      <c r="L17" s="7">
        <v>3</v>
      </c>
      <c r="M17" s="7">
        <v>3</v>
      </c>
      <c r="N17" s="7">
        <v>1</v>
      </c>
      <c r="P17" s="7">
        <v>4</v>
      </c>
      <c r="Q17" s="7">
        <v>2</v>
      </c>
      <c r="R17" s="7">
        <v>2</v>
      </c>
      <c r="S17" s="7">
        <v>4</v>
      </c>
      <c r="T17" s="7">
        <v>3</v>
      </c>
      <c r="U17" s="7">
        <v>1</v>
      </c>
    </row>
  </sheetData>
  <mergeCells count="4">
    <mergeCell ref="B1:H1"/>
    <mergeCell ref="I1:O1"/>
    <mergeCell ref="P1:V1"/>
    <mergeCell ref="A1:A2"/>
  </mergeCells>
  <pageMargins left="0.511811024" right="0.511811024" top="0.78740157499999996" bottom="0.78740157499999996" header="0.31496062000000002" footer="0.31496062000000002"/>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X52"/>
  <sheetViews>
    <sheetView tabSelected="1" workbookViewId="0">
      <pane ySplit="2" topLeftCell="A3" activePane="bottomLeft" state="frozen"/>
      <selection pane="bottomLeft" activeCell="M32" sqref="M32"/>
    </sheetView>
  </sheetViews>
  <sheetFormatPr defaultRowHeight="15" x14ac:dyDescent="0.25"/>
  <cols>
    <col min="1" max="1" width="9.140625" style="4"/>
    <col min="2" max="2" width="8.7109375" style="4" customWidth="1"/>
    <col min="3" max="9" width="8.7109375" customWidth="1"/>
    <col min="10" max="10" width="8.7109375" style="4" customWidth="1"/>
    <col min="11" max="17" width="8.7109375" customWidth="1"/>
  </cols>
  <sheetData>
    <row r="1" spans="1:102" x14ac:dyDescent="0.25">
      <c r="A1" s="43" t="s">
        <v>11</v>
      </c>
      <c r="B1" s="43" t="s">
        <v>41</v>
      </c>
      <c r="C1" s="49" t="s">
        <v>42</v>
      </c>
      <c r="D1" s="49"/>
      <c r="E1" s="49"/>
      <c r="F1" s="49"/>
      <c r="G1" s="49"/>
      <c r="H1" s="49"/>
      <c r="I1" s="43" t="s">
        <v>147</v>
      </c>
      <c r="J1" s="48" t="s">
        <v>49</v>
      </c>
      <c r="K1" s="43" t="s">
        <v>41</v>
      </c>
      <c r="L1" s="49" t="s">
        <v>42</v>
      </c>
      <c r="M1" s="49"/>
      <c r="N1" s="49"/>
      <c r="O1" s="49"/>
      <c r="P1" s="49"/>
      <c r="Q1" s="49"/>
      <c r="R1" s="43" t="s">
        <v>147</v>
      </c>
      <c r="S1" s="48" t="s">
        <v>49</v>
      </c>
    </row>
    <row r="2" spans="1:102" x14ac:dyDescent="0.25">
      <c r="A2" s="43"/>
      <c r="B2" s="43"/>
      <c r="C2" t="s">
        <v>43</v>
      </c>
      <c r="D2" t="s">
        <v>44</v>
      </c>
      <c r="E2" t="s">
        <v>45</v>
      </c>
      <c r="F2" t="s">
        <v>46</v>
      </c>
      <c r="G2" t="s">
        <v>47</v>
      </c>
      <c r="H2" t="s">
        <v>48</v>
      </c>
      <c r="I2" s="43"/>
      <c r="J2" s="48"/>
      <c r="K2" s="43"/>
      <c r="L2" t="s">
        <v>43</v>
      </c>
      <c r="M2" t="s">
        <v>44</v>
      </c>
      <c r="N2" t="s">
        <v>45</v>
      </c>
      <c r="O2" t="s">
        <v>46</v>
      </c>
      <c r="P2" t="s">
        <v>47</v>
      </c>
      <c r="Q2" t="s">
        <v>48</v>
      </c>
      <c r="R2" s="43"/>
      <c r="S2" s="48"/>
    </row>
    <row r="3" spans="1:102" x14ac:dyDescent="0.25">
      <c r="A3" s="4">
        <v>1</v>
      </c>
      <c r="B3" s="4" t="s">
        <v>64</v>
      </c>
      <c r="C3">
        <v>2</v>
      </c>
      <c r="D3">
        <v>1</v>
      </c>
      <c r="E3">
        <v>2</v>
      </c>
      <c r="F3">
        <v>13</v>
      </c>
      <c r="G3">
        <v>14</v>
      </c>
      <c r="H3">
        <v>2</v>
      </c>
      <c r="I3" s="14">
        <f>AVERAGE(C3:H3)</f>
        <v>5.666666666666667</v>
      </c>
      <c r="J3">
        <v>19</v>
      </c>
      <c r="K3" s="6" t="s">
        <v>63</v>
      </c>
      <c r="L3">
        <v>15</v>
      </c>
      <c r="M3">
        <v>2</v>
      </c>
      <c r="N3">
        <v>2</v>
      </c>
      <c r="O3">
        <v>13</v>
      </c>
      <c r="P3">
        <v>14</v>
      </c>
      <c r="Q3">
        <v>2</v>
      </c>
      <c r="R3" s="14">
        <f>AVERAGE(L3:Q3)</f>
        <v>8</v>
      </c>
      <c r="S3">
        <v>12</v>
      </c>
    </row>
    <row r="4" spans="1:102" x14ac:dyDescent="0.25">
      <c r="A4" s="4">
        <v>3</v>
      </c>
      <c r="B4" s="4" t="s">
        <v>63</v>
      </c>
      <c r="C4">
        <v>1</v>
      </c>
      <c r="D4">
        <v>1</v>
      </c>
      <c r="E4">
        <v>2</v>
      </c>
      <c r="F4">
        <v>20</v>
      </c>
      <c r="G4">
        <v>5</v>
      </c>
      <c r="H4">
        <v>12</v>
      </c>
      <c r="I4" s="14">
        <f t="shared" ref="I4:I17" si="0">AVERAGE(C4:H4)</f>
        <v>6.833333333333333</v>
      </c>
      <c r="J4">
        <v>6</v>
      </c>
      <c r="K4" s="6" t="s">
        <v>64</v>
      </c>
      <c r="L4">
        <v>1</v>
      </c>
      <c r="M4">
        <v>1</v>
      </c>
      <c r="N4">
        <v>1</v>
      </c>
      <c r="O4">
        <v>20</v>
      </c>
      <c r="P4">
        <v>2</v>
      </c>
      <c r="Q4">
        <v>1</v>
      </c>
      <c r="R4" s="14">
        <f t="shared" ref="R4:R17" si="1">AVERAGE(L4:Q4)</f>
        <v>4.333333333333333</v>
      </c>
      <c r="S4">
        <v>20</v>
      </c>
    </row>
    <row r="5" spans="1:102" x14ac:dyDescent="0.25">
      <c r="A5" s="4">
        <v>5</v>
      </c>
      <c r="B5" s="4" t="s">
        <v>63</v>
      </c>
      <c r="C5">
        <v>4</v>
      </c>
      <c r="D5">
        <v>3</v>
      </c>
      <c r="E5">
        <v>2</v>
      </c>
      <c r="F5">
        <v>15</v>
      </c>
      <c r="G5">
        <v>7</v>
      </c>
      <c r="H5">
        <v>7</v>
      </c>
      <c r="I5" s="14">
        <f t="shared" si="0"/>
        <v>6.333333333333333</v>
      </c>
      <c r="J5">
        <v>19</v>
      </c>
      <c r="K5" s="6" t="s">
        <v>64</v>
      </c>
      <c r="L5">
        <v>4</v>
      </c>
      <c r="M5">
        <v>6</v>
      </c>
      <c r="N5">
        <v>4</v>
      </c>
      <c r="O5">
        <v>12</v>
      </c>
      <c r="P5">
        <v>4</v>
      </c>
      <c r="Q5">
        <v>5</v>
      </c>
      <c r="R5" s="14">
        <f t="shared" si="1"/>
        <v>5.833333333333333</v>
      </c>
      <c r="S5">
        <v>17</v>
      </c>
    </row>
    <row r="6" spans="1:102" x14ac:dyDescent="0.25">
      <c r="A6" s="4">
        <v>6</v>
      </c>
      <c r="B6" s="4" t="s">
        <v>63</v>
      </c>
      <c r="C6">
        <v>20</v>
      </c>
      <c r="D6">
        <v>20</v>
      </c>
      <c r="E6">
        <v>11</v>
      </c>
      <c r="F6">
        <v>20</v>
      </c>
      <c r="G6">
        <v>20</v>
      </c>
      <c r="H6">
        <v>1</v>
      </c>
      <c r="I6" s="14">
        <f t="shared" si="0"/>
        <v>15.333333333333334</v>
      </c>
      <c r="J6">
        <v>1</v>
      </c>
      <c r="K6" s="6" t="s">
        <v>64</v>
      </c>
      <c r="L6">
        <v>2</v>
      </c>
      <c r="M6">
        <v>1</v>
      </c>
      <c r="N6">
        <v>10</v>
      </c>
      <c r="O6">
        <v>20</v>
      </c>
      <c r="P6">
        <v>1</v>
      </c>
      <c r="Q6">
        <v>1</v>
      </c>
      <c r="R6" s="14">
        <f t="shared" si="1"/>
        <v>5.833333333333333</v>
      </c>
      <c r="S6">
        <v>20</v>
      </c>
    </row>
    <row r="7" spans="1:102" s="7" customFormat="1" x14ac:dyDescent="0.25">
      <c r="A7" s="8">
        <v>7</v>
      </c>
      <c r="B7" s="8" t="s">
        <v>64</v>
      </c>
      <c r="C7" s="7">
        <v>6</v>
      </c>
      <c r="D7" s="7">
        <v>2</v>
      </c>
      <c r="E7" s="7">
        <v>8</v>
      </c>
      <c r="F7" s="7">
        <v>18</v>
      </c>
      <c r="G7" s="7">
        <v>3</v>
      </c>
      <c r="H7" s="7">
        <v>3</v>
      </c>
      <c r="I7" s="15">
        <f t="shared" si="0"/>
        <v>6.666666666666667</v>
      </c>
      <c r="J7" s="7">
        <v>17</v>
      </c>
      <c r="K7" s="8" t="s">
        <v>63</v>
      </c>
      <c r="L7" s="7">
        <v>16</v>
      </c>
      <c r="M7" s="7">
        <v>12</v>
      </c>
      <c r="N7" s="7">
        <v>3</v>
      </c>
      <c r="O7" s="7">
        <v>9</v>
      </c>
      <c r="P7" s="7">
        <v>14</v>
      </c>
      <c r="Q7" s="7">
        <v>4</v>
      </c>
      <c r="R7" s="15">
        <f t="shared" si="1"/>
        <v>9.6666666666666661</v>
      </c>
      <c r="S7" s="7">
        <v>6</v>
      </c>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s="7" customFormat="1" x14ac:dyDescent="0.25">
      <c r="A8" s="8">
        <v>8</v>
      </c>
      <c r="B8" s="8" t="s">
        <v>63</v>
      </c>
      <c r="C8" s="7">
        <v>3</v>
      </c>
      <c r="D8" s="7">
        <v>3</v>
      </c>
      <c r="E8" s="7">
        <v>1</v>
      </c>
      <c r="F8" s="7">
        <v>17</v>
      </c>
      <c r="G8" s="7">
        <v>1</v>
      </c>
      <c r="H8" s="7">
        <v>2</v>
      </c>
      <c r="I8" s="15">
        <f t="shared" si="0"/>
        <v>4.5</v>
      </c>
      <c r="J8" s="7">
        <v>16</v>
      </c>
      <c r="K8" s="8" t="s">
        <v>64</v>
      </c>
      <c r="L8" s="7">
        <v>3</v>
      </c>
      <c r="M8" s="7">
        <v>2</v>
      </c>
      <c r="N8" s="7">
        <v>4</v>
      </c>
      <c r="O8" s="7">
        <v>17</v>
      </c>
      <c r="P8" s="7">
        <v>3</v>
      </c>
      <c r="Q8" s="7">
        <v>2</v>
      </c>
      <c r="R8" s="15">
        <f t="shared" si="1"/>
        <v>5.166666666666667</v>
      </c>
      <c r="S8" s="7">
        <v>17</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x14ac:dyDescent="0.25">
      <c r="A9" s="9">
        <v>9</v>
      </c>
      <c r="B9" s="6" t="s">
        <v>64</v>
      </c>
      <c r="C9">
        <v>6</v>
      </c>
      <c r="D9">
        <v>1</v>
      </c>
      <c r="E9">
        <v>8</v>
      </c>
      <c r="F9">
        <v>3</v>
      </c>
      <c r="G9">
        <v>1</v>
      </c>
      <c r="H9">
        <v>2</v>
      </c>
      <c r="I9" s="14">
        <f t="shared" si="0"/>
        <v>3.5</v>
      </c>
      <c r="J9">
        <v>20</v>
      </c>
      <c r="K9" s="6" t="s">
        <v>63</v>
      </c>
      <c r="L9">
        <v>3</v>
      </c>
      <c r="M9">
        <v>3</v>
      </c>
      <c r="N9">
        <v>14</v>
      </c>
      <c r="O9">
        <v>6</v>
      </c>
      <c r="P9">
        <v>1</v>
      </c>
      <c r="Q9">
        <v>1</v>
      </c>
      <c r="R9" s="14">
        <f t="shared" si="1"/>
        <v>4.666666666666667</v>
      </c>
      <c r="S9">
        <v>20</v>
      </c>
    </row>
    <row r="10" spans="1:102" x14ac:dyDescent="0.25">
      <c r="A10" s="9">
        <v>10</v>
      </c>
      <c r="B10" s="6" t="s">
        <v>63</v>
      </c>
      <c r="C10">
        <v>2</v>
      </c>
      <c r="D10">
        <v>1</v>
      </c>
      <c r="E10">
        <v>1</v>
      </c>
      <c r="F10">
        <v>7</v>
      </c>
      <c r="G10">
        <v>1</v>
      </c>
      <c r="H10">
        <v>1</v>
      </c>
      <c r="I10" s="14">
        <f t="shared" si="0"/>
        <v>2.1666666666666665</v>
      </c>
      <c r="J10">
        <v>20</v>
      </c>
      <c r="K10" s="6" t="s">
        <v>64</v>
      </c>
      <c r="L10">
        <v>20</v>
      </c>
      <c r="M10">
        <v>20</v>
      </c>
      <c r="N10">
        <v>1</v>
      </c>
      <c r="O10">
        <v>1</v>
      </c>
      <c r="P10">
        <v>20</v>
      </c>
      <c r="Q10">
        <v>1</v>
      </c>
      <c r="R10" s="14">
        <f t="shared" si="1"/>
        <v>10.5</v>
      </c>
      <c r="S10">
        <v>1</v>
      </c>
    </row>
    <row r="11" spans="1:102" x14ac:dyDescent="0.25">
      <c r="A11" s="9">
        <v>12</v>
      </c>
      <c r="B11" s="6" t="s">
        <v>64</v>
      </c>
      <c r="C11">
        <v>20</v>
      </c>
      <c r="D11">
        <v>5</v>
      </c>
      <c r="E11">
        <v>12</v>
      </c>
      <c r="F11">
        <v>16</v>
      </c>
      <c r="G11">
        <v>7</v>
      </c>
      <c r="H11">
        <v>8</v>
      </c>
      <c r="I11" s="14">
        <f t="shared" si="0"/>
        <v>11.333333333333334</v>
      </c>
      <c r="J11">
        <v>15</v>
      </c>
      <c r="K11" s="6" t="s">
        <v>63</v>
      </c>
      <c r="L11">
        <v>13</v>
      </c>
      <c r="M11">
        <v>12</v>
      </c>
      <c r="N11">
        <v>12</v>
      </c>
      <c r="O11">
        <v>12</v>
      </c>
      <c r="P11">
        <v>9</v>
      </c>
      <c r="Q11">
        <v>13</v>
      </c>
      <c r="R11" s="14">
        <f t="shared" si="1"/>
        <v>11.833333333333334</v>
      </c>
      <c r="S11">
        <v>9</v>
      </c>
    </row>
    <row r="12" spans="1:102" x14ac:dyDescent="0.25">
      <c r="A12" s="9">
        <v>13</v>
      </c>
      <c r="B12" s="6" t="s">
        <v>64</v>
      </c>
      <c r="C12">
        <v>14</v>
      </c>
      <c r="D12">
        <v>8</v>
      </c>
      <c r="E12">
        <v>9</v>
      </c>
      <c r="F12">
        <v>12</v>
      </c>
      <c r="G12">
        <v>14</v>
      </c>
      <c r="H12">
        <v>9</v>
      </c>
      <c r="I12" s="14">
        <f t="shared" si="0"/>
        <v>11</v>
      </c>
      <c r="J12">
        <v>13</v>
      </c>
      <c r="K12" s="6" t="s">
        <v>63</v>
      </c>
      <c r="L12">
        <v>15</v>
      </c>
      <c r="M12">
        <v>13</v>
      </c>
      <c r="N12">
        <v>9</v>
      </c>
      <c r="O12">
        <v>12</v>
      </c>
      <c r="P12">
        <v>13</v>
      </c>
      <c r="Q12">
        <v>10</v>
      </c>
      <c r="R12" s="14">
        <f t="shared" si="1"/>
        <v>12</v>
      </c>
      <c r="S12">
        <v>15</v>
      </c>
    </row>
    <row r="13" spans="1:102" s="7" customFormat="1" x14ac:dyDescent="0.25">
      <c r="A13" s="8">
        <v>14</v>
      </c>
      <c r="B13" s="8" t="s">
        <v>63</v>
      </c>
      <c r="C13" s="7">
        <v>5</v>
      </c>
      <c r="D13" s="7">
        <v>2</v>
      </c>
      <c r="E13" s="7">
        <v>2</v>
      </c>
      <c r="F13" s="7">
        <v>20</v>
      </c>
      <c r="G13" s="7">
        <v>13</v>
      </c>
      <c r="H13" s="7">
        <v>2</v>
      </c>
      <c r="I13" s="15">
        <f t="shared" si="0"/>
        <v>7.333333333333333</v>
      </c>
      <c r="J13" s="7">
        <v>18</v>
      </c>
      <c r="K13" s="8" t="s">
        <v>64</v>
      </c>
      <c r="L13" s="7">
        <v>1</v>
      </c>
      <c r="M13" s="7">
        <v>4</v>
      </c>
      <c r="N13" s="7">
        <v>12</v>
      </c>
      <c r="O13" s="7">
        <v>19</v>
      </c>
      <c r="P13" s="7">
        <v>14</v>
      </c>
      <c r="Q13" s="7">
        <v>1</v>
      </c>
      <c r="R13" s="15">
        <f t="shared" si="1"/>
        <v>8.5</v>
      </c>
      <c r="S13" s="7">
        <v>18</v>
      </c>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s="7" customFormat="1" x14ac:dyDescent="0.25">
      <c r="A14" s="8">
        <v>15</v>
      </c>
      <c r="B14" s="8" t="s">
        <v>64</v>
      </c>
      <c r="C14" s="7">
        <v>8</v>
      </c>
      <c r="D14" s="7">
        <v>14</v>
      </c>
      <c r="E14" s="7">
        <v>15</v>
      </c>
      <c r="F14" s="7">
        <v>20</v>
      </c>
      <c r="G14" s="7">
        <v>6</v>
      </c>
      <c r="H14" s="7">
        <v>1</v>
      </c>
      <c r="I14" s="15">
        <f t="shared" si="0"/>
        <v>10.666666666666666</v>
      </c>
      <c r="J14" s="7">
        <v>15</v>
      </c>
      <c r="K14" s="8" t="s">
        <v>63</v>
      </c>
      <c r="L14" s="7">
        <v>8</v>
      </c>
      <c r="M14" s="7">
        <v>13</v>
      </c>
      <c r="N14" s="7">
        <v>5</v>
      </c>
      <c r="O14" s="7">
        <v>15</v>
      </c>
      <c r="P14" s="7">
        <v>9</v>
      </c>
      <c r="Q14" s="7">
        <v>6</v>
      </c>
      <c r="R14" s="15">
        <f t="shared" si="1"/>
        <v>9.3333333333333339</v>
      </c>
      <c r="S14" s="7">
        <v>16</v>
      </c>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s="7" customFormat="1" x14ac:dyDescent="0.25">
      <c r="A15" s="8">
        <v>16</v>
      </c>
      <c r="B15" s="8" t="s">
        <v>64</v>
      </c>
      <c r="C15" s="7">
        <v>15</v>
      </c>
      <c r="D15" s="7">
        <v>17</v>
      </c>
      <c r="E15" s="7">
        <v>6</v>
      </c>
      <c r="F15" s="7">
        <v>17</v>
      </c>
      <c r="G15" s="7">
        <v>14</v>
      </c>
      <c r="H15" s="7">
        <v>5</v>
      </c>
      <c r="I15" s="15">
        <f t="shared" si="0"/>
        <v>12.333333333333334</v>
      </c>
      <c r="J15" s="7">
        <v>17</v>
      </c>
      <c r="K15" s="8" t="s">
        <v>63</v>
      </c>
      <c r="L15" s="7">
        <v>17</v>
      </c>
      <c r="M15" s="7">
        <v>13</v>
      </c>
      <c r="N15" s="7">
        <v>3</v>
      </c>
      <c r="O15" s="7">
        <v>18</v>
      </c>
      <c r="P15" s="7">
        <v>3</v>
      </c>
      <c r="Q15" s="7">
        <v>1</v>
      </c>
      <c r="R15" s="15">
        <f t="shared" si="1"/>
        <v>9.1666666666666661</v>
      </c>
      <c r="S15" s="7">
        <v>18</v>
      </c>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s="7" customFormat="1" x14ac:dyDescent="0.25">
      <c r="A16" s="8">
        <v>17</v>
      </c>
      <c r="B16" s="8" t="s">
        <v>63</v>
      </c>
      <c r="C16" s="7">
        <v>6</v>
      </c>
      <c r="D16" s="7">
        <v>8</v>
      </c>
      <c r="E16" s="7">
        <v>1</v>
      </c>
      <c r="F16" s="7">
        <v>6</v>
      </c>
      <c r="G16" s="7">
        <v>15</v>
      </c>
      <c r="H16" s="7">
        <v>3</v>
      </c>
      <c r="I16" s="15">
        <f t="shared" si="0"/>
        <v>6.5</v>
      </c>
      <c r="J16" s="7">
        <v>7</v>
      </c>
      <c r="K16" s="8" t="s">
        <v>64</v>
      </c>
      <c r="L16" s="7">
        <v>9</v>
      </c>
      <c r="M16" s="7">
        <v>6</v>
      </c>
      <c r="N16" s="7">
        <v>4</v>
      </c>
      <c r="O16" s="7">
        <v>10</v>
      </c>
      <c r="P16" s="7">
        <v>14</v>
      </c>
      <c r="Q16" s="7">
        <v>11</v>
      </c>
      <c r="R16" s="15">
        <f t="shared" si="1"/>
        <v>9</v>
      </c>
      <c r="S16" s="7">
        <v>10</v>
      </c>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s="7" customFormat="1" x14ac:dyDescent="0.25">
      <c r="A17" s="8">
        <v>18</v>
      </c>
      <c r="B17" s="8" t="s">
        <v>63</v>
      </c>
      <c r="C17" s="7">
        <v>4</v>
      </c>
      <c r="D17" s="7">
        <v>4</v>
      </c>
      <c r="E17" s="7">
        <v>6</v>
      </c>
      <c r="F17" s="7">
        <v>14</v>
      </c>
      <c r="G17" s="7">
        <v>13</v>
      </c>
      <c r="H17" s="7">
        <v>6</v>
      </c>
      <c r="I17" s="15">
        <f t="shared" si="0"/>
        <v>7.833333333333333</v>
      </c>
      <c r="J17" s="7">
        <v>15</v>
      </c>
      <c r="K17" s="8" t="s">
        <v>64</v>
      </c>
      <c r="L17" s="7">
        <v>2</v>
      </c>
      <c r="M17" s="7">
        <v>2</v>
      </c>
      <c r="N17" s="7">
        <v>4</v>
      </c>
      <c r="O17" s="7">
        <v>17</v>
      </c>
      <c r="P17" s="7">
        <v>3</v>
      </c>
      <c r="Q17" s="7">
        <v>1</v>
      </c>
      <c r="R17" s="15">
        <f t="shared" si="1"/>
        <v>4.833333333333333</v>
      </c>
      <c r="S17" s="7">
        <v>19</v>
      </c>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9" spans="1:102" x14ac:dyDescent="0.25">
      <c r="A19"/>
      <c r="B19"/>
      <c r="J19"/>
    </row>
    <row r="20" spans="1:102" x14ac:dyDescent="0.25">
      <c r="A20"/>
      <c r="B20"/>
      <c r="J20"/>
    </row>
    <row r="21" spans="1:102" x14ac:dyDescent="0.25">
      <c r="A21"/>
      <c r="B21"/>
      <c r="J21"/>
    </row>
    <row r="22" spans="1:102" x14ac:dyDescent="0.25">
      <c r="A22"/>
      <c r="B22"/>
      <c r="J22"/>
    </row>
    <row r="23" spans="1:102" x14ac:dyDescent="0.25">
      <c r="A23"/>
      <c r="B23"/>
      <c r="J23"/>
    </row>
    <row r="24" spans="1:102" x14ac:dyDescent="0.25">
      <c r="A24"/>
      <c r="B24"/>
      <c r="J24"/>
    </row>
    <row r="25" spans="1:102" x14ac:dyDescent="0.25">
      <c r="A25"/>
      <c r="B25"/>
      <c r="J25"/>
    </row>
    <row r="26" spans="1:102" x14ac:dyDescent="0.25">
      <c r="A26"/>
      <c r="B26"/>
      <c r="J26"/>
    </row>
    <row r="27" spans="1:102" x14ac:dyDescent="0.25">
      <c r="A27"/>
      <c r="B27"/>
      <c r="J27"/>
    </row>
    <row r="28" spans="1:102" x14ac:dyDescent="0.25">
      <c r="A28"/>
      <c r="B28"/>
      <c r="J28"/>
    </row>
    <row r="29" spans="1:102" x14ac:dyDescent="0.25">
      <c r="A29"/>
      <c r="B29"/>
      <c r="J29"/>
    </row>
    <row r="30" spans="1:102" x14ac:dyDescent="0.25">
      <c r="A30"/>
      <c r="B30"/>
      <c r="J30"/>
    </row>
    <row r="31" spans="1:102" x14ac:dyDescent="0.25">
      <c r="A31"/>
      <c r="B31"/>
      <c r="J31"/>
    </row>
    <row r="32" spans="1:102" x14ac:dyDescent="0.25">
      <c r="A32"/>
      <c r="B32"/>
      <c r="J32"/>
    </row>
    <row r="33" spans="1:10" x14ac:dyDescent="0.25">
      <c r="A33"/>
      <c r="B33"/>
      <c r="J33"/>
    </row>
    <row r="34" spans="1:10" x14ac:dyDescent="0.25">
      <c r="A34"/>
      <c r="B34"/>
      <c r="J34"/>
    </row>
    <row r="35" spans="1:10" x14ac:dyDescent="0.25">
      <c r="A35"/>
      <c r="B35"/>
      <c r="J35"/>
    </row>
    <row r="38" spans="1:10" x14ac:dyDescent="0.25">
      <c r="A38"/>
      <c r="B38"/>
    </row>
    <row r="39" spans="1:10" x14ac:dyDescent="0.25">
      <c r="A39"/>
      <c r="B39"/>
    </row>
    <row r="40" spans="1:10" x14ac:dyDescent="0.25">
      <c r="A40"/>
      <c r="B40"/>
    </row>
    <row r="41" spans="1:10" x14ac:dyDescent="0.25">
      <c r="A41"/>
      <c r="B41"/>
    </row>
    <row r="42" spans="1:10" x14ac:dyDescent="0.25">
      <c r="A42"/>
      <c r="B42"/>
    </row>
    <row r="43" spans="1:10" x14ac:dyDescent="0.25">
      <c r="A43"/>
      <c r="B43"/>
    </row>
    <row r="44" spans="1:10" x14ac:dyDescent="0.25">
      <c r="A44"/>
      <c r="B44"/>
    </row>
    <row r="45" spans="1:10" x14ac:dyDescent="0.25">
      <c r="A45"/>
      <c r="B45"/>
    </row>
    <row r="46" spans="1:10" x14ac:dyDescent="0.25">
      <c r="A46"/>
      <c r="B46"/>
    </row>
    <row r="47" spans="1:10" x14ac:dyDescent="0.25">
      <c r="A47"/>
      <c r="B47"/>
    </row>
    <row r="48" spans="1:10" x14ac:dyDescent="0.25">
      <c r="A48"/>
      <c r="B48"/>
    </row>
    <row r="49" spans="1:8" x14ac:dyDescent="0.25">
      <c r="A49"/>
      <c r="B49"/>
    </row>
    <row r="50" spans="1:8" x14ac:dyDescent="0.25">
      <c r="A50"/>
      <c r="B50"/>
    </row>
    <row r="51" spans="1:8" x14ac:dyDescent="0.25">
      <c r="E51" s="6"/>
      <c r="F51" s="6"/>
      <c r="G51" s="6"/>
      <c r="H51" s="6"/>
    </row>
    <row r="52" spans="1:8" x14ac:dyDescent="0.25">
      <c r="E52" s="6"/>
      <c r="F52" s="6"/>
      <c r="G52" s="6"/>
      <c r="H52" s="6"/>
    </row>
  </sheetData>
  <mergeCells count="9">
    <mergeCell ref="S1:S2"/>
    <mergeCell ref="I1:I2"/>
    <mergeCell ref="R1:R2"/>
    <mergeCell ref="A1:A2"/>
    <mergeCell ref="B1:B2"/>
    <mergeCell ref="C1:H1"/>
    <mergeCell ref="J1:J2"/>
    <mergeCell ref="L1:Q1"/>
    <mergeCell ref="K1:K2"/>
  </mergeCells>
  <conditionalFormatting sqref="C1">
    <cfRule type="colorScale" priority="2">
      <colorScale>
        <cfvo type="min"/>
        <cfvo type="percentile" val="50"/>
        <cfvo type="max"/>
        <color rgb="FF63BE7B"/>
        <color rgb="FFFFEB84"/>
        <color rgb="FFF8696B"/>
      </colorScale>
    </cfRule>
  </conditionalFormatting>
  <conditionalFormatting sqref="L1">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Demog</vt:lpstr>
      <vt:lpstr>Logs</vt:lpstr>
      <vt:lpstr>Summary</vt:lpstr>
      <vt:lpstr>STAI</vt:lpstr>
      <vt:lpstr>NASA + SEQ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Adriel Oliveira</dc:creator>
  <cp:lastModifiedBy>Victor Adriel Oliveira</cp:lastModifiedBy>
  <dcterms:created xsi:type="dcterms:W3CDTF">2016-03-20T21:44:51Z</dcterms:created>
  <dcterms:modified xsi:type="dcterms:W3CDTF">2018-07-03T13:23:14Z</dcterms:modified>
</cp:coreProperties>
</file>