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alexandrino/Google Drive/PhD Insper/Monitoria Macroeconomia Avançada/Victor Alexandrino 2021/Problem Sets/PS2/"/>
    </mc:Choice>
  </mc:AlternateContent>
  <xr:revisionPtr revIDLastSave="0" documentId="13_ncr:1_{1DB87E84-66CB-864A-B28E-DFBB87ED03D1}" xr6:coauthVersionLast="47" xr6:coauthVersionMax="47" xr10:uidLastSave="{00000000-0000-0000-0000-000000000000}"/>
  <bookViews>
    <workbookView xWindow="760" yWindow="500" windowWidth="28040" windowHeight="16500" xr2:uid="{8D095F6C-39F9-ED4D-A5D8-135A4FC4B777}"/>
  </bookViews>
  <sheets>
    <sheet name="Quantitative RBC" sheetId="1" r:id="rId1"/>
    <sheet name="Why log does not work" sheetId="4" r:id="rId2"/>
  </sheets>
  <definedNames>
    <definedName name="solver_adj" localSheetId="0" hidden="1">'Quantitative RBC'!$F$17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'Quantitative RBC'!$B$21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'Quantitative RBC'!$F$22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5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F37" i="1"/>
  <c r="C37" i="1"/>
  <c r="D37" i="1"/>
  <c r="E37" i="1"/>
  <c r="B37" i="1"/>
  <c r="D18" i="1"/>
  <c r="D19" i="1" s="1"/>
  <c r="D35" i="1" s="1"/>
  <c r="F13" i="1"/>
  <c r="F18" i="1" s="1"/>
  <c r="F19" i="1" s="1"/>
  <c r="F14" i="1"/>
  <c r="E14" i="1"/>
  <c r="D14" i="1"/>
  <c r="C14" i="1"/>
  <c r="E13" i="1"/>
  <c r="E18" i="1" s="1"/>
  <c r="E19" i="1" s="1"/>
  <c r="E35" i="1" s="1"/>
  <c r="D13" i="1"/>
  <c r="C13" i="1"/>
  <c r="C18" i="1" s="1"/>
  <c r="C19" i="1" s="1"/>
  <c r="C35" i="1" s="1"/>
  <c r="E12" i="1"/>
  <c r="F12" i="1"/>
  <c r="D12" i="1"/>
  <c r="C12" i="1"/>
  <c r="F11" i="1"/>
  <c r="E11" i="1"/>
  <c r="D11" i="1"/>
  <c r="C11" i="1"/>
  <c r="B18" i="1"/>
  <c r="B19" i="1" s="1"/>
  <c r="B20" i="1" s="1"/>
  <c r="B21" i="1" s="1"/>
  <c r="B22" i="1" s="1"/>
  <c r="F20" i="1" l="1"/>
  <c r="F35" i="1"/>
  <c r="B34" i="1"/>
  <c r="B35" i="1"/>
  <c r="B36" i="1"/>
  <c r="F30" i="1"/>
  <c r="F31" i="1"/>
  <c r="E30" i="1"/>
  <c r="E20" i="1"/>
  <c r="E34" i="1" s="1"/>
  <c r="D30" i="1"/>
  <c r="D20" i="1"/>
  <c r="D34" i="1" s="1"/>
  <c r="C30" i="1"/>
  <c r="C20" i="1"/>
  <c r="C34" i="1" s="1"/>
  <c r="B29" i="1"/>
  <c r="B28" i="1"/>
  <c r="B30" i="1"/>
  <c r="B31" i="1"/>
  <c r="F21" i="1" l="1"/>
  <c r="F34" i="1"/>
  <c r="E31" i="1"/>
  <c r="E21" i="1"/>
  <c r="E36" i="1" s="1"/>
  <c r="D21" i="1"/>
  <c r="D36" i="1" s="1"/>
  <c r="D31" i="1"/>
  <c r="C31" i="1"/>
  <c r="C21" i="1"/>
  <c r="C36" i="1" s="1"/>
  <c r="F22" i="1" l="1"/>
  <c r="F36" i="1"/>
  <c r="F29" i="1"/>
  <c r="F28" i="1"/>
  <c r="E29" i="1"/>
  <c r="E22" i="1"/>
  <c r="E28" i="1"/>
  <c r="D22" i="1"/>
  <c r="D29" i="1"/>
  <c r="D28" i="1"/>
  <c r="C29" i="1"/>
  <c r="C22" i="1"/>
  <c r="C28" i="1"/>
</calcChain>
</file>

<file path=xl/sharedStrings.xml><?xml version="1.0" encoding="utf-8"?>
<sst xmlns="http://schemas.openxmlformats.org/spreadsheetml/2006/main" count="63" uniqueCount="49">
  <si>
    <t>This spreadsheet solves the question "A quantitative version of the simple RBC model" from Problem Set 2</t>
  </si>
  <si>
    <t>Description</t>
  </si>
  <si>
    <t>\alpha_K</t>
  </si>
  <si>
    <t>\alpha_L</t>
  </si>
  <si>
    <t>A_1</t>
  </si>
  <si>
    <t>A_2</t>
  </si>
  <si>
    <t>\beta</t>
  </si>
  <si>
    <t>\theta</t>
  </si>
  <si>
    <t>K</t>
  </si>
  <si>
    <t>K (initial guess)</t>
  </si>
  <si>
    <t>c_1 (from eq. 14)</t>
  </si>
  <si>
    <t>Y_1 (from eq. 15)</t>
  </si>
  <si>
    <t>L (from eq. 12)</t>
  </si>
  <si>
    <t>Eq. 13 residuals</t>
  </si>
  <si>
    <t>Baseline</t>
  </si>
  <si>
    <t>Eq 13</t>
  </si>
  <si>
    <t>Eq 12</t>
  </si>
  <si>
    <t>Eq 14</t>
  </si>
  <si>
    <t>Eq 15</t>
  </si>
  <si>
    <t>z (auxiliary variable)</t>
  </si>
  <si>
    <t>\epsilon</t>
  </si>
  <si>
    <t>Y_1</t>
  </si>
  <si>
    <t>L</t>
  </si>
  <si>
    <t>Notes: Use an excel solver to choose the value of K (cell B17) in order for equation (13) to be satisfied (set values in cell B22 to zero).</t>
  </si>
  <si>
    <t>Prod shock</t>
  </si>
  <si>
    <t>Impat. Shock</t>
  </si>
  <si>
    <t>Optimism Shock</t>
  </si>
  <si>
    <t>Laziness Shock</t>
  </si>
  <si>
    <t>(i)</t>
  </si>
  <si>
    <t>(ii)</t>
  </si>
  <si>
    <t>(iii)</t>
  </si>
  <si>
    <t>(iv)</t>
  </si>
  <si>
    <t>(v)</t>
  </si>
  <si>
    <t>Solution to item</t>
  </si>
  <si>
    <t>Y_1 (Output)</t>
  </si>
  <si>
    <t>c_1 (Consumption)</t>
  </si>
  <si>
    <t>K (Investment)</t>
  </si>
  <si>
    <t>L (Employment)</t>
  </si>
  <si>
    <t>B. Parameters to Shock</t>
  </si>
  <si>
    <t>A. Fixed Parameters</t>
  </si>
  <si>
    <t>C. Solving for the equilibrium under the assumed functional forms</t>
  </si>
  <si>
    <t>D. Residuals by Equation to (just to cross-check the system is satisfied)</t>
  </si>
  <si>
    <t>E. Analysis of variations (% change relative to baseline)</t>
  </si>
  <si>
    <t>c_1</t>
  </si>
  <si>
    <t>c_1 eps</t>
  </si>
  <si>
    <t>Cons-Labor</t>
  </si>
  <si>
    <t>Cons-Invest</t>
  </si>
  <si>
    <t>Market Clearing</t>
  </si>
  <si>
    <t>Production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</si>
</sst>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Consumption-Labor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 = \log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'Why log does not work'!$A$15:$A$114</c:f>
              <c:numCache>
                <c:formatCode>0.00</c:formatCode>
                <c:ptCount val="100"/>
                <c:pt idx="0" formatCode="General">
                  <c:v>0.01</c:v>
                </c:pt>
                <c:pt idx="1">
                  <c:v>0.02</c:v>
                </c:pt>
                <c:pt idx="2" formatCode="General">
                  <c:v>0.03</c:v>
                </c:pt>
                <c:pt idx="3" formatCode="General">
                  <c:v>0.04</c:v>
                </c:pt>
                <c:pt idx="4">
                  <c:v>0.05</c:v>
                </c:pt>
                <c:pt idx="5" formatCode="General">
                  <c:v>0.06</c:v>
                </c:pt>
                <c:pt idx="6" formatCode="General">
                  <c:v>7.0000000000000007E-2</c:v>
                </c:pt>
                <c:pt idx="7">
                  <c:v>0.08</c:v>
                </c:pt>
                <c:pt idx="8" formatCode="General">
                  <c:v>0.09</c:v>
                </c:pt>
                <c:pt idx="9" formatCode="General">
                  <c:v>0.1</c:v>
                </c:pt>
                <c:pt idx="10">
                  <c:v>0.11</c:v>
                </c:pt>
                <c:pt idx="11" formatCode="General">
                  <c:v>0.12</c:v>
                </c:pt>
                <c:pt idx="12" formatCode="General">
                  <c:v>0.13</c:v>
                </c:pt>
                <c:pt idx="13">
                  <c:v>0.14000000000000001</c:v>
                </c:pt>
                <c:pt idx="14" formatCode="General">
                  <c:v>0.15</c:v>
                </c:pt>
                <c:pt idx="15" formatCode="General">
                  <c:v>0.16</c:v>
                </c:pt>
                <c:pt idx="16">
                  <c:v>0.17</c:v>
                </c:pt>
                <c:pt idx="17" formatCode="General">
                  <c:v>0.18</c:v>
                </c:pt>
                <c:pt idx="18" formatCode="General">
                  <c:v>0.19</c:v>
                </c:pt>
                <c:pt idx="19">
                  <c:v>0.2</c:v>
                </c:pt>
                <c:pt idx="20" formatCode="General">
                  <c:v>0.21</c:v>
                </c:pt>
                <c:pt idx="21" formatCode="General">
                  <c:v>0.22</c:v>
                </c:pt>
                <c:pt idx="22">
                  <c:v>0.23</c:v>
                </c:pt>
                <c:pt idx="23" formatCode="General">
                  <c:v>0.24</c:v>
                </c:pt>
                <c:pt idx="24" formatCode="General">
                  <c:v>0.25</c:v>
                </c:pt>
                <c:pt idx="25">
                  <c:v>0.26</c:v>
                </c:pt>
                <c:pt idx="26" formatCode="General">
                  <c:v>0.27</c:v>
                </c:pt>
                <c:pt idx="27" formatCode="General">
                  <c:v>0.28000000000000003</c:v>
                </c:pt>
                <c:pt idx="28">
                  <c:v>0.28999999999999998</c:v>
                </c:pt>
                <c:pt idx="29" formatCode="General">
                  <c:v>0.3</c:v>
                </c:pt>
                <c:pt idx="30" formatCode="General">
                  <c:v>0.31</c:v>
                </c:pt>
                <c:pt idx="31">
                  <c:v>0.32</c:v>
                </c:pt>
                <c:pt idx="32" formatCode="General">
                  <c:v>0.33</c:v>
                </c:pt>
                <c:pt idx="33" formatCode="General">
                  <c:v>0.34</c:v>
                </c:pt>
                <c:pt idx="34">
                  <c:v>0.35</c:v>
                </c:pt>
                <c:pt idx="35" formatCode="General">
                  <c:v>0.36</c:v>
                </c:pt>
                <c:pt idx="36" formatCode="General">
                  <c:v>0.37</c:v>
                </c:pt>
                <c:pt idx="37">
                  <c:v>0.38</c:v>
                </c:pt>
                <c:pt idx="38" formatCode="General">
                  <c:v>0.39</c:v>
                </c:pt>
                <c:pt idx="39" formatCode="General">
                  <c:v>0.4</c:v>
                </c:pt>
                <c:pt idx="40">
                  <c:v>0.41</c:v>
                </c:pt>
                <c:pt idx="41" formatCode="General">
                  <c:v>0.42</c:v>
                </c:pt>
                <c:pt idx="42" formatCode="General">
                  <c:v>0.43</c:v>
                </c:pt>
                <c:pt idx="43">
                  <c:v>0.44</c:v>
                </c:pt>
                <c:pt idx="44" formatCode="General">
                  <c:v>0.45</c:v>
                </c:pt>
                <c:pt idx="45" formatCode="General">
                  <c:v>0.46</c:v>
                </c:pt>
                <c:pt idx="46">
                  <c:v>0.47</c:v>
                </c:pt>
                <c:pt idx="47" formatCode="General">
                  <c:v>0.48</c:v>
                </c:pt>
                <c:pt idx="48" formatCode="General">
                  <c:v>0.49</c:v>
                </c:pt>
                <c:pt idx="49">
                  <c:v>0.5</c:v>
                </c:pt>
                <c:pt idx="50" formatCode="General">
                  <c:v>0.51</c:v>
                </c:pt>
                <c:pt idx="51" formatCode="General">
                  <c:v>0.52</c:v>
                </c:pt>
                <c:pt idx="52">
                  <c:v>0.53</c:v>
                </c:pt>
                <c:pt idx="53" formatCode="General">
                  <c:v>0.54</c:v>
                </c:pt>
                <c:pt idx="54" formatCode="General">
                  <c:v>0.55000000000000004</c:v>
                </c:pt>
                <c:pt idx="55">
                  <c:v>0.56000000000000005</c:v>
                </c:pt>
                <c:pt idx="56" formatCode="General">
                  <c:v>0.56999999999999995</c:v>
                </c:pt>
                <c:pt idx="57" formatCode="General">
                  <c:v>0.57999999999999996</c:v>
                </c:pt>
                <c:pt idx="58">
                  <c:v>0.59</c:v>
                </c:pt>
                <c:pt idx="59" formatCode="General">
                  <c:v>0.6</c:v>
                </c:pt>
                <c:pt idx="60" formatCode="General">
                  <c:v>0.61</c:v>
                </c:pt>
                <c:pt idx="61">
                  <c:v>0.62</c:v>
                </c:pt>
                <c:pt idx="62" formatCode="General">
                  <c:v>0.63</c:v>
                </c:pt>
                <c:pt idx="63" formatCode="General">
                  <c:v>0.64</c:v>
                </c:pt>
                <c:pt idx="64">
                  <c:v>0.65</c:v>
                </c:pt>
                <c:pt idx="65" formatCode="General">
                  <c:v>0.66</c:v>
                </c:pt>
                <c:pt idx="66" formatCode="General">
                  <c:v>0.67</c:v>
                </c:pt>
                <c:pt idx="67">
                  <c:v>0.68</c:v>
                </c:pt>
                <c:pt idx="68" formatCode="General">
                  <c:v>0.69</c:v>
                </c:pt>
                <c:pt idx="69" formatCode="General">
                  <c:v>0.7</c:v>
                </c:pt>
                <c:pt idx="70">
                  <c:v>0.71</c:v>
                </c:pt>
                <c:pt idx="71" formatCode="General">
                  <c:v>0.72</c:v>
                </c:pt>
                <c:pt idx="72" formatCode="General">
                  <c:v>0.73</c:v>
                </c:pt>
                <c:pt idx="73">
                  <c:v>0.74</c:v>
                </c:pt>
                <c:pt idx="74" formatCode="General">
                  <c:v>0.75</c:v>
                </c:pt>
                <c:pt idx="75" formatCode="General">
                  <c:v>0.76</c:v>
                </c:pt>
                <c:pt idx="76">
                  <c:v>0.77</c:v>
                </c:pt>
                <c:pt idx="77" formatCode="General">
                  <c:v>0.78</c:v>
                </c:pt>
                <c:pt idx="78" formatCode="General">
                  <c:v>0.79</c:v>
                </c:pt>
                <c:pt idx="79">
                  <c:v>0.8</c:v>
                </c:pt>
                <c:pt idx="80" formatCode="General">
                  <c:v>0.81</c:v>
                </c:pt>
                <c:pt idx="81" formatCode="General">
                  <c:v>0.82</c:v>
                </c:pt>
                <c:pt idx="82">
                  <c:v>0.83</c:v>
                </c:pt>
                <c:pt idx="83" formatCode="General">
                  <c:v>0.84</c:v>
                </c:pt>
                <c:pt idx="84" formatCode="General">
                  <c:v>0.85</c:v>
                </c:pt>
                <c:pt idx="85">
                  <c:v>0.86</c:v>
                </c:pt>
                <c:pt idx="86" formatCode="General">
                  <c:v>0.87</c:v>
                </c:pt>
                <c:pt idx="87" formatCode="General">
                  <c:v>0.88</c:v>
                </c:pt>
                <c:pt idx="88">
                  <c:v>0.89</c:v>
                </c:pt>
                <c:pt idx="89" formatCode="General">
                  <c:v>0.9</c:v>
                </c:pt>
                <c:pt idx="90" formatCode="General">
                  <c:v>0.91</c:v>
                </c:pt>
                <c:pt idx="91">
                  <c:v>0.92</c:v>
                </c:pt>
                <c:pt idx="92" formatCode="General">
                  <c:v>0.93</c:v>
                </c:pt>
                <c:pt idx="93" formatCode="General">
                  <c:v>0.94</c:v>
                </c:pt>
                <c:pt idx="94">
                  <c:v>0.95</c:v>
                </c:pt>
                <c:pt idx="95" formatCode="General">
                  <c:v>0.96</c:v>
                </c:pt>
                <c:pt idx="96" formatCode="General">
                  <c:v>0.97</c:v>
                </c:pt>
                <c:pt idx="97">
                  <c:v>0.98</c:v>
                </c:pt>
                <c:pt idx="98" formatCode="General">
                  <c:v>0.99</c:v>
                </c:pt>
                <c:pt idx="99" formatCode="General">
                  <c:v>1</c:v>
                </c:pt>
              </c:numCache>
            </c:numRef>
          </c:cat>
          <c:val>
            <c:numRef>
              <c:f>'Why log does not work'!$B$15:$B$114</c:f>
              <c:numCache>
                <c:formatCode>General</c:formatCode>
                <c:ptCount val="100"/>
                <c:pt idx="0">
                  <c:v>4.95</c:v>
                </c:pt>
                <c:pt idx="1">
                  <c:v>3.4648232278140831</c:v>
                </c:pt>
                <c:pt idx="2">
                  <c:v>2.8001488055696848</c:v>
                </c:pt>
                <c:pt idx="3">
                  <c:v>2.4</c:v>
                </c:pt>
                <c:pt idx="4">
                  <c:v>2.1242645786248002</c:v>
                </c:pt>
                <c:pt idx="5">
                  <c:v>1.9187669651801562</c:v>
                </c:pt>
                <c:pt idx="6">
                  <c:v>1.7575347994929063</c:v>
                </c:pt>
                <c:pt idx="7">
                  <c:v>1.6263455967290594</c:v>
                </c:pt>
                <c:pt idx="8">
                  <c:v>1.5166666666666668</c:v>
                </c:pt>
                <c:pt idx="9">
                  <c:v>1.4230249470757705</c:v>
                </c:pt>
                <c:pt idx="10">
                  <c:v>1.3417254833710484</c:v>
                </c:pt>
                <c:pt idx="11">
                  <c:v>1.2701705922171767</c:v>
                </c:pt>
                <c:pt idx="12">
                  <c:v>1.2064729267898733</c:v>
                </c:pt>
                <c:pt idx="13">
                  <c:v>1.1492233402234249</c:v>
                </c:pt>
                <c:pt idx="14">
                  <c:v>1.0973452814254347</c:v>
                </c:pt>
                <c:pt idx="15">
                  <c:v>1.05</c:v>
                </c:pt>
                <c:pt idx="16">
                  <c:v>1.0065228439007816</c:v>
                </c:pt>
                <c:pt idx="17">
                  <c:v>0.96637926762161508</c:v>
                </c:pt>
                <c:pt idx="18">
                  <c:v>0.92913372217577539</c:v>
                </c:pt>
                <c:pt idx="19">
                  <c:v>0.89442719099991597</c:v>
                </c:pt>
                <c:pt idx="20">
                  <c:v>0.86196066643217006</c:v>
                </c:pt>
                <c:pt idx="21">
                  <c:v>0.83148279378688073</c:v>
                </c:pt>
                <c:pt idx="22">
                  <c:v>0.80278049411973784</c:v>
                </c:pt>
                <c:pt idx="23">
                  <c:v>0.77567175188133974</c:v>
                </c:pt>
                <c:pt idx="24">
                  <c:v>0.75</c:v>
                </c:pt>
                <c:pt idx="25">
                  <c:v>0.72562970001128091</c:v>
                </c:pt>
                <c:pt idx="26">
                  <c:v>0.70244282751404452</c:v>
                </c:pt>
                <c:pt idx="27">
                  <c:v>0.68033605141660891</c:v>
                </c:pt>
                <c:pt idx="28">
                  <c:v>0.65921845052853412</c:v>
                </c:pt>
                <c:pt idx="29">
                  <c:v>0.63900965042269375</c:v>
                </c:pt>
                <c:pt idx="30">
                  <c:v>0.6196382919923733</c:v>
                </c:pt>
                <c:pt idx="31">
                  <c:v>0.60104076400856532</c:v>
                </c:pt>
                <c:pt idx="32">
                  <c:v>0.58316014745158773</c:v>
                </c:pt>
                <c:pt idx="33">
                  <c:v>0.56594533097027899</c:v>
                </c:pt>
                <c:pt idx="34">
                  <c:v>0.54935026557353583</c:v>
                </c:pt>
                <c:pt idx="35">
                  <c:v>0.53333333333333333</c:v>
                </c:pt>
                <c:pt idx="36">
                  <c:v>0.51785681001187556</c:v>
                </c:pt>
                <c:pt idx="37">
                  <c:v>0.5028864055053639</c:v>
                </c:pt>
                <c:pt idx="38">
                  <c:v>0.48839086910551577</c:v>
                </c:pt>
                <c:pt idx="39">
                  <c:v>0.47434164902525683</c:v>
                </c:pt>
                <c:pt idx="40">
                  <c:v>0.46071259757138794</c:v>
                </c:pt>
                <c:pt idx="41">
                  <c:v>0.4474797148900666</c:v>
                </c:pt>
                <c:pt idx="42">
                  <c:v>0.43462092544792336</c:v>
                </c:pt>
                <c:pt idx="43">
                  <c:v>0.42211588240886916</c:v>
                </c:pt>
                <c:pt idx="44">
                  <c:v>0.40994579587496149</c:v>
                </c:pt>
                <c:pt idx="45">
                  <c:v>0.39809328161822227</c:v>
                </c:pt>
                <c:pt idx="46">
                  <c:v>0.38654222746942057</c:v>
                </c:pt>
                <c:pt idx="47">
                  <c:v>0.37527767497325676</c:v>
                </c:pt>
                <c:pt idx="48">
                  <c:v>0.36428571428571432</c:v>
                </c:pt>
                <c:pt idx="49">
                  <c:v>0.35355339059327373</c:v>
                </c:pt>
                <c:pt idx="50">
                  <c:v>0.34306862058686238</c:v>
                </c:pt>
                <c:pt idx="51">
                  <c:v>0.33282011773513742</c:v>
                </c:pt>
                <c:pt idx="52">
                  <c:v>0.32279732527941918</c:v>
                </c:pt>
                <c:pt idx="53">
                  <c:v>0.31299035602229497</c:v>
                </c:pt>
                <c:pt idx="54">
                  <c:v>0.30338993810845888</c:v>
                </c:pt>
                <c:pt idx="55">
                  <c:v>0.29398736610366677</c:v>
                </c:pt>
                <c:pt idx="56">
                  <c:v>0.28477445676898444</c:v>
                </c:pt>
                <c:pt idx="57">
                  <c:v>0.27574350900541744</c:v>
                </c:pt>
                <c:pt idx="58">
                  <c:v>0.26688726751068892</c:v>
                </c:pt>
                <c:pt idx="59">
                  <c:v>0.25819888974716115</c:v>
                </c:pt>
                <c:pt idx="60">
                  <c:v>0.24967191586914719</c:v>
                </c:pt>
                <c:pt idx="61">
                  <c:v>0.24130024130036196</c:v>
                </c:pt>
                <c:pt idx="62">
                  <c:v>0.23307809168902344</c:v>
                </c:pt>
                <c:pt idx="63">
                  <c:v>0.22499999999999998</c:v>
                </c:pt>
                <c:pt idx="64">
                  <c:v>0.21706078553111477</c:v>
                </c:pt>
                <c:pt idx="65">
                  <c:v>0.20925553466486563</c:v>
                </c:pt>
                <c:pt idx="66">
                  <c:v>0.20157958318790359</c:v>
                </c:pt>
                <c:pt idx="67">
                  <c:v>0.19402850002906633</c:v>
                </c:pt>
                <c:pt idx="68">
                  <c:v>0.18659807228294231</c:v>
                </c:pt>
                <c:pt idx="69">
                  <c:v>0.17928429140015906</c:v>
                </c:pt>
                <c:pt idx="70">
                  <c:v>0.17208334043810877</c:v>
                </c:pt>
                <c:pt idx="71">
                  <c:v>0.16499158227686112</c:v>
                </c:pt>
                <c:pt idx="72">
                  <c:v>0.15800554871477629</c:v>
                </c:pt>
                <c:pt idx="73">
                  <c:v>0.15112193036696508</c:v>
                </c:pt>
                <c:pt idx="74">
                  <c:v>0.14433756729740646</c:v>
                </c:pt>
                <c:pt idx="75">
                  <c:v>0.13764944032233709</c:v>
                </c:pt>
                <c:pt idx="76">
                  <c:v>0.13105466292858364</c:v>
                </c:pt>
                <c:pt idx="77">
                  <c:v>0.12455047375590553</c:v>
                </c:pt>
                <c:pt idx="78">
                  <c:v>0.11813422959723249</c:v>
                </c:pt>
                <c:pt idx="79">
                  <c:v>0.11180339887498947</c:v>
                </c:pt>
                <c:pt idx="80">
                  <c:v>0.10555555555555553</c:v>
                </c:pt>
                <c:pt idx="81">
                  <c:v>9.9388373467361915E-2</c:v>
                </c:pt>
                <c:pt idx="82">
                  <c:v>9.3299620991236815E-2</c:v>
                </c:pt>
                <c:pt idx="83">
                  <c:v>8.7287156094396981E-2</c:v>
                </c:pt>
                <c:pt idx="84">
                  <c:v>8.1348921681996075E-2</c:v>
                </c:pt>
                <c:pt idx="85">
                  <c:v>7.5482941242406912E-2</c:v>
                </c:pt>
                <c:pt idx="86">
                  <c:v>6.9687314764456665E-2</c:v>
                </c:pt>
                <c:pt idx="87">
                  <c:v>6.3960214906683133E-2</c:v>
                </c:pt>
                <c:pt idx="88">
                  <c:v>5.8299883400349799E-2</c:v>
                </c:pt>
                <c:pt idx="89">
                  <c:v>5.2704627669472981E-2</c:v>
                </c:pt>
                <c:pt idx="90">
                  <c:v>4.71728176524863E-2</c:v>
                </c:pt>
                <c:pt idx="91">
                  <c:v>4.1702882811414932E-2</c:v>
                </c:pt>
                <c:pt idx="92">
                  <c:v>3.6293309315564855E-2</c:v>
                </c:pt>
                <c:pt idx="93">
                  <c:v>3.0942637387763833E-2</c:v>
                </c:pt>
                <c:pt idx="94">
                  <c:v>2.5649458802128877E-2</c:v>
                </c:pt>
                <c:pt idx="95">
                  <c:v>2.041241452319317E-2</c:v>
                </c:pt>
                <c:pt idx="96">
                  <c:v>1.5230192477004299E-2</c:v>
                </c:pt>
                <c:pt idx="97">
                  <c:v>1.0101525445522114E-2</c:v>
                </c:pt>
                <c:pt idx="98">
                  <c:v>5.0251890762960652E-3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B-604E-9C34-AB5CCCEF68DE}"/>
            </c:ext>
          </c:extLst>
        </c:ser>
        <c:ser>
          <c:idx val="0"/>
          <c:order val="1"/>
          <c:tx>
            <c:v>v = -(1-l)^(1+\epsilon)/(1+\epsilon)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'Why log does not work'!$C$15:$C$114</c:f>
              <c:numCache>
                <c:formatCode>General</c:formatCode>
                <c:ptCount val="100"/>
                <c:pt idx="0">
                  <c:v>500</c:v>
                </c:pt>
                <c:pt idx="1">
                  <c:v>176.77669529663689</c:v>
                </c:pt>
                <c:pt idx="2">
                  <c:v>96.22504486493763</c:v>
                </c:pt>
                <c:pt idx="3">
                  <c:v>62.5</c:v>
                </c:pt>
                <c:pt idx="4">
                  <c:v>44.721359549995796</c:v>
                </c:pt>
                <c:pt idx="5">
                  <c:v>34.020690871988592</c:v>
                </c:pt>
                <c:pt idx="6">
                  <c:v>26.99746235780194</c:v>
                </c:pt>
                <c:pt idx="7">
                  <c:v>22.097086912079611</c:v>
                </c:pt>
                <c:pt idx="8">
                  <c:v>18.518518518518519</c:v>
                </c:pt>
                <c:pt idx="9">
                  <c:v>15.811388300841895</c:v>
                </c:pt>
                <c:pt idx="10">
                  <c:v>13.705061117171077</c:v>
                </c:pt>
                <c:pt idx="11">
                  <c:v>12.028130608117204</c:v>
                </c:pt>
                <c:pt idx="12">
                  <c:v>10.667311465869789</c:v>
                </c:pt>
                <c:pt idx="13">
                  <c:v>9.5450443540151557</c:v>
                </c:pt>
                <c:pt idx="14">
                  <c:v>8.6066296582387043</c:v>
                </c:pt>
                <c:pt idx="15">
                  <c:v>7.8125</c:v>
                </c:pt>
                <c:pt idx="16">
                  <c:v>7.1334007363627334</c:v>
                </c:pt>
                <c:pt idx="17">
                  <c:v>6.5472850109865508</c:v>
                </c:pt>
                <c:pt idx="18">
                  <c:v>6.0372561544884684</c:v>
                </c:pt>
                <c:pt idx="19">
                  <c:v>5.5901699437494745</c:v>
                </c:pt>
                <c:pt idx="20">
                  <c:v>5.1956640532379144</c:v>
                </c:pt>
                <c:pt idx="21">
                  <c:v>4.8454708262638739</c:v>
                </c:pt>
                <c:pt idx="22">
                  <c:v>4.5329220447190162</c:v>
                </c:pt>
                <c:pt idx="23">
                  <c:v>4.252586358998574</c:v>
                </c:pt>
                <c:pt idx="24">
                  <c:v>4</c:v>
                </c:pt>
                <c:pt idx="25">
                  <c:v>3.7714641372727695</c:v>
                </c:pt>
                <c:pt idx="26">
                  <c:v>3.5638905505532446</c:v>
                </c:pt>
                <c:pt idx="27">
                  <c:v>3.3746827947252425</c:v>
                </c:pt>
                <c:pt idx="28">
                  <c:v>3.2016437616733087</c:v>
                </c:pt>
                <c:pt idx="29">
                  <c:v>3.0429030972509232</c:v>
                </c:pt>
                <c:pt idx="30">
                  <c:v>2.8968597101092728</c:v>
                </c:pt>
                <c:pt idx="31">
                  <c:v>2.7621358640099514</c:v>
                </c:pt>
                <c:pt idx="32">
                  <c:v>2.6375402417529976</c:v>
                </c:pt>
                <c:pt idx="33">
                  <c:v>2.5220380168015999</c:v>
                </c:pt>
                <c:pt idx="34">
                  <c:v>2.4147264420814758</c:v>
                </c:pt>
                <c:pt idx="35">
                  <c:v>2.3148148148148149</c:v>
                </c:pt>
                <c:pt idx="36">
                  <c:v>2.2216079365588826</c:v>
                </c:pt>
                <c:pt idx="37">
                  <c:v>2.1344923832995075</c:v>
                </c:pt>
                <c:pt idx="38">
                  <c:v>2.0529250487831683</c:v>
                </c:pt>
                <c:pt idx="39">
                  <c:v>1.9764235376052368</c:v>
                </c:pt>
                <c:pt idx="40">
                  <c:v>1.904558071812269</c:v>
                </c:pt>
                <c:pt idx="41">
                  <c:v>1.8369446424058562</c:v>
                </c:pt>
                <c:pt idx="42">
                  <c:v>1.7732391899140081</c:v>
                </c:pt>
                <c:pt idx="43">
                  <c:v>1.7131326396463846</c:v>
                </c:pt>
                <c:pt idx="44">
                  <c:v>1.6563466499998443</c:v>
                </c:pt>
                <c:pt idx="45">
                  <c:v>1.6026299582054035</c:v>
                </c:pt>
                <c:pt idx="46">
                  <c:v>1.5517552287010059</c:v>
                </c:pt>
                <c:pt idx="47">
                  <c:v>1.5035163260146505</c:v>
                </c:pt>
                <c:pt idx="48">
                  <c:v>1.457725947521866</c:v>
                </c:pt>
                <c:pt idx="49">
                  <c:v>1.4142135623730949</c:v>
                </c:pt>
                <c:pt idx="50">
                  <c:v>1.3728236117921664</c:v>
                </c:pt>
                <c:pt idx="51">
                  <c:v>1.3334139332337236</c:v>
                </c:pt>
                <c:pt idx="52">
                  <c:v>1.2958543768744246</c:v>
                </c:pt>
                <c:pt idx="53">
                  <c:v>1.2600255878514288</c:v>
                </c:pt>
                <c:pt idx="54">
                  <c:v>1.2258179317513491</c:v>
                </c:pt>
                <c:pt idx="55">
                  <c:v>1.1931305442518945</c:v>
                </c:pt>
                <c:pt idx="56">
                  <c:v>1.1618704886535474</c:v>
                </c:pt>
                <c:pt idx="57">
                  <c:v>1.1319520074114016</c:v>
                </c:pt>
                <c:pt idx="58">
                  <c:v>1.1032958557696939</c:v>
                </c:pt>
                <c:pt idx="59">
                  <c:v>1.075828707279838</c:v>
                </c:pt>
                <c:pt idx="60">
                  <c:v>1.0494826224007867</c:v>
                </c:pt>
                <c:pt idx="61">
                  <c:v>1.0241945725821815</c:v>
                </c:pt>
                <c:pt idx="62">
                  <c:v>0.99990601325192385</c:v>
                </c:pt>
                <c:pt idx="63">
                  <c:v>0.9765625</c:v>
                </c:pt>
                <c:pt idx="64">
                  <c:v>0.95411334299391104</c:v>
                </c:pt>
                <c:pt idx="65">
                  <c:v>0.93251129529797527</c:v>
                </c:pt>
                <c:pt idx="66">
                  <c:v>0.91171227131571042</c:v>
                </c:pt>
                <c:pt idx="67">
                  <c:v>0.89167509204534168</c:v>
                </c:pt>
                <c:pt idx="68">
                  <c:v>0.87236125424470456</c:v>
                </c:pt>
                <c:pt idx="69">
                  <c:v>0.85373472095313829</c:v>
                </c:pt>
                <c:pt idx="70">
                  <c:v>0.83576173112243213</c:v>
                </c:pt>
                <c:pt idx="71">
                  <c:v>0.81841062637331885</c:v>
                </c:pt>
                <c:pt idx="72">
                  <c:v>0.80165169312418194</c:v>
                </c:pt>
                <c:pt idx="73">
                  <c:v>0.78545701853931948</c:v>
                </c:pt>
                <c:pt idx="74">
                  <c:v>0.76980035891950105</c:v>
                </c:pt>
                <c:pt idx="75">
                  <c:v>0.75465701931105855</c:v>
                </c:pt>
                <c:pt idx="76">
                  <c:v>0.74000374324440232</c:v>
                </c:pt>
                <c:pt idx="77">
                  <c:v>0.72581861163115113</c:v>
                </c:pt>
                <c:pt idx="78">
                  <c:v>0.71208094995317961</c:v>
                </c:pt>
                <c:pt idx="79">
                  <c:v>0.69877124296868431</c:v>
                </c:pt>
                <c:pt idx="80">
                  <c:v>0.68587105624142664</c:v>
                </c:pt>
                <c:pt idx="81">
                  <c:v>0.67336296387101546</c:v>
                </c:pt>
                <c:pt idx="82">
                  <c:v>0.66123048186560462</c:v>
                </c:pt>
                <c:pt idx="83">
                  <c:v>0.64945800665473929</c:v>
                </c:pt>
                <c:pt idx="84">
                  <c:v>0.6380307582901652</c:v>
                </c:pt>
                <c:pt idx="85">
                  <c:v>0.62693472792696758</c:v>
                </c:pt>
                <c:pt idx="86">
                  <c:v>0.61615662921712344</c:v>
                </c:pt>
                <c:pt idx="87">
                  <c:v>0.60568385328298424</c:v>
                </c:pt>
                <c:pt idx="88">
                  <c:v>0.59550442696986527</c:v>
                </c:pt>
                <c:pt idx="89">
                  <c:v>0.58560697410525553</c:v>
                </c:pt>
                <c:pt idx="90">
                  <c:v>0.5759806795175374</c:v>
                </c:pt>
                <c:pt idx="91">
                  <c:v>0.56661525558987702</c:v>
                </c:pt>
                <c:pt idx="92">
                  <c:v>0.5575009111453898</c:v>
                </c:pt>
                <c:pt idx="93">
                  <c:v>0.54862832247808169</c:v>
                </c:pt>
                <c:pt idx="94">
                  <c:v>0.53998860636060741</c:v>
                </c:pt>
                <c:pt idx="95">
                  <c:v>0.53157329487482174</c:v>
                </c:pt>
                <c:pt idx="96">
                  <c:v>0.52337431192454598</c:v>
                </c:pt>
                <c:pt idx="97">
                  <c:v>0.51538395130214831</c:v>
                </c:pt>
                <c:pt idx="98">
                  <c:v>0.50759485619152134</c:v>
                </c:pt>
                <c:pt idx="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B-604E-9C34-AB5CCCEF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9552"/>
        <c:axId val="1062986720"/>
      </c:lineChart>
      <c:catAx>
        <c:axId val="10629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Labor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86720"/>
        <c:crosses val="autoZero"/>
        <c:auto val="1"/>
        <c:lblAlgn val="ctr"/>
        <c:lblOffset val="100"/>
        <c:noMultiLvlLbl val="0"/>
      </c:catAx>
      <c:valAx>
        <c:axId val="1062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Consumption (c_1)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Consumption-Investment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Cons-Invest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'Why log does not work'!$E$15:$E$114</c:f>
              <c:numCache>
                <c:formatCode>General</c:formatCode>
                <c:ptCount val="100"/>
                <c:pt idx="0">
                  <c:v>0</c:v>
                </c:pt>
                <c:pt idx="1">
                  <c:v>2.4120907566221113E-3</c:v>
                </c:pt>
                <c:pt idx="2">
                  <c:v>4.8487322138506149E-3</c:v>
                </c:pt>
                <c:pt idx="3">
                  <c:v>7.3104923889620631E-3</c:v>
                </c:pt>
                <c:pt idx="4">
                  <c:v>9.7979589711327218E-3</c:v>
                </c:pt>
                <c:pt idx="5">
                  <c:v>1.231174022502186E-2</c:v>
                </c:pt>
                <c:pt idx="6">
                  <c:v>1.4852465946126639E-2</c:v>
                </c:pt>
                <c:pt idx="7">
                  <c:v>1.7420788471471129E-2</c:v>
                </c:pt>
                <c:pt idx="8">
                  <c:v>2.0017383749479166E-2</c:v>
                </c:pt>
                <c:pt idx="9">
                  <c:v>2.2642952473193423E-2</c:v>
                </c:pt>
                <c:pt idx="10">
                  <c:v>2.5298221281347028E-2</c:v>
                </c:pt>
                <c:pt idx="11">
                  <c:v>2.7983944032167904E-2</c:v>
                </c:pt>
                <c:pt idx="12">
                  <c:v>3.0700903155207904E-2</c:v>
                </c:pt>
                <c:pt idx="13">
                  <c:v>3.3449911086939198E-2</c:v>
                </c:pt>
                <c:pt idx="14">
                  <c:v>3.6231811796355318E-2</c:v>
                </c:pt>
                <c:pt idx="15">
                  <c:v>3.9047482407358114E-2</c:v>
                </c:pt>
                <c:pt idx="16">
                  <c:v>4.1897834925310552E-2</c:v>
                </c:pt>
                <c:pt idx="17">
                  <c:v>4.4783818075793666E-2</c:v>
                </c:pt>
                <c:pt idx="18">
                  <c:v>4.7706419264333715E-2</c:v>
                </c:pt>
                <c:pt idx="19">
                  <c:v>5.0666666666666652E-2</c:v>
                </c:pt>
                <c:pt idx="20">
                  <c:v>5.3665631459994943E-2</c:v>
                </c:pt>
                <c:pt idx="21">
                  <c:v>5.6704430206671597E-2</c:v>
                </c:pt>
                <c:pt idx="22">
                  <c:v>5.978422740283465E-2</c:v>
                </c:pt>
                <c:pt idx="23">
                  <c:v>6.2906238205720152E-2</c:v>
                </c:pt>
                <c:pt idx="24">
                  <c:v>6.6071731354721802E-2</c:v>
                </c:pt>
                <c:pt idx="25">
                  <c:v>6.9282032302755092E-2</c:v>
                </c:pt>
                <c:pt idx="26">
                  <c:v>7.2538526576143236E-2</c:v>
                </c:pt>
                <c:pt idx="27">
                  <c:v>7.5842663383092618E-2</c:v>
                </c:pt>
                <c:pt idx="28">
                  <c:v>7.9195959492893334E-2</c:v>
                </c:pt>
                <c:pt idx="29">
                  <c:v>8.2600003410292208E-2</c:v>
                </c:pt>
                <c:pt idx="30">
                  <c:v>8.6056459872076344E-2</c:v>
                </c:pt>
                <c:pt idx="31">
                  <c:v>8.9567074695812307E-2</c:v>
                </c:pt>
                <c:pt idx="32">
                  <c:v>9.3133680013951836E-2</c:v>
                </c:pt>
                <c:pt idx="33">
                  <c:v>9.6758199930193717E-2</c:v>
                </c:pt>
                <c:pt idx="34">
                  <c:v>0.1004426566391355</c:v>
                </c:pt>
                <c:pt idx="35">
                  <c:v>0.10418917705493509</c:v>
                </c:pt>
                <c:pt idx="36">
                  <c:v>0.10799999999999998</c:v>
                </c:pt>
                <c:pt idx="37">
                  <c:v>0.11187748401073125</c:v>
                </c:pt>
                <c:pt idx="38">
                  <c:v>0.11582411582417373</c:v>
                </c:pt>
                <c:pt idx="39">
                  <c:v>0.11984251961719065</c:v>
                </c:pt>
                <c:pt idx="40">
                  <c:v>0.12393546707863735</c:v>
                </c:pt>
                <c:pt idx="41">
                  <c:v>0.12810588840513068</c:v>
                </c:pt>
                <c:pt idx="42">
                  <c:v>0.13235688432260037</c:v>
                </c:pt>
                <c:pt idx="43">
                  <c:v>0.13669173924911251</c:v>
                </c:pt>
                <c:pt idx="44">
                  <c:v>0.14111393572976005</c:v>
                </c:pt>
                <c:pt idx="45">
                  <c:v>0.14562717029206027</c:v>
                </c:pt>
                <c:pt idx="46">
                  <c:v>0.15023537089070158</c:v>
                </c:pt>
                <c:pt idx="47">
                  <c:v>0.15494271613412119</c:v>
                </c:pt>
                <c:pt idx="48">
                  <c:v>0.15975365651286597</c:v>
                </c:pt>
                <c:pt idx="49">
                  <c:v>0.16467293788169393</c:v>
                </c:pt>
                <c:pt idx="50">
                  <c:v>0.16970562748477139</c:v>
                </c:pt>
                <c:pt idx="51">
                  <c:v>0.17485714285714288</c:v>
                </c:pt>
                <c:pt idx="52">
                  <c:v>0.18013328398716325</c:v>
                </c:pt>
                <c:pt idx="53">
                  <c:v>0.18554026918532188</c:v>
                </c:pt>
                <c:pt idx="54">
                  <c:v>0.19108477517674669</c:v>
                </c:pt>
                <c:pt idx="55">
                  <c:v>0.1967739820199815</c:v>
                </c:pt>
                <c:pt idx="56">
                  <c:v>0.2026156235562572</c:v>
                </c:pt>
                <c:pt idx="57">
                  <c:v>0.20861804421500321</c:v>
                </c:pt>
                <c:pt idx="58">
                  <c:v>0.21479026314723196</c:v>
                </c:pt>
                <c:pt idx="59">
                  <c:v>0.22114204683426619</c:v>
                </c:pt>
                <c:pt idx="60">
                  <c:v>0.22768399153212326</c:v>
                </c:pt>
                <c:pt idx="61">
                  <c:v>0.23442761717064756</c:v>
                </c:pt>
                <c:pt idx="62">
                  <c:v>0.24138547464257465</c:v>
                </c:pt>
                <c:pt idx="63">
                  <c:v>0.24857126880570027</c:v>
                </c:pt>
                <c:pt idx="64">
                  <c:v>0.25600000000000001</c:v>
                </c:pt>
                <c:pt idx="65">
                  <c:v>0.26368812747529718</c:v>
                </c:pt>
                <c:pt idx="66">
                  <c:v>0.2716537588657339</c:v>
                </c:pt>
                <c:pt idx="67">
                  <c:v>0.27991687077676208</c:v>
                </c:pt>
                <c:pt idx="68">
                  <c:v>0.28849956672411137</c:v>
                </c:pt>
                <c:pt idx="69">
                  <c:v>0.29742638015633915</c:v>
                </c:pt>
                <c:pt idx="70">
                  <c:v>0.30672463220289298</c:v>
                </c:pt>
                <c:pt idx="71">
                  <c:v>0.31642485625369637</c:v>
                </c:pt>
                <c:pt idx="72">
                  <c:v>0.32656130467997224</c:v>
                </c:pt>
                <c:pt idx="73">
                  <c:v>0.33717255720674133</c:v>
                </c:pt>
                <c:pt idx="74">
                  <c:v>0.34830225600541481</c:v>
                </c:pt>
                <c:pt idx="75">
                  <c:v>0.36</c:v>
                </c:pt>
                <c:pt idx="76">
                  <c:v>0.37232244090304306</c:v>
                </c:pt>
                <c:pt idx="77">
                  <c:v>0.38533463717747413</c:v>
                </c:pt>
                <c:pt idx="78">
                  <c:v>0.39911174101770275</c:v>
                </c:pt>
                <c:pt idx="79">
                  <c:v>0.41374111988744161</c:v>
                </c:pt>
                <c:pt idx="80">
                  <c:v>0.42932505167995966</c:v>
                </c:pt>
                <c:pt idx="81">
                  <c:v>0.44598418664437217</c:v>
                </c:pt>
                <c:pt idx="82">
                  <c:v>0.4638620484583752</c:v>
                </c:pt>
                <c:pt idx="83">
                  <c:v>0.48313096507237518</c:v>
                </c:pt>
                <c:pt idx="84">
                  <c:v>0.504</c:v>
                </c:pt>
                <c:pt idx="85">
                  <c:v>0.52672573508420861</c:v>
                </c:pt>
                <c:pt idx="86">
                  <c:v>0.55162720330724391</c:v>
                </c:pt>
                <c:pt idx="87">
                  <c:v>0.57910700485913913</c:v>
                </c:pt>
                <c:pt idx="88">
                  <c:v>0.60968188426424474</c:v>
                </c:pt>
                <c:pt idx="89">
                  <c:v>0.64402823201810322</c:v>
                </c:pt>
                <c:pt idx="90">
                  <c:v>0.68305197459636979</c:v>
                </c:pt>
                <c:pt idx="91">
                  <c:v>0.72800000000000009</c:v>
                </c:pt>
                <c:pt idx="92">
                  <c:v>0.78064588642994848</c:v>
                </c:pt>
                <c:pt idx="93">
                  <c:v>0.84361670375659492</c:v>
                </c:pt>
                <c:pt idx="94">
                  <c:v>0.92100814328647496</c:v>
                </c:pt>
                <c:pt idx="95">
                  <c:v>1.0196469977399041</c:v>
                </c:pt>
                <c:pt idx="96">
                  <c:v>1.1519999999999999</c:v>
                </c:pt>
                <c:pt idx="97">
                  <c:v>1.3440714266734486</c:v>
                </c:pt>
                <c:pt idx="98">
                  <c:v>1.6631151493507599</c:v>
                </c:pt>
                <c:pt idx="99">
                  <c:v>2.3759999999999999</c:v>
                </c:pt>
              </c:numCache>
            </c:numRef>
          </c:cat>
          <c:val>
            <c:numRef>
              <c:f>'Why log does not work'!$D$15:$D$114</c:f>
              <c:numCache>
                <c:formatCode>General</c:formatCode>
                <c:ptCount val="100"/>
                <c:pt idx="0">
                  <c:v>0</c:v>
                </c:pt>
                <c:pt idx="1">
                  <c:v>5.0251890762960652E-3</c:v>
                </c:pt>
                <c:pt idx="2">
                  <c:v>1.0101525445522114E-2</c:v>
                </c:pt>
                <c:pt idx="3">
                  <c:v>1.5230192477004299E-2</c:v>
                </c:pt>
                <c:pt idx="4">
                  <c:v>2.041241452319317E-2</c:v>
                </c:pt>
                <c:pt idx="5">
                  <c:v>2.5649458802128877E-2</c:v>
                </c:pt>
                <c:pt idx="6">
                  <c:v>3.0942637387763833E-2</c:v>
                </c:pt>
                <c:pt idx="7">
                  <c:v>3.6293309315564855E-2</c:v>
                </c:pt>
                <c:pt idx="8">
                  <c:v>4.1702882811414932E-2</c:v>
                </c:pt>
                <c:pt idx="9">
                  <c:v>4.71728176524863E-2</c:v>
                </c:pt>
                <c:pt idx="10">
                  <c:v>5.2704627669472981E-2</c:v>
                </c:pt>
                <c:pt idx="11">
                  <c:v>5.8299883400349799E-2</c:v>
                </c:pt>
                <c:pt idx="12">
                  <c:v>6.3960214906683133E-2</c:v>
                </c:pt>
                <c:pt idx="13">
                  <c:v>6.9687314764456665E-2</c:v>
                </c:pt>
                <c:pt idx="14">
                  <c:v>7.5482941242406912E-2</c:v>
                </c:pt>
                <c:pt idx="15">
                  <c:v>8.1348921681996075E-2</c:v>
                </c:pt>
                <c:pt idx="16">
                  <c:v>8.7287156094396981E-2</c:v>
                </c:pt>
                <c:pt idx="17">
                  <c:v>9.3299620991236815E-2</c:v>
                </c:pt>
                <c:pt idx="18">
                  <c:v>9.9388373467361915E-2</c:v>
                </c:pt>
                <c:pt idx="19">
                  <c:v>0.10555555555555553</c:v>
                </c:pt>
                <c:pt idx="20">
                  <c:v>0.11180339887498947</c:v>
                </c:pt>
                <c:pt idx="21">
                  <c:v>0.11813422959723249</c:v>
                </c:pt>
                <c:pt idx="22">
                  <c:v>0.12455047375590553</c:v>
                </c:pt>
                <c:pt idx="23">
                  <c:v>0.13105466292858364</c:v>
                </c:pt>
                <c:pt idx="24">
                  <c:v>0.13764944032233709</c:v>
                </c:pt>
                <c:pt idx="25">
                  <c:v>0.14433756729740646</c:v>
                </c:pt>
                <c:pt idx="26">
                  <c:v>0.15112193036696508</c:v>
                </c:pt>
                <c:pt idx="27">
                  <c:v>0.15800554871477629</c:v>
                </c:pt>
                <c:pt idx="28">
                  <c:v>0.16499158227686112</c:v>
                </c:pt>
                <c:pt idx="29">
                  <c:v>0.17208334043810877</c:v>
                </c:pt>
                <c:pt idx="30">
                  <c:v>0.17928429140015906</c:v>
                </c:pt>
                <c:pt idx="31">
                  <c:v>0.18659807228294231</c:v>
                </c:pt>
                <c:pt idx="32">
                  <c:v>0.19402850002906633</c:v>
                </c:pt>
                <c:pt idx="33">
                  <c:v>0.20157958318790359</c:v>
                </c:pt>
                <c:pt idx="34">
                  <c:v>0.20925553466486563</c:v>
                </c:pt>
                <c:pt idx="35">
                  <c:v>0.21706078553111477</c:v>
                </c:pt>
                <c:pt idx="36">
                  <c:v>0.22499999999999998</c:v>
                </c:pt>
                <c:pt idx="37">
                  <c:v>0.23307809168902344</c:v>
                </c:pt>
                <c:pt idx="38">
                  <c:v>0.24130024130036196</c:v>
                </c:pt>
                <c:pt idx="39">
                  <c:v>0.24967191586914719</c:v>
                </c:pt>
                <c:pt idx="40">
                  <c:v>0.25819888974716115</c:v>
                </c:pt>
                <c:pt idx="41">
                  <c:v>0.26688726751068892</c:v>
                </c:pt>
                <c:pt idx="42">
                  <c:v>0.27574350900541744</c:v>
                </c:pt>
                <c:pt idx="43">
                  <c:v>0.28477445676898444</c:v>
                </c:pt>
                <c:pt idx="44">
                  <c:v>0.29398736610366677</c:v>
                </c:pt>
                <c:pt idx="45">
                  <c:v>0.30338993810845888</c:v>
                </c:pt>
                <c:pt idx="46">
                  <c:v>0.31299035602229497</c:v>
                </c:pt>
                <c:pt idx="47">
                  <c:v>0.32279732527941918</c:v>
                </c:pt>
                <c:pt idx="48">
                  <c:v>0.33282011773513742</c:v>
                </c:pt>
                <c:pt idx="49">
                  <c:v>0.34306862058686238</c:v>
                </c:pt>
                <c:pt idx="50">
                  <c:v>0.35355339059327373</c:v>
                </c:pt>
                <c:pt idx="51">
                  <c:v>0.36428571428571432</c:v>
                </c:pt>
                <c:pt idx="52">
                  <c:v>0.37527767497325676</c:v>
                </c:pt>
                <c:pt idx="53">
                  <c:v>0.38654222746942057</c:v>
                </c:pt>
                <c:pt idx="54">
                  <c:v>0.39809328161822227</c:v>
                </c:pt>
                <c:pt idx="55">
                  <c:v>0.40994579587496149</c:v>
                </c:pt>
                <c:pt idx="56">
                  <c:v>0.42211588240886916</c:v>
                </c:pt>
                <c:pt idx="57">
                  <c:v>0.43462092544792336</c:v>
                </c:pt>
                <c:pt idx="58">
                  <c:v>0.4474797148900666</c:v>
                </c:pt>
                <c:pt idx="59">
                  <c:v>0.46071259757138794</c:v>
                </c:pt>
                <c:pt idx="60">
                  <c:v>0.47434164902525683</c:v>
                </c:pt>
                <c:pt idx="61">
                  <c:v>0.48839086910551577</c:v>
                </c:pt>
                <c:pt idx="62">
                  <c:v>0.5028864055053639</c:v>
                </c:pt>
                <c:pt idx="63">
                  <c:v>0.51785681001187556</c:v>
                </c:pt>
                <c:pt idx="64">
                  <c:v>0.53333333333333333</c:v>
                </c:pt>
                <c:pt idx="65">
                  <c:v>0.54935026557353583</c:v>
                </c:pt>
                <c:pt idx="66">
                  <c:v>0.56594533097027899</c:v>
                </c:pt>
                <c:pt idx="67">
                  <c:v>0.58316014745158773</c:v>
                </c:pt>
                <c:pt idx="68">
                  <c:v>0.60104076400856532</c:v>
                </c:pt>
                <c:pt idx="69">
                  <c:v>0.6196382919923733</c:v>
                </c:pt>
                <c:pt idx="70">
                  <c:v>0.63900965042269375</c:v>
                </c:pt>
                <c:pt idx="71">
                  <c:v>0.65921845052853412</c:v>
                </c:pt>
                <c:pt idx="72">
                  <c:v>0.68033605141660891</c:v>
                </c:pt>
                <c:pt idx="73">
                  <c:v>0.70244282751404452</c:v>
                </c:pt>
                <c:pt idx="74">
                  <c:v>0.72562970001128091</c:v>
                </c:pt>
                <c:pt idx="75">
                  <c:v>0.75</c:v>
                </c:pt>
                <c:pt idx="76">
                  <c:v>0.77567175188133974</c:v>
                </c:pt>
                <c:pt idx="77">
                  <c:v>0.80278049411973784</c:v>
                </c:pt>
                <c:pt idx="78">
                  <c:v>0.83148279378688073</c:v>
                </c:pt>
                <c:pt idx="79">
                  <c:v>0.86196066643217006</c:v>
                </c:pt>
                <c:pt idx="80">
                  <c:v>0.89442719099991597</c:v>
                </c:pt>
                <c:pt idx="81">
                  <c:v>0.92913372217577539</c:v>
                </c:pt>
                <c:pt idx="82">
                  <c:v>0.96637926762161508</c:v>
                </c:pt>
                <c:pt idx="83">
                  <c:v>1.0065228439007816</c:v>
                </c:pt>
                <c:pt idx="84">
                  <c:v>1.05</c:v>
                </c:pt>
                <c:pt idx="85">
                  <c:v>1.0973452814254347</c:v>
                </c:pt>
                <c:pt idx="86">
                  <c:v>1.1492233402234249</c:v>
                </c:pt>
                <c:pt idx="87">
                  <c:v>1.2064729267898733</c:v>
                </c:pt>
                <c:pt idx="88">
                  <c:v>1.2701705922171767</c:v>
                </c:pt>
                <c:pt idx="89">
                  <c:v>1.3417254833710484</c:v>
                </c:pt>
                <c:pt idx="90">
                  <c:v>1.4230249470757705</c:v>
                </c:pt>
                <c:pt idx="91">
                  <c:v>1.5166666666666668</c:v>
                </c:pt>
                <c:pt idx="92">
                  <c:v>1.6263455967290594</c:v>
                </c:pt>
                <c:pt idx="93">
                  <c:v>1.7575347994929063</c:v>
                </c:pt>
                <c:pt idx="94">
                  <c:v>1.9187669651801562</c:v>
                </c:pt>
                <c:pt idx="95">
                  <c:v>2.1242645786248002</c:v>
                </c:pt>
                <c:pt idx="96">
                  <c:v>2.4</c:v>
                </c:pt>
                <c:pt idx="97">
                  <c:v>2.8001488055696848</c:v>
                </c:pt>
                <c:pt idx="98">
                  <c:v>3.4648232278140831</c:v>
                </c:pt>
                <c:pt idx="99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1-7D4B-98DD-4764FB65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9552"/>
        <c:axId val="1062986720"/>
      </c:lineChart>
      <c:catAx>
        <c:axId val="10629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Investment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86720"/>
        <c:crosses val="autoZero"/>
        <c:auto val="1"/>
        <c:lblAlgn val="ctr"/>
        <c:lblOffset val="100"/>
        <c:noMultiLvlLbl val="0"/>
      </c:catAx>
      <c:valAx>
        <c:axId val="1062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Consumption (c_1)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Market Clearing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Market Clearing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'Why log does not work'!$F$15:$F$114</c:f>
              <c:numCache>
                <c:formatCode>General</c:formatCode>
                <c:ptCount val="100"/>
                <c:pt idx="0">
                  <c:v>0</c:v>
                </c:pt>
                <c:pt idx="1">
                  <c:v>2.4120907566221113E-3</c:v>
                </c:pt>
                <c:pt idx="2">
                  <c:v>4.8487322138506149E-3</c:v>
                </c:pt>
                <c:pt idx="3">
                  <c:v>7.3104923889620631E-3</c:v>
                </c:pt>
                <c:pt idx="4">
                  <c:v>9.7979589711327218E-3</c:v>
                </c:pt>
                <c:pt idx="5">
                  <c:v>1.231174022502186E-2</c:v>
                </c:pt>
                <c:pt idx="6">
                  <c:v>1.4852465946126639E-2</c:v>
                </c:pt>
                <c:pt idx="7">
                  <c:v>1.7420788471471129E-2</c:v>
                </c:pt>
                <c:pt idx="8">
                  <c:v>2.0017383749479166E-2</c:v>
                </c:pt>
                <c:pt idx="9">
                  <c:v>2.2642952473193423E-2</c:v>
                </c:pt>
                <c:pt idx="10">
                  <c:v>2.5298221281347028E-2</c:v>
                </c:pt>
                <c:pt idx="11">
                  <c:v>2.7983944032167904E-2</c:v>
                </c:pt>
                <c:pt idx="12">
                  <c:v>3.0700903155207904E-2</c:v>
                </c:pt>
                <c:pt idx="13">
                  <c:v>3.3449911086939198E-2</c:v>
                </c:pt>
                <c:pt idx="14">
                  <c:v>3.6231811796355318E-2</c:v>
                </c:pt>
                <c:pt idx="15">
                  <c:v>3.9047482407358114E-2</c:v>
                </c:pt>
                <c:pt idx="16">
                  <c:v>4.1897834925310552E-2</c:v>
                </c:pt>
                <c:pt idx="17">
                  <c:v>4.4783818075793666E-2</c:v>
                </c:pt>
                <c:pt idx="18">
                  <c:v>4.7706419264333715E-2</c:v>
                </c:pt>
                <c:pt idx="19">
                  <c:v>5.0666666666666652E-2</c:v>
                </c:pt>
                <c:pt idx="20">
                  <c:v>5.3665631459994943E-2</c:v>
                </c:pt>
                <c:pt idx="21">
                  <c:v>5.6704430206671597E-2</c:v>
                </c:pt>
                <c:pt idx="22">
                  <c:v>5.978422740283465E-2</c:v>
                </c:pt>
                <c:pt idx="23">
                  <c:v>6.2906238205720152E-2</c:v>
                </c:pt>
                <c:pt idx="24">
                  <c:v>6.6071731354721802E-2</c:v>
                </c:pt>
                <c:pt idx="25">
                  <c:v>6.9282032302755092E-2</c:v>
                </c:pt>
                <c:pt idx="26">
                  <c:v>7.2538526576143236E-2</c:v>
                </c:pt>
                <c:pt idx="27">
                  <c:v>7.5842663383092618E-2</c:v>
                </c:pt>
                <c:pt idx="28">
                  <c:v>7.9195959492893334E-2</c:v>
                </c:pt>
                <c:pt idx="29">
                  <c:v>8.2600003410292208E-2</c:v>
                </c:pt>
                <c:pt idx="30">
                  <c:v>8.6056459872076344E-2</c:v>
                </c:pt>
                <c:pt idx="31">
                  <c:v>8.9567074695812307E-2</c:v>
                </c:pt>
                <c:pt idx="32">
                  <c:v>9.3133680013951836E-2</c:v>
                </c:pt>
                <c:pt idx="33">
                  <c:v>9.6758199930193717E-2</c:v>
                </c:pt>
                <c:pt idx="34">
                  <c:v>0.1004426566391355</c:v>
                </c:pt>
                <c:pt idx="35">
                  <c:v>0.10418917705493509</c:v>
                </c:pt>
                <c:pt idx="36">
                  <c:v>0.10799999999999998</c:v>
                </c:pt>
                <c:pt idx="37">
                  <c:v>0.11187748401073125</c:v>
                </c:pt>
                <c:pt idx="38">
                  <c:v>0.11582411582417373</c:v>
                </c:pt>
                <c:pt idx="39">
                  <c:v>0.11984251961719065</c:v>
                </c:pt>
                <c:pt idx="40">
                  <c:v>0.12393546707863735</c:v>
                </c:pt>
                <c:pt idx="41">
                  <c:v>0.12810588840513068</c:v>
                </c:pt>
                <c:pt idx="42">
                  <c:v>0.13235688432260037</c:v>
                </c:pt>
                <c:pt idx="43">
                  <c:v>0.13669173924911251</c:v>
                </c:pt>
                <c:pt idx="44">
                  <c:v>0.14111393572976005</c:v>
                </c:pt>
                <c:pt idx="45">
                  <c:v>0.14562717029206027</c:v>
                </c:pt>
                <c:pt idx="46">
                  <c:v>0.15023537089070158</c:v>
                </c:pt>
                <c:pt idx="47">
                  <c:v>0.15494271613412119</c:v>
                </c:pt>
                <c:pt idx="48">
                  <c:v>0.15975365651286597</c:v>
                </c:pt>
                <c:pt idx="49">
                  <c:v>0.16467293788169393</c:v>
                </c:pt>
                <c:pt idx="50">
                  <c:v>0.16970562748477139</c:v>
                </c:pt>
                <c:pt idx="51">
                  <c:v>0.17485714285714288</c:v>
                </c:pt>
                <c:pt idx="52">
                  <c:v>0.18013328398716325</c:v>
                </c:pt>
                <c:pt idx="53">
                  <c:v>0.18554026918532188</c:v>
                </c:pt>
                <c:pt idx="54">
                  <c:v>0.19108477517674669</c:v>
                </c:pt>
                <c:pt idx="55">
                  <c:v>0.1967739820199815</c:v>
                </c:pt>
                <c:pt idx="56">
                  <c:v>0.2026156235562572</c:v>
                </c:pt>
                <c:pt idx="57">
                  <c:v>0.20861804421500321</c:v>
                </c:pt>
                <c:pt idx="58">
                  <c:v>0.21479026314723196</c:v>
                </c:pt>
                <c:pt idx="59">
                  <c:v>0.22114204683426619</c:v>
                </c:pt>
                <c:pt idx="60">
                  <c:v>0.22768399153212326</c:v>
                </c:pt>
                <c:pt idx="61">
                  <c:v>0.23442761717064756</c:v>
                </c:pt>
                <c:pt idx="62">
                  <c:v>0.24138547464257465</c:v>
                </c:pt>
                <c:pt idx="63">
                  <c:v>0.24857126880570027</c:v>
                </c:pt>
                <c:pt idx="64">
                  <c:v>0.25600000000000001</c:v>
                </c:pt>
                <c:pt idx="65">
                  <c:v>0.26368812747529718</c:v>
                </c:pt>
                <c:pt idx="66">
                  <c:v>0.2716537588657339</c:v>
                </c:pt>
                <c:pt idx="67">
                  <c:v>0.27991687077676208</c:v>
                </c:pt>
                <c:pt idx="68">
                  <c:v>0.28849956672411137</c:v>
                </c:pt>
                <c:pt idx="69">
                  <c:v>0.29742638015633915</c:v>
                </c:pt>
                <c:pt idx="70">
                  <c:v>0.30672463220289298</c:v>
                </c:pt>
                <c:pt idx="71">
                  <c:v>0.31642485625369637</c:v>
                </c:pt>
                <c:pt idx="72">
                  <c:v>0.32656130467997224</c:v>
                </c:pt>
                <c:pt idx="73">
                  <c:v>0.33717255720674133</c:v>
                </c:pt>
                <c:pt idx="74">
                  <c:v>0.34830225600541481</c:v>
                </c:pt>
                <c:pt idx="75">
                  <c:v>0.36</c:v>
                </c:pt>
                <c:pt idx="76">
                  <c:v>0.37232244090304306</c:v>
                </c:pt>
                <c:pt idx="77">
                  <c:v>0.38533463717747413</c:v>
                </c:pt>
                <c:pt idx="78">
                  <c:v>0.39911174101770275</c:v>
                </c:pt>
                <c:pt idx="79">
                  <c:v>0.41374111988744161</c:v>
                </c:pt>
                <c:pt idx="80">
                  <c:v>0.42932505167995966</c:v>
                </c:pt>
                <c:pt idx="81">
                  <c:v>0.44598418664437217</c:v>
                </c:pt>
                <c:pt idx="82">
                  <c:v>0.4638620484583752</c:v>
                </c:pt>
                <c:pt idx="83">
                  <c:v>0.48313096507237518</c:v>
                </c:pt>
                <c:pt idx="84">
                  <c:v>0.504</c:v>
                </c:pt>
                <c:pt idx="85">
                  <c:v>0.52672573508420861</c:v>
                </c:pt>
                <c:pt idx="86">
                  <c:v>0.55162720330724391</c:v>
                </c:pt>
                <c:pt idx="87">
                  <c:v>0.57910700485913913</c:v>
                </c:pt>
                <c:pt idx="88">
                  <c:v>0.60968188426424474</c:v>
                </c:pt>
                <c:pt idx="89">
                  <c:v>0.64402823201810322</c:v>
                </c:pt>
                <c:pt idx="90">
                  <c:v>0.68305197459636979</c:v>
                </c:pt>
                <c:pt idx="91">
                  <c:v>0.72800000000000009</c:v>
                </c:pt>
                <c:pt idx="92">
                  <c:v>0.78064588642994848</c:v>
                </c:pt>
                <c:pt idx="93">
                  <c:v>0.84361670375659492</c:v>
                </c:pt>
                <c:pt idx="94">
                  <c:v>0.92100814328647496</c:v>
                </c:pt>
                <c:pt idx="95">
                  <c:v>1.0196469977399041</c:v>
                </c:pt>
                <c:pt idx="96">
                  <c:v>1.1519999999999999</c:v>
                </c:pt>
                <c:pt idx="97">
                  <c:v>1.3440714266734486</c:v>
                </c:pt>
                <c:pt idx="98">
                  <c:v>1.6631151493507599</c:v>
                </c:pt>
                <c:pt idx="99">
                  <c:v>2.3759999999999999</c:v>
                </c:pt>
              </c:numCache>
            </c:numRef>
          </c:cat>
          <c:val>
            <c:numRef>
              <c:f>'Why log does not work'!$G$15:$G$114</c:f>
              <c:numCache>
                <c:formatCode>General</c:formatCode>
                <c:ptCount val="100"/>
                <c:pt idx="0">
                  <c:v>0</c:v>
                </c:pt>
                <c:pt idx="1">
                  <c:v>7.4372798329181769E-3</c:v>
                </c:pt>
                <c:pt idx="2">
                  <c:v>1.495025765937273E-2</c:v>
                </c:pt>
                <c:pt idx="3">
                  <c:v>2.2540684865966363E-2</c:v>
                </c:pt>
                <c:pt idx="4">
                  <c:v>3.0210373494325895E-2</c:v>
                </c:pt>
                <c:pt idx="5">
                  <c:v>3.7961199027150741E-2</c:v>
                </c:pt>
                <c:pt idx="6">
                  <c:v>4.5795103333890474E-2</c:v>
                </c:pt>
                <c:pt idx="7">
                  <c:v>5.371409778703598E-2</c:v>
                </c:pt>
                <c:pt idx="8">
                  <c:v>6.1720266560894098E-2</c:v>
                </c:pt>
                <c:pt idx="9">
                  <c:v>6.981577012567973E-2</c:v>
                </c:pt>
                <c:pt idx="10">
                  <c:v>7.8002848950820006E-2</c:v>
                </c:pt>
                <c:pt idx="11">
                  <c:v>8.628382743251771E-2</c:v>
                </c:pt>
                <c:pt idx="12">
                  <c:v>9.4661118061891036E-2</c:v>
                </c:pt>
                <c:pt idx="13">
                  <c:v>0.10313722585139587</c:v>
                </c:pt>
                <c:pt idx="14">
                  <c:v>0.11171475303876223</c:v>
                </c:pt>
                <c:pt idx="15">
                  <c:v>0.12039640408935419</c:v>
                </c:pt>
                <c:pt idx="16">
                  <c:v>0.12918499101970754</c:v>
                </c:pt>
                <c:pt idx="17">
                  <c:v>0.13808343906703047</c:v>
                </c:pt>
                <c:pt idx="18">
                  <c:v>0.14709479273169562</c:v>
                </c:pt>
                <c:pt idx="19">
                  <c:v>0.15622222222222218</c:v>
                </c:pt>
                <c:pt idx="20">
                  <c:v>0.16546903033498442</c:v>
                </c:pt>
                <c:pt idx="21">
                  <c:v>0.17483865980390409</c:v>
                </c:pt>
                <c:pt idx="22">
                  <c:v>0.18433470115874018</c:v>
                </c:pt>
                <c:pt idx="23">
                  <c:v>0.19396090113430381</c:v>
                </c:pt>
                <c:pt idx="24">
                  <c:v>0.20372117167705889</c:v>
                </c:pt>
                <c:pt idx="25">
                  <c:v>0.21361959960016155</c:v>
                </c:pt>
                <c:pt idx="26">
                  <c:v>0.22366045694310832</c:v>
                </c:pt>
                <c:pt idx="27">
                  <c:v>0.23384821209786891</c:v>
                </c:pt>
                <c:pt idx="28">
                  <c:v>0.24418754176975446</c:v>
                </c:pt>
                <c:pt idx="29">
                  <c:v>0.25468334384840097</c:v>
                </c:pt>
                <c:pt idx="30">
                  <c:v>0.26534075127223539</c:v>
                </c:pt>
                <c:pt idx="31">
                  <c:v>0.27616514697875461</c:v>
                </c:pt>
                <c:pt idx="32">
                  <c:v>0.28716218004301819</c:v>
                </c:pt>
                <c:pt idx="33">
                  <c:v>0.29833778311809733</c:v>
                </c:pt>
                <c:pt idx="34">
                  <c:v>0.30969819130400111</c:v>
                </c:pt>
                <c:pt idx="35">
                  <c:v>0.32124996258604988</c:v>
                </c:pt>
                <c:pt idx="36">
                  <c:v>0.33299999999999996</c:v>
                </c:pt>
                <c:pt idx="37">
                  <c:v>0.34495557569975471</c:v>
                </c:pt>
                <c:pt idx="38">
                  <c:v>0.35712435712453572</c:v>
                </c:pt>
                <c:pt idx="39">
                  <c:v>0.36951443548633789</c:v>
                </c:pt>
                <c:pt idx="40">
                  <c:v>0.38213435682579855</c:v>
                </c:pt>
                <c:pt idx="41">
                  <c:v>0.39499315591581963</c:v>
                </c:pt>
                <c:pt idx="42">
                  <c:v>0.40810039332801784</c:v>
                </c:pt>
                <c:pt idx="43">
                  <c:v>0.42146619601809693</c:v>
                </c:pt>
                <c:pt idx="44">
                  <c:v>0.43510130183342688</c:v>
                </c:pt>
                <c:pt idx="45">
                  <c:v>0.44901710840051917</c:v>
                </c:pt>
                <c:pt idx="46">
                  <c:v>0.46322572691299657</c:v>
                </c:pt>
                <c:pt idx="47">
                  <c:v>0.47774004141354037</c:v>
                </c:pt>
                <c:pt idx="48">
                  <c:v>0.49257377424800342</c:v>
                </c:pt>
                <c:pt idx="49">
                  <c:v>0.50774155846855629</c:v>
                </c:pt>
                <c:pt idx="50">
                  <c:v>0.52325901807804509</c:v>
                </c:pt>
                <c:pt idx="51">
                  <c:v>0.53914285714285726</c:v>
                </c:pt>
                <c:pt idx="52">
                  <c:v>0.55541095896042003</c:v>
                </c:pt>
                <c:pt idx="53">
                  <c:v>0.57208249665474253</c:v>
                </c:pt>
                <c:pt idx="54">
                  <c:v>0.58917805679496893</c:v>
                </c:pt>
                <c:pt idx="55">
                  <c:v>0.60671977789494302</c:v>
                </c:pt>
                <c:pt idx="56">
                  <c:v>0.62473150596512639</c:v>
                </c:pt>
                <c:pt idx="57">
                  <c:v>0.6432389696629266</c:v>
                </c:pt>
                <c:pt idx="58">
                  <c:v>0.66226997803729859</c:v>
                </c:pt>
                <c:pt idx="59">
                  <c:v>0.68185464440565413</c:v>
                </c:pt>
                <c:pt idx="60">
                  <c:v>0.70202564055738015</c:v>
                </c:pt>
                <c:pt idx="61">
                  <c:v>0.7228184862761633</c:v>
                </c:pt>
                <c:pt idx="62">
                  <c:v>0.74427188014793855</c:v>
                </c:pt>
                <c:pt idx="63">
                  <c:v>0.76642807881757591</c:v>
                </c:pt>
                <c:pt idx="64">
                  <c:v>0.78933333333333344</c:v>
                </c:pt>
                <c:pt idx="65">
                  <c:v>0.81303839304883307</c:v>
                </c:pt>
                <c:pt idx="66">
                  <c:v>0.83759908983601283</c:v>
                </c:pt>
                <c:pt idx="67">
                  <c:v>0.86307701822834981</c:v>
                </c:pt>
                <c:pt idx="68">
                  <c:v>0.8895403307326768</c:v>
                </c:pt>
                <c:pt idx="69">
                  <c:v>0.91706467214871246</c:v>
                </c:pt>
                <c:pt idx="70">
                  <c:v>0.94573428262558668</c:v>
                </c:pt>
                <c:pt idx="71">
                  <c:v>0.97564330678223055</c:v>
                </c:pt>
                <c:pt idx="72">
                  <c:v>1.006897356096581</c:v>
                </c:pt>
                <c:pt idx="73">
                  <c:v>1.0396153847207859</c:v>
                </c:pt>
                <c:pt idx="74">
                  <c:v>1.0739319560166958</c:v>
                </c:pt>
                <c:pt idx="75">
                  <c:v>1.1100000000000001</c:v>
                </c:pt>
                <c:pt idx="76">
                  <c:v>1.1479941927843829</c:v>
                </c:pt>
                <c:pt idx="77">
                  <c:v>1.188115131297212</c:v>
                </c:pt>
                <c:pt idx="78">
                  <c:v>1.2305945348045835</c:v>
                </c:pt>
                <c:pt idx="79">
                  <c:v>1.2757017863196116</c:v>
                </c:pt>
                <c:pt idx="80">
                  <c:v>1.3237522426798756</c:v>
                </c:pt>
                <c:pt idx="81">
                  <c:v>1.3751179088201475</c:v>
                </c:pt>
                <c:pt idx="82">
                  <c:v>1.4302413160799903</c:v>
                </c:pt>
                <c:pt idx="83">
                  <c:v>1.4896538089731568</c:v>
                </c:pt>
                <c:pt idx="84">
                  <c:v>1.554</c:v>
                </c:pt>
                <c:pt idx="85">
                  <c:v>1.6240710165096433</c:v>
                </c:pt>
                <c:pt idx="86">
                  <c:v>1.7008505435306689</c:v>
                </c:pt>
                <c:pt idx="87">
                  <c:v>1.7855799316490124</c:v>
                </c:pt>
                <c:pt idx="88">
                  <c:v>1.8798524764814213</c:v>
                </c:pt>
                <c:pt idx="89">
                  <c:v>1.9857537153891518</c:v>
                </c:pt>
                <c:pt idx="90">
                  <c:v>2.1060769216721402</c:v>
                </c:pt>
                <c:pt idx="91">
                  <c:v>2.2446666666666673</c:v>
                </c:pt>
                <c:pt idx="92">
                  <c:v>2.406991483159008</c:v>
                </c:pt>
                <c:pt idx="93">
                  <c:v>2.601151503249501</c:v>
                </c:pt>
                <c:pt idx="94">
                  <c:v>2.8397751084666312</c:v>
                </c:pt>
                <c:pt idx="95">
                  <c:v>3.1439115763647045</c:v>
                </c:pt>
                <c:pt idx="96">
                  <c:v>3.552</c:v>
                </c:pt>
                <c:pt idx="97">
                  <c:v>4.144220232243133</c:v>
                </c:pt>
                <c:pt idx="98">
                  <c:v>5.1279383771648428</c:v>
                </c:pt>
                <c:pt idx="99">
                  <c:v>7.3259999999999996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5-784B-B872-D6584264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9552"/>
        <c:axId val="1062986720"/>
      </c:lineChart>
      <c:catAx>
        <c:axId val="10629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Investment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86720"/>
        <c:crosses val="autoZero"/>
        <c:auto val="1"/>
        <c:lblAlgn val="ctr"/>
        <c:lblOffset val="100"/>
        <c:noMultiLvlLbl val="0"/>
      </c:catAx>
      <c:valAx>
        <c:axId val="1062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Output (Y_1)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Production</a:t>
            </a:r>
            <a:r>
              <a:rPr lang="pt-BR" baseline="0"/>
              <a:t> Function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Production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'Why log does not work'!$H$15:$H$114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'Why log does not work'!$I$15:$I$114</c:f>
              <c:numCache>
                <c:formatCode>General</c:formatCode>
                <c:ptCount val="100"/>
                <c:pt idx="0">
                  <c:v>0.1</c:v>
                </c:pt>
                <c:pt idx="1">
                  <c:v>0.1414213562373095</c:v>
                </c:pt>
                <c:pt idx="2">
                  <c:v>0.17320508075688773</c:v>
                </c:pt>
                <c:pt idx="3">
                  <c:v>0.2</c:v>
                </c:pt>
                <c:pt idx="4">
                  <c:v>0.22360679774997896</c:v>
                </c:pt>
                <c:pt idx="5">
                  <c:v>0.2449489742783178</c:v>
                </c:pt>
                <c:pt idx="6">
                  <c:v>0.26457513110645908</c:v>
                </c:pt>
                <c:pt idx="7">
                  <c:v>0.28284271247461901</c:v>
                </c:pt>
                <c:pt idx="8">
                  <c:v>0.3</c:v>
                </c:pt>
                <c:pt idx="9">
                  <c:v>0.31622776601683794</c:v>
                </c:pt>
                <c:pt idx="10">
                  <c:v>0.33166247903553997</c:v>
                </c:pt>
                <c:pt idx="11">
                  <c:v>0.34641016151377546</c:v>
                </c:pt>
                <c:pt idx="12">
                  <c:v>0.36055512754639896</c:v>
                </c:pt>
                <c:pt idx="13">
                  <c:v>0.37416573867739417</c:v>
                </c:pt>
                <c:pt idx="14">
                  <c:v>0.3872983346207417</c:v>
                </c:pt>
                <c:pt idx="15">
                  <c:v>0.4</c:v>
                </c:pt>
                <c:pt idx="16">
                  <c:v>0.41231056256176607</c:v>
                </c:pt>
                <c:pt idx="17">
                  <c:v>0.42426406871192851</c:v>
                </c:pt>
                <c:pt idx="18">
                  <c:v>0.43588989435406733</c:v>
                </c:pt>
                <c:pt idx="19">
                  <c:v>0.44721359549995793</c:v>
                </c:pt>
                <c:pt idx="20">
                  <c:v>0.45825756949558399</c:v>
                </c:pt>
                <c:pt idx="21">
                  <c:v>0.46904157598234297</c:v>
                </c:pt>
                <c:pt idx="22">
                  <c:v>0.47958315233127197</c:v>
                </c:pt>
                <c:pt idx="23">
                  <c:v>0.4898979485566356</c:v>
                </c:pt>
                <c:pt idx="24">
                  <c:v>0.5</c:v>
                </c:pt>
                <c:pt idx="25">
                  <c:v>0.50990195135927852</c:v>
                </c:pt>
                <c:pt idx="26">
                  <c:v>0.51961524227066325</c:v>
                </c:pt>
                <c:pt idx="27">
                  <c:v>0.52915026221291817</c:v>
                </c:pt>
                <c:pt idx="28">
                  <c:v>0.53851648071345037</c:v>
                </c:pt>
                <c:pt idx="29">
                  <c:v>0.54772255750516607</c:v>
                </c:pt>
                <c:pt idx="30">
                  <c:v>0.55677643628300222</c:v>
                </c:pt>
                <c:pt idx="31">
                  <c:v>0.56568542494923801</c:v>
                </c:pt>
                <c:pt idx="32">
                  <c:v>0.57445626465380284</c:v>
                </c:pt>
                <c:pt idx="33">
                  <c:v>0.5830951894845301</c:v>
                </c:pt>
                <c:pt idx="34">
                  <c:v>0.59160797830996159</c:v>
                </c:pt>
                <c:pt idx="35">
                  <c:v>0.6</c:v>
                </c:pt>
                <c:pt idx="36">
                  <c:v>0.60827625302982191</c:v>
                </c:pt>
                <c:pt idx="37">
                  <c:v>0.61644140029689765</c:v>
                </c:pt>
                <c:pt idx="38">
                  <c:v>0.62449979983983983</c:v>
                </c:pt>
                <c:pt idx="39">
                  <c:v>0.63245553203367588</c:v>
                </c:pt>
                <c:pt idx="40">
                  <c:v>0.6403124237432849</c:v>
                </c:pt>
                <c:pt idx="41">
                  <c:v>0.64807406984078597</c:v>
                </c:pt>
                <c:pt idx="42">
                  <c:v>0.65574385243020006</c:v>
                </c:pt>
                <c:pt idx="43">
                  <c:v>0.66332495807107994</c:v>
                </c:pt>
                <c:pt idx="44">
                  <c:v>0.67082039324993692</c:v>
                </c:pt>
                <c:pt idx="45">
                  <c:v>0.67823299831252681</c:v>
                </c:pt>
                <c:pt idx="46">
                  <c:v>0.68556546004010444</c:v>
                </c:pt>
                <c:pt idx="47">
                  <c:v>0.69282032302755092</c:v>
                </c:pt>
                <c:pt idx="48">
                  <c:v>0.7</c:v>
                </c:pt>
                <c:pt idx="49">
                  <c:v>0.70710678118654757</c:v>
                </c:pt>
                <c:pt idx="50">
                  <c:v>0.71414284285428498</c:v>
                </c:pt>
                <c:pt idx="51">
                  <c:v>0.72111025509279791</c:v>
                </c:pt>
                <c:pt idx="52">
                  <c:v>0.72801098892805183</c:v>
                </c:pt>
                <c:pt idx="53">
                  <c:v>0.73484692283495345</c:v>
                </c:pt>
                <c:pt idx="54">
                  <c:v>0.74161984870956632</c:v>
                </c:pt>
                <c:pt idx="55">
                  <c:v>0.74833147735478833</c:v>
                </c:pt>
                <c:pt idx="56">
                  <c:v>0.75498344352707492</c:v>
                </c:pt>
                <c:pt idx="57">
                  <c:v>0.76157731058639078</c:v>
                </c:pt>
                <c:pt idx="58">
                  <c:v>0.76811457478686085</c:v>
                </c:pt>
                <c:pt idx="59">
                  <c:v>0.7745966692414834</c:v>
                </c:pt>
                <c:pt idx="60">
                  <c:v>0.78102496759066542</c:v>
                </c:pt>
                <c:pt idx="61">
                  <c:v>0.78740078740118113</c:v>
                </c:pt>
                <c:pt idx="62">
                  <c:v>0.79372539331937719</c:v>
                </c:pt>
                <c:pt idx="63">
                  <c:v>0.8</c:v>
                </c:pt>
                <c:pt idx="64">
                  <c:v>0.80622577482985502</c:v>
                </c:pt>
                <c:pt idx="65">
                  <c:v>0.81240384046359604</c:v>
                </c:pt>
                <c:pt idx="66">
                  <c:v>0.81853527718724506</c:v>
                </c:pt>
                <c:pt idx="67">
                  <c:v>0.82462112512353214</c:v>
                </c:pt>
                <c:pt idx="68">
                  <c:v>0.83066238629180744</c:v>
                </c:pt>
                <c:pt idx="69">
                  <c:v>0.83666002653407556</c:v>
                </c:pt>
                <c:pt idx="70">
                  <c:v>0.84261497731763579</c:v>
                </c:pt>
                <c:pt idx="71">
                  <c:v>0.84852813742385702</c:v>
                </c:pt>
                <c:pt idx="72">
                  <c:v>0.8544003745317531</c:v>
                </c:pt>
                <c:pt idx="73">
                  <c:v>0.86023252670426265</c:v>
                </c:pt>
                <c:pt idx="74">
                  <c:v>0.8660254037844386</c:v>
                </c:pt>
                <c:pt idx="75">
                  <c:v>0.87177978870813466</c:v>
                </c:pt>
                <c:pt idx="76">
                  <c:v>0.87749643873921224</c:v>
                </c:pt>
                <c:pt idx="77">
                  <c:v>0.88317608663278468</c:v>
                </c:pt>
                <c:pt idx="78">
                  <c:v>0.88881944173155891</c:v>
                </c:pt>
                <c:pt idx="79">
                  <c:v>0.89442719099991586</c:v>
                </c:pt>
                <c:pt idx="80">
                  <c:v>0.9</c:v>
                </c:pt>
                <c:pt idx="81">
                  <c:v>0.90553851381374162</c:v>
                </c:pt>
                <c:pt idx="82">
                  <c:v>0.91104335791442992</c:v>
                </c:pt>
                <c:pt idx="83">
                  <c:v>0.91651513899116799</c:v>
                </c:pt>
                <c:pt idx="84">
                  <c:v>0.92195444572928875</c:v>
                </c:pt>
                <c:pt idx="85">
                  <c:v>0.92736184954957035</c:v>
                </c:pt>
                <c:pt idx="86">
                  <c:v>0.93273790530888145</c:v>
                </c:pt>
                <c:pt idx="87">
                  <c:v>0.93808315196468595</c:v>
                </c:pt>
                <c:pt idx="88">
                  <c:v>0.94339811320566036</c:v>
                </c:pt>
                <c:pt idx="89">
                  <c:v>0.94868329805051377</c:v>
                </c:pt>
                <c:pt idx="90">
                  <c:v>0.95393920141694566</c:v>
                </c:pt>
                <c:pt idx="91">
                  <c:v>0.95916630466254393</c:v>
                </c:pt>
                <c:pt idx="92">
                  <c:v>0.96436507609929556</c:v>
                </c:pt>
                <c:pt idx="93">
                  <c:v>0.96953597148326576</c:v>
                </c:pt>
                <c:pt idx="94">
                  <c:v>0.97467943448089633</c:v>
                </c:pt>
                <c:pt idx="95">
                  <c:v>0.9797958971132712</c:v>
                </c:pt>
                <c:pt idx="96">
                  <c:v>0.98488578017961048</c:v>
                </c:pt>
                <c:pt idx="97">
                  <c:v>0.98994949366116658</c:v>
                </c:pt>
                <c:pt idx="98">
                  <c:v>0.99498743710661997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5-7F43-B2B8-3CDA9751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9552"/>
        <c:axId val="1062986720"/>
      </c:lineChart>
      <c:catAx>
        <c:axId val="10629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Investment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86720"/>
        <c:crosses val="autoZero"/>
        <c:auto val="1"/>
        <c:lblAlgn val="ctr"/>
        <c:lblOffset val="100"/>
        <c:noMultiLvlLbl val="0"/>
      </c:catAx>
      <c:valAx>
        <c:axId val="1062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Output (Y_1)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629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646289</xdr:colOff>
      <xdr:row>21</xdr:row>
      <xdr:rowOff>127000</xdr:rowOff>
    </xdr:from>
    <xdr:to>
      <xdr:col>19</xdr:col>
      <xdr:colOff>468488</xdr:colOff>
      <xdr:row>42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E35501-88C2-0440-9F6C-E44D7154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366888</xdr:colOff>
      <xdr:row>21</xdr:row>
      <xdr:rowOff>127000</xdr:rowOff>
    </xdr:from>
    <xdr:to>
      <xdr:col>27</xdr:col>
      <xdr:colOff>182033</xdr:colOff>
      <xdr:row>42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07F188-C44F-7943-A51A-60DB1BDD7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366888</xdr:colOff>
      <xdr:row>1</xdr:row>
      <xdr:rowOff>1</xdr:rowOff>
    </xdr:from>
    <xdr:to>
      <xdr:col>27</xdr:col>
      <xdr:colOff>182033</xdr:colOff>
      <xdr:row>21</xdr:row>
      <xdr:rowOff>127001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B28A3B-CF84-C541-8B90-1D9F2222F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633589</xdr:colOff>
      <xdr:row>1</xdr:row>
      <xdr:rowOff>0</xdr:rowOff>
    </xdr:from>
    <xdr:to>
      <xdr:col>19</xdr:col>
      <xdr:colOff>366888</xdr:colOff>
      <xdr:row>21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75AF36-A934-F94D-9F41-8C5BAF750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F558-91D9-484B-8284-2CF4D3FED7D6}">
  <dimension ref="A1:I270"/>
  <sheetViews>
    <sheetView tabSelected="1" zoomScaleNormal="100" workbookViewId="0">
      <selection activeCell="A6" sqref="A6"/>
    </sheetView>
  </sheetViews>
  <sheetFormatPr baseColWidth="10" defaultRowHeight="16" x14ac:dyDescent="0.2"/>
  <cols>
    <col min="1" max="1" width="45.5" customWidth="1"/>
    <col min="2" max="2" width="23" bestFit="1" customWidth="1"/>
    <col min="3" max="6" width="23" customWidth="1"/>
    <col min="7" max="7" width="12.83203125" bestFit="1" customWidth="1"/>
  </cols>
  <sheetData>
    <row r="1" spans="1:9" x14ac:dyDescent="0.2">
      <c r="A1" s="1" t="s">
        <v>1</v>
      </c>
    </row>
    <row r="2" spans="1:9" x14ac:dyDescent="0.2">
      <c r="A2" t="s">
        <v>0</v>
      </c>
    </row>
    <row r="3" spans="1:9" x14ac:dyDescent="0.2">
      <c r="H3" s="2"/>
      <c r="I3" s="2"/>
    </row>
    <row r="4" spans="1:9" x14ac:dyDescent="0.2">
      <c r="A4" s="7" t="s">
        <v>33</v>
      </c>
      <c r="B4" s="8" t="s">
        <v>28</v>
      </c>
      <c r="C4" s="8" t="s">
        <v>29</v>
      </c>
      <c r="D4" s="8" t="s">
        <v>30</v>
      </c>
      <c r="E4" s="8" t="s">
        <v>31</v>
      </c>
      <c r="F4" s="8" t="s">
        <v>32</v>
      </c>
      <c r="H4" s="2"/>
    </row>
    <row r="5" spans="1:9" x14ac:dyDescent="0.2">
      <c r="A5" s="1" t="s">
        <v>39</v>
      </c>
      <c r="B5" s="3" t="s">
        <v>14</v>
      </c>
      <c r="C5" s="3" t="s">
        <v>24</v>
      </c>
      <c r="D5" s="3" t="s">
        <v>25</v>
      </c>
      <c r="E5" s="3" t="s">
        <v>26</v>
      </c>
      <c r="F5" s="3" t="s">
        <v>27</v>
      </c>
      <c r="H5" s="2"/>
    </row>
    <row r="6" spans="1:9" x14ac:dyDescent="0.2">
      <c r="A6" t="s">
        <v>3</v>
      </c>
      <c r="B6" s="5">
        <v>0.5</v>
      </c>
      <c r="C6" s="5">
        <v>0.5</v>
      </c>
      <c r="D6" s="5">
        <v>0.5</v>
      </c>
      <c r="E6" s="5">
        <v>0.5</v>
      </c>
      <c r="F6" s="5">
        <v>0.5</v>
      </c>
      <c r="H6" s="5"/>
    </row>
    <row r="7" spans="1:9" x14ac:dyDescent="0.2">
      <c r="A7" t="s">
        <v>2</v>
      </c>
      <c r="B7" s="5">
        <v>0.5</v>
      </c>
      <c r="C7" s="5">
        <v>0.5</v>
      </c>
      <c r="D7" s="5">
        <v>0.5</v>
      </c>
      <c r="E7" s="5">
        <v>0.5</v>
      </c>
      <c r="F7" s="5">
        <v>0.5</v>
      </c>
      <c r="H7" s="2"/>
    </row>
    <row r="8" spans="1:9" x14ac:dyDescent="0.2">
      <c r="A8" t="s">
        <v>20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H8" s="2"/>
    </row>
    <row r="9" spans="1:9" x14ac:dyDescent="0.2">
      <c r="B9" s="2"/>
      <c r="H9" s="5"/>
    </row>
    <row r="10" spans="1:9" x14ac:dyDescent="0.2">
      <c r="A10" s="1" t="s">
        <v>38</v>
      </c>
      <c r="B10" s="2"/>
      <c r="H10" s="2"/>
    </row>
    <row r="11" spans="1:9" x14ac:dyDescent="0.2">
      <c r="A11" t="s">
        <v>4</v>
      </c>
      <c r="B11" s="2">
        <v>1</v>
      </c>
      <c r="C11" s="2">
        <f>B11*1.1</f>
        <v>1.1000000000000001</v>
      </c>
      <c r="D11" s="2">
        <f>B11</f>
        <v>1</v>
      </c>
      <c r="E11" s="2">
        <f>B11</f>
        <v>1</v>
      </c>
      <c r="F11" s="2">
        <f>B11</f>
        <v>1</v>
      </c>
      <c r="H11" s="2"/>
    </row>
    <row r="12" spans="1:9" x14ac:dyDescent="0.2">
      <c r="A12" t="s">
        <v>5</v>
      </c>
      <c r="B12" s="2">
        <v>1</v>
      </c>
      <c r="C12" s="2">
        <f>B12</f>
        <v>1</v>
      </c>
      <c r="D12" s="2">
        <f>B12</f>
        <v>1</v>
      </c>
      <c r="E12" s="2">
        <f>1.1*B12</f>
        <v>1.1000000000000001</v>
      </c>
      <c r="F12" s="2">
        <f>B12</f>
        <v>1</v>
      </c>
      <c r="H12" s="5"/>
    </row>
    <row r="13" spans="1:9" x14ac:dyDescent="0.2">
      <c r="A13" t="s">
        <v>6</v>
      </c>
      <c r="B13" s="2">
        <v>0.96</v>
      </c>
      <c r="C13" s="2">
        <f>B13</f>
        <v>0.96</v>
      </c>
      <c r="D13" s="2">
        <f>0.9*B13</f>
        <v>0.86399999999999999</v>
      </c>
      <c r="E13" s="2">
        <f>B13</f>
        <v>0.96</v>
      </c>
      <c r="F13" s="2">
        <f>B13</f>
        <v>0.96</v>
      </c>
      <c r="H13" s="2"/>
    </row>
    <row r="14" spans="1:9" x14ac:dyDescent="0.2">
      <c r="A14" t="s">
        <v>7</v>
      </c>
      <c r="B14" s="2">
        <v>1</v>
      </c>
      <c r="C14" s="2">
        <f>B14</f>
        <v>1</v>
      </c>
      <c r="D14" s="2">
        <f>B14</f>
        <v>1</v>
      </c>
      <c r="E14" s="2">
        <f>B14</f>
        <v>1</v>
      </c>
      <c r="F14" s="2">
        <f>1.1*B14</f>
        <v>1.1000000000000001</v>
      </c>
      <c r="H14" s="2"/>
    </row>
    <row r="15" spans="1:9" x14ac:dyDescent="0.2">
      <c r="H15" s="5"/>
    </row>
    <row r="16" spans="1:9" x14ac:dyDescent="0.2">
      <c r="A16" s="1" t="s">
        <v>40</v>
      </c>
      <c r="H16" s="2"/>
    </row>
    <row r="17" spans="1:8" x14ac:dyDescent="0.2">
      <c r="A17" t="s">
        <v>9</v>
      </c>
      <c r="B17" s="4">
        <v>0.30080666318141186</v>
      </c>
      <c r="C17" s="4">
        <v>0.33088783734645272</v>
      </c>
      <c r="D17" s="4">
        <v>0.27750383185199401</v>
      </c>
      <c r="E17" s="4">
        <v>0.30080666318141192</v>
      </c>
      <c r="F17" s="4">
        <v>0.29372389690851991</v>
      </c>
      <c r="H17" s="2"/>
    </row>
    <row r="18" spans="1:8" x14ac:dyDescent="0.2">
      <c r="A18" t="s">
        <v>19</v>
      </c>
      <c r="B18" s="4">
        <f>B13*B12*B7*(B17^(B7-1))*(1/(B12*(B17^B7)))</f>
        <v>1.595709333441591</v>
      </c>
      <c r="C18" s="4">
        <f t="shared" ref="C18:F18" si="0">C13*C12*C7*(C17^(C7-1))*(1/(C12*(C17^C7)))</f>
        <v>1.4506426221324686</v>
      </c>
      <c r="D18" s="4">
        <f>D13*D12*D7*(D17^(D7-1))*(1/(D12*(D17^D7)))</f>
        <v>1.5567352606158107</v>
      </c>
      <c r="E18" s="4">
        <f t="shared" si="0"/>
        <v>1.595709333441591</v>
      </c>
      <c r="F18" s="4">
        <f t="shared" si="0"/>
        <v>1.6341877697118243</v>
      </c>
      <c r="H18" s="5"/>
    </row>
    <row r="19" spans="1:8" x14ac:dyDescent="0.2">
      <c r="A19" t="s">
        <v>10</v>
      </c>
      <c r="B19" s="4">
        <f>1/B18</f>
        <v>0.62668054829460818</v>
      </c>
      <c r="C19" s="4">
        <f t="shared" ref="C19:F19" si="1">1/C18</f>
        <v>0.6893496611384432</v>
      </c>
      <c r="D19" s="4">
        <f t="shared" si="1"/>
        <v>0.642369981138875</v>
      </c>
      <c r="E19" s="4">
        <f t="shared" si="1"/>
        <v>0.62668054829460818</v>
      </c>
      <c r="F19" s="4">
        <f t="shared" si="1"/>
        <v>0.61192478522608318</v>
      </c>
      <c r="H19" s="2"/>
    </row>
    <row r="20" spans="1:8" x14ac:dyDescent="0.2">
      <c r="A20" t="s">
        <v>11</v>
      </c>
      <c r="B20" s="4">
        <f>B19+B17</f>
        <v>0.92748721147601998</v>
      </c>
      <c r="C20" s="4">
        <f t="shared" ref="C20:F20" si="2">C19+C17</f>
        <v>1.0202374984848959</v>
      </c>
      <c r="D20" s="4">
        <f t="shared" si="2"/>
        <v>0.91987381299086901</v>
      </c>
      <c r="E20" s="4">
        <f t="shared" si="2"/>
        <v>0.92748721147602009</v>
      </c>
      <c r="F20" s="4">
        <f t="shared" si="2"/>
        <v>0.90564868213460303</v>
      </c>
      <c r="H20" s="2"/>
    </row>
    <row r="21" spans="1:8" x14ac:dyDescent="0.2">
      <c r="A21" t="s">
        <v>12</v>
      </c>
      <c r="B21" s="4">
        <f>(B20/B11)^(1/B6)</f>
        <v>0.86023252745156342</v>
      </c>
      <c r="C21" s="4">
        <f t="shared" ref="C21:F21" si="3">(C20/C11)^(1/C6)</f>
        <v>0.86023516802869227</v>
      </c>
      <c r="D21" s="4">
        <f t="shared" si="3"/>
        <v>0.84616783182636024</v>
      </c>
      <c r="E21" s="4">
        <f t="shared" si="3"/>
        <v>0.86023252745156364</v>
      </c>
      <c r="F21" s="4">
        <f t="shared" si="3"/>
        <v>0.82019953545214319</v>
      </c>
      <c r="H21" s="5"/>
    </row>
    <row r="22" spans="1:8" x14ac:dyDescent="0.2">
      <c r="A22" t="s">
        <v>13</v>
      </c>
      <c r="B22" s="4">
        <f>B14*B21^B8 - B11*B6*(B21^(B6-1))*(1/B19)</f>
        <v>1.4946015536310142E-9</v>
      </c>
      <c r="C22" s="4">
        <f t="shared" ref="C22:F22" si="4">C14*C21^C8 - C11*C6*(C21^(C6-1))*(1/C19)</f>
        <v>5.2826407491712857E-6</v>
      </c>
      <c r="D22" s="4">
        <f t="shared" si="4"/>
        <v>-4.5177395158191302E-10</v>
      </c>
      <c r="E22" s="4">
        <f t="shared" si="4"/>
        <v>1.4946018866979216E-9</v>
      </c>
      <c r="F22" s="4">
        <f t="shared" si="4"/>
        <v>7.0123215012429796E-9</v>
      </c>
      <c r="H22" s="2"/>
    </row>
    <row r="23" spans="1:8" x14ac:dyDescent="0.2">
      <c r="B23" s="4"/>
      <c r="H23" s="2"/>
    </row>
    <row r="24" spans="1:8" x14ac:dyDescent="0.2">
      <c r="A24" t="s">
        <v>23</v>
      </c>
      <c r="H24" s="5"/>
    </row>
    <row r="25" spans="1:8" x14ac:dyDescent="0.2">
      <c r="H25" s="2"/>
    </row>
    <row r="26" spans="1:8" x14ac:dyDescent="0.2">
      <c r="H26" s="2"/>
    </row>
    <row r="27" spans="1:8" x14ac:dyDescent="0.2">
      <c r="A27" s="1" t="s">
        <v>41</v>
      </c>
      <c r="H27" s="5"/>
    </row>
    <row r="28" spans="1:8" x14ac:dyDescent="0.2">
      <c r="A28" t="s">
        <v>16</v>
      </c>
      <c r="B28" s="4">
        <f>B20-B11*(B21^B6)</f>
        <v>0</v>
      </c>
      <c r="C28" s="4">
        <f t="shared" ref="C28:F28" si="5">C20-C11*(C21^C6)</f>
        <v>0</v>
      </c>
      <c r="D28" s="4">
        <f t="shared" si="5"/>
        <v>0</v>
      </c>
      <c r="E28" s="4">
        <f t="shared" si="5"/>
        <v>0</v>
      </c>
      <c r="F28" s="4">
        <f t="shared" si="5"/>
        <v>0</v>
      </c>
      <c r="H28" s="2"/>
    </row>
    <row r="29" spans="1:8" x14ac:dyDescent="0.2">
      <c r="A29" t="s">
        <v>15</v>
      </c>
      <c r="B29" s="4">
        <f>B14*B21^B8 - B11*B6*(B21^(B6-1))*(1/B19)</f>
        <v>1.4946015536310142E-9</v>
      </c>
      <c r="C29" s="4">
        <f t="shared" ref="C29:F29" si="6">C14*C21^C8 - C11*C6*(C21^(C6-1))*(1/C19)</f>
        <v>5.2826407491712857E-6</v>
      </c>
      <c r="D29" s="4">
        <f t="shared" si="6"/>
        <v>-4.5177395158191302E-10</v>
      </c>
      <c r="E29" s="4">
        <f t="shared" si="6"/>
        <v>1.4946018866979216E-9</v>
      </c>
      <c r="F29" s="4">
        <f t="shared" si="6"/>
        <v>7.0123215012429796E-9</v>
      </c>
      <c r="H29" s="2"/>
    </row>
    <row r="30" spans="1:8" x14ac:dyDescent="0.2">
      <c r="A30" t="s">
        <v>17</v>
      </c>
      <c r="B30" s="4">
        <f>(1/B19) - B13*B12*B7*(B17^(B7-1))*(1/(B12*(B17^B7)))</f>
        <v>0</v>
      </c>
      <c r="C30" s="4">
        <f t="shared" ref="C30:F30" si="7">(1/C19) - C13*C12*C7*(C17^(C7-1))*(1/(C12*(C17^C7)))</f>
        <v>0</v>
      </c>
      <c r="D30" s="4">
        <f t="shared" si="7"/>
        <v>0</v>
      </c>
      <c r="E30" s="4">
        <f t="shared" si="7"/>
        <v>0</v>
      </c>
      <c r="F30" s="4">
        <f t="shared" si="7"/>
        <v>0</v>
      </c>
      <c r="H30" s="5"/>
    </row>
    <row r="31" spans="1:8" x14ac:dyDescent="0.2">
      <c r="A31" t="s">
        <v>18</v>
      </c>
      <c r="B31" s="4">
        <f>B20 - B19 - B17</f>
        <v>0</v>
      </c>
      <c r="C31" s="4">
        <f t="shared" ref="C31:F31" si="8">C20 - C19 - C17</f>
        <v>0</v>
      </c>
      <c r="D31" s="4">
        <f t="shared" si="8"/>
        <v>0</v>
      </c>
      <c r="E31" s="4">
        <f t="shared" si="8"/>
        <v>0</v>
      </c>
      <c r="F31" s="4">
        <f t="shared" si="8"/>
        <v>0</v>
      </c>
      <c r="H31" s="2"/>
    </row>
    <row r="32" spans="1:8" x14ac:dyDescent="0.2">
      <c r="H32" s="2"/>
    </row>
    <row r="33" spans="1:8" x14ac:dyDescent="0.2">
      <c r="A33" s="1" t="s">
        <v>42</v>
      </c>
      <c r="H33" s="5"/>
    </row>
    <row r="34" spans="1:8" x14ac:dyDescent="0.2">
      <c r="A34" s="6" t="s">
        <v>34</v>
      </c>
      <c r="B34" s="9">
        <f>(B20/$B20-1)</f>
        <v>0</v>
      </c>
      <c r="C34" s="9">
        <f t="shared" ref="C34:F34" si="9">(C20/$B20-1)</f>
        <v>0.10000168828341183</v>
      </c>
      <c r="D34" s="9">
        <f t="shared" si="9"/>
        <v>-8.2086290688956343E-3</v>
      </c>
      <c r="E34" s="9">
        <f t="shared" si="9"/>
        <v>2.2204460492503131E-16</v>
      </c>
      <c r="F34" s="9">
        <f t="shared" si="9"/>
        <v>-2.354590885049801E-2</v>
      </c>
      <c r="H34" s="2"/>
    </row>
    <row r="35" spans="1:8" x14ac:dyDescent="0.2">
      <c r="A35" t="s">
        <v>35</v>
      </c>
      <c r="B35" s="9">
        <f>B19/$B19-1</f>
        <v>0</v>
      </c>
      <c r="C35" s="9">
        <f>C19/$B19-1</f>
        <v>0.10000168828341183</v>
      </c>
      <c r="D35" s="9">
        <f t="shared" ref="D35:F35" si="10">D19/$B19-1</f>
        <v>2.5035774426001689E-2</v>
      </c>
      <c r="E35" s="9">
        <f t="shared" si="10"/>
        <v>0</v>
      </c>
      <c r="F35" s="9">
        <f t="shared" si="10"/>
        <v>-2.3545908850498121E-2</v>
      </c>
      <c r="H35" s="2"/>
    </row>
    <row r="36" spans="1:8" x14ac:dyDescent="0.2">
      <c r="A36" t="s">
        <v>37</v>
      </c>
      <c r="B36" s="9">
        <f>B21/$B21-1</f>
        <v>0</v>
      </c>
      <c r="C36" s="9">
        <f t="shared" ref="C36:F36" si="11">C21/$B21-1</f>
        <v>3.0696085588921562E-6</v>
      </c>
      <c r="D36" s="9">
        <f t="shared" si="11"/>
        <v>-1.6349876546600473E-2</v>
      </c>
      <c r="E36" s="9">
        <f t="shared" si="11"/>
        <v>0</v>
      </c>
      <c r="F36" s="9">
        <f t="shared" si="11"/>
        <v>-4.6537407877400128E-2</v>
      </c>
      <c r="H36" s="5"/>
    </row>
    <row r="37" spans="1:8" x14ac:dyDescent="0.2">
      <c r="A37" t="s">
        <v>36</v>
      </c>
      <c r="B37" s="9">
        <f>B17/$B17-1</f>
        <v>0</v>
      </c>
      <c r="C37" s="9">
        <f t="shared" ref="C37:E37" si="12">C17/$B17-1</f>
        <v>0.10000168828341205</v>
      </c>
      <c r="D37" s="9">
        <f t="shared" si="12"/>
        <v>-7.746780301659828E-2</v>
      </c>
      <c r="E37" s="9">
        <f t="shared" si="12"/>
        <v>0</v>
      </c>
      <c r="F37" s="9">
        <f>F17/$B17-1</f>
        <v>-2.3545908850497899E-2</v>
      </c>
      <c r="H37" s="2"/>
    </row>
    <row r="38" spans="1:8" x14ac:dyDescent="0.2">
      <c r="H38" s="2"/>
    </row>
    <row r="39" spans="1:8" x14ac:dyDescent="0.2">
      <c r="H39" s="5"/>
    </row>
    <row r="40" spans="1:8" x14ac:dyDescent="0.2">
      <c r="H40" s="2"/>
    </row>
    <row r="41" spans="1:8" x14ac:dyDescent="0.2">
      <c r="H41" s="2"/>
    </row>
    <row r="42" spans="1:8" x14ac:dyDescent="0.2">
      <c r="H42" s="5"/>
    </row>
    <row r="43" spans="1:8" x14ac:dyDescent="0.2">
      <c r="H43" s="2"/>
    </row>
    <row r="44" spans="1:8" x14ac:dyDescent="0.2">
      <c r="H44" s="2"/>
    </row>
    <row r="45" spans="1:8" x14ac:dyDescent="0.2">
      <c r="H45" s="5"/>
    </row>
    <row r="46" spans="1:8" x14ac:dyDescent="0.2">
      <c r="H46" s="2"/>
    </row>
    <row r="47" spans="1:8" x14ac:dyDescent="0.2">
      <c r="H47" s="2"/>
    </row>
    <row r="48" spans="1:8" x14ac:dyDescent="0.2">
      <c r="H48" s="5"/>
    </row>
    <row r="49" spans="8:8" x14ac:dyDescent="0.2">
      <c r="H49" s="2"/>
    </row>
    <row r="50" spans="8:8" x14ac:dyDescent="0.2">
      <c r="H50" s="2"/>
    </row>
    <row r="51" spans="8:8" x14ac:dyDescent="0.2">
      <c r="H51" s="5"/>
    </row>
    <row r="52" spans="8:8" x14ac:dyDescent="0.2">
      <c r="H52" s="2"/>
    </row>
    <row r="53" spans="8:8" x14ac:dyDescent="0.2">
      <c r="H53" s="2"/>
    </row>
    <row r="54" spans="8:8" x14ac:dyDescent="0.2">
      <c r="H54" s="5"/>
    </row>
    <row r="55" spans="8:8" x14ac:dyDescent="0.2">
      <c r="H55" s="2"/>
    </row>
    <row r="56" spans="8:8" x14ac:dyDescent="0.2">
      <c r="H56" s="2"/>
    </row>
    <row r="57" spans="8:8" x14ac:dyDescent="0.2">
      <c r="H57" s="5"/>
    </row>
    <row r="58" spans="8:8" x14ac:dyDescent="0.2">
      <c r="H58" s="2"/>
    </row>
    <row r="59" spans="8:8" x14ac:dyDescent="0.2">
      <c r="H59" s="2"/>
    </row>
    <row r="60" spans="8:8" x14ac:dyDescent="0.2">
      <c r="H60" s="5"/>
    </row>
    <row r="61" spans="8:8" x14ac:dyDescent="0.2">
      <c r="H61" s="2"/>
    </row>
    <row r="62" spans="8:8" x14ac:dyDescent="0.2">
      <c r="H62" s="2"/>
    </row>
    <row r="63" spans="8:8" x14ac:dyDescent="0.2">
      <c r="H63" s="5"/>
    </row>
    <row r="64" spans="8:8" x14ac:dyDescent="0.2">
      <c r="H64" s="2"/>
    </row>
    <row r="65" spans="8:8" x14ac:dyDescent="0.2">
      <c r="H65" s="2"/>
    </row>
    <row r="66" spans="8:8" x14ac:dyDescent="0.2">
      <c r="H66" s="5"/>
    </row>
    <row r="67" spans="8:8" x14ac:dyDescent="0.2">
      <c r="H67" s="2"/>
    </row>
    <row r="68" spans="8:8" x14ac:dyDescent="0.2">
      <c r="H68" s="2"/>
    </row>
    <row r="69" spans="8:8" x14ac:dyDescent="0.2">
      <c r="H69" s="5"/>
    </row>
    <row r="70" spans="8:8" x14ac:dyDescent="0.2">
      <c r="H70" s="2"/>
    </row>
    <row r="71" spans="8:8" x14ac:dyDescent="0.2">
      <c r="H71" s="2"/>
    </row>
    <row r="72" spans="8:8" x14ac:dyDescent="0.2">
      <c r="H72" s="5"/>
    </row>
    <row r="73" spans="8:8" x14ac:dyDescent="0.2">
      <c r="H73" s="2"/>
    </row>
    <row r="74" spans="8:8" x14ac:dyDescent="0.2">
      <c r="H74" s="2"/>
    </row>
    <row r="75" spans="8:8" x14ac:dyDescent="0.2">
      <c r="H75" s="5"/>
    </row>
    <row r="76" spans="8:8" x14ac:dyDescent="0.2">
      <c r="H76" s="2"/>
    </row>
    <row r="77" spans="8:8" x14ac:dyDescent="0.2">
      <c r="H77" s="2"/>
    </row>
    <row r="78" spans="8:8" x14ac:dyDescent="0.2">
      <c r="H78" s="5"/>
    </row>
    <row r="79" spans="8:8" x14ac:dyDescent="0.2">
      <c r="H79" s="2"/>
    </row>
    <row r="80" spans="8:8" x14ac:dyDescent="0.2">
      <c r="H80" s="2"/>
    </row>
    <row r="81" spans="8:8" x14ac:dyDescent="0.2">
      <c r="H81" s="5"/>
    </row>
    <row r="82" spans="8:8" x14ac:dyDescent="0.2">
      <c r="H82" s="2"/>
    </row>
    <row r="83" spans="8:8" x14ac:dyDescent="0.2">
      <c r="H83" s="2"/>
    </row>
    <row r="84" spans="8:8" x14ac:dyDescent="0.2">
      <c r="H84" s="5"/>
    </row>
    <row r="85" spans="8:8" x14ac:dyDescent="0.2">
      <c r="H85" s="2"/>
    </row>
    <row r="86" spans="8:8" x14ac:dyDescent="0.2">
      <c r="H86" s="2"/>
    </row>
    <row r="87" spans="8:8" x14ac:dyDescent="0.2">
      <c r="H87" s="5"/>
    </row>
    <row r="88" spans="8:8" x14ac:dyDescent="0.2">
      <c r="H88" s="2"/>
    </row>
    <row r="89" spans="8:8" x14ac:dyDescent="0.2">
      <c r="H89" s="2"/>
    </row>
    <row r="90" spans="8:8" x14ac:dyDescent="0.2">
      <c r="H90" s="5"/>
    </row>
    <row r="91" spans="8:8" x14ac:dyDescent="0.2">
      <c r="H91" s="2"/>
    </row>
    <row r="92" spans="8:8" x14ac:dyDescent="0.2">
      <c r="H92" s="2"/>
    </row>
    <row r="93" spans="8:8" x14ac:dyDescent="0.2">
      <c r="H93" s="5"/>
    </row>
    <row r="94" spans="8:8" x14ac:dyDescent="0.2">
      <c r="H94" s="2"/>
    </row>
    <row r="95" spans="8:8" x14ac:dyDescent="0.2">
      <c r="H95" s="2"/>
    </row>
    <row r="96" spans="8:8" x14ac:dyDescent="0.2">
      <c r="H96" s="5"/>
    </row>
    <row r="97" spans="8:8" x14ac:dyDescent="0.2">
      <c r="H97" s="2"/>
    </row>
    <row r="98" spans="8:8" x14ac:dyDescent="0.2">
      <c r="H98" s="2"/>
    </row>
    <row r="99" spans="8:8" x14ac:dyDescent="0.2">
      <c r="H99" s="5"/>
    </row>
    <row r="100" spans="8:8" x14ac:dyDescent="0.2">
      <c r="H100" s="2"/>
    </row>
    <row r="101" spans="8:8" x14ac:dyDescent="0.2">
      <c r="H101" s="2"/>
    </row>
    <row r="102" spans="8:8" x14ac:dyDescent="0.2">
      <c r="H102" s="5"/>
    </row>
    <row r="103" spans="8:8" x14ac:dyDescent="0.2">
      <c r="H103" s="2"/>
    </row>
    <row r="104" spans="8:8" x14ac:dyDescent="0.2">
      <c r="H104" s="2"/>
    </row>
    <row r="105" spans="8:8" x14ac:dyDescent="0.2">
      <c r="H105" s="5"/>
    </row>
    <row r="106" spans="8:8" x14ac:dyDescent="0.2">
      <c r="H106" s="2"/>
    </row>
    <row r="107" spans="8:8" x14ac:dyDescent="0.2">
      <c r="H107" s="2"/>
    </row>
    <row r="108" spans="8:8" x14ac:dyDescent="0.2">
      <c r="H108" s="5"/>
    </row>
    <row r="109" spans="8:8" x14ac:dyDescent="0.2">
      <c r="H109" s="2"/>
    </row>
    <row r="110" spans="8:8" x14ac:dyDescent="0.2">
      <c r="H110" s="2"/>
    </row>
    <row r="111" spans="8:8" x14ac:dyDescent="0.2">
      <c r="H111" s="5"/>
    </row>
    <row r="112" spans="8:8" x14ac:dyDescent="0.2">
      <c r="H112" s="2"/>
    </row>
    <row r="113" spans="8:8" x14ac:dyDescent="0.2">
      <c r="H113" s="2"/>
    </row>
    <row r="114" spans="8:8" x14ac:dyDescent="0.2">
      <c r="H114" s="5"/>
    </row>
    <row r="115" spans="8:8" x14ac:dyDescent="0.2">
      <c r="H115" s="2"/>
    </row>
    <row r="116" spans="8:8" x14ac:dyDescent="0.2">
      <c r="H116" s="2"/>
    </row>
    <row r="117" spans="8:8" x14ac:dyDescent="0.2">
      <c r="H117" s="5"/>
    </row>
    <row r="118" spans="8:8" x14ac:dyDescent="0.2">
      <c r="H118" s="2"/>
    </row>
    <row r="119" spans="8:8" x14ac:dyDescent="0.2">
      <c r="H119" s="2"/>
    </row>
    <row r="120" spans="8:8" x14ac:dyDescent="0.2">
      <c r="H120" s="5"/>
    </row>
    <row r="121" spans="8:8" x14ac:dyDescent="0.2">
      <c r="H121" s="2"/>
    </row>
    <row r="122" spans="8:8" x14ac:dyDescent="0.2">
      <c r="H122" s="2"/>
    </row>
    <row r="123" spans="8:8" x14ac:dyDescent="0.2">
      <c r="H123" s="5"/>
    </row>
    <row r="124" spans="8:8" x14ac:dyDescent="0.2">
      <c r="H124" s="2"/>
    </row>
    <row r="125" spans="8:8" x14ac:dyDescent="0.2">
      <c r="H125" s="2"/>
    </row>
    <row r="126" spans="8:8" x14ac:dyDescent="0.2">
      <c r="H126" s="5"/>
    </row>
    <row r="127" spans="8:8" x14ac:dyDescent="0.2">
      <c r="H127" s="2"/>
    </row>
    <row r="128" spans="8:8" x14ac:dyDescent="0.2">
      <c r="H128" s="2"/>
    </row>
    <row r="129" spans="8:8" x14ac:dyDescent="0.2">
      <c r="H129" s="5"/>
    </row>
    <row r="130" spans="8:8" x14ac:dyDescent="0.2">
      <c r="H130" s="2"/>
    </row>
    <row r="131" spans="8:8" x14ac:dyDescent="0.2">
      <c r="H131" s="2"/>
    </row>
    <row r="132" spans="8:8" x14ac:dyDescent="0.2">
      <c r="H132" s="5"/>
    </row>
    <row r="133" spans="8:8" x14ac:dyDescent="0.2">
      <c r="H133" s="2"/>
    </row>
    <row r="134" spans="8:8" x14ac:dyDescent="0.2">
      <c r="H134" s="2"/>
    </row>
    <row r="135" spans="8:8" x14ac:dyDescent="0.2">
      <c r="H135" s="5"/>
    </row>
    <row r="136" spans="8:8" x14ac:dyDescent="0.2">
      <c r="H136" s="2"/>
    </row>
    <row r="137" spans="8:8" x14ac:dyDescent="0.2">
      <c r="H137" s="2"/>
    </row>
    <row r="138" spans="8:8" x14ac:dyDescent="0.2">
      <c r="H138" s="5"/>
    </row>
    <row r="139" spans="8:8" x14ac:dyDescent="0.2">
      <c r="H139" s="2"/>
    </row>
    <row r="140" spans="8:8" x14ac:dyDescent="0.2">
      <c r="H140" s="2"/>
    </row>
    <row r="141" spans="8:8" x14ac:dyDescent="0.2">
      <c r="H141" s="5"/>
    </row>
    <row r="142" spans="8:8" x14ac:dyDescent="0.2">
      <c r="H142" s="2"/>
    </row>
    <row r="143" spans="8:8" x14ac:dyDescent="0.2">
      <c r="H143" s="2"/>
    </row>
    <row r="144" spans="8:8" x14ac:dyDescent="0.2">
      <c r="H144" s="5"/>
    </row>
    <row r="145" spans="8:8" x14ac:dyDescent="0.2">
      <c r="H145" s="2"/>
    </row>
    <row r="146" spans="8:8" x14ac:dyDescent="0.2">
      <c r="H146" s="2"/>
    </row>
    <row r="147" spans="8:8" x14ac:dyDescent="0.2">
      <c r="H147" s="5"/>
    </row>
    <row r="148" spans="8:8" x14ac:dyDescent="0.2">
      <c r="H148" s="2"/>
    </row>
    <row r="149" spans="8:8" x14ac:dyDescent="0.2">
      <c r="H149" s="2"/>
    </row>
    <row r="150" spans="8:8" x14ac:dyDescent="0.2">
      <c r="H150" s="5"/>
    </row>
    <row r="151" spans="8:8" x14ac:dyDescent="0.2">
      <c r="H151" s="2"/>
    </row>
    <row r="152" spans="8:8" x14ac:dyDescent="0.2">
      <c r="H152" s="2"/>
    </row>
    <row r="153" spans="8:8" x14ac:dyDescent="0.2">
      <c r="H153" s="5"/>
    </row>
    <row r="154" spans="8:8" x14ac:dyDescent="0.2">
      <c r="H154" s="2"/>
    </row>
    <row r="155" spans="8:8" x14ac:dyDescent="0.2">
      <c r="H155" s="2"/>
    </row>
    <row r="156" spans="8:8" x14ac:dyDescent="0.2">
      <c r="H156" s="5"/>
    </row>
    <row r="157" spans="8:8" x14ac:dyDescent="0.2">
      <c r="H157" s="2"/>
    </row>
    <row r="158" spans="8:8" x14ac:dyDescent="0.2">
      <c r="H158" s="2"/>
    </row>
    <row r="159" spans="8:8" x14ac:dyDescent="0.2">
      <c r="H159" s="5"/>
    </row>
    <row r="160" spans="8:8" x14ac:dyDescent="0.2">
      <c r="H160" s="2"/>
    </row>
    <row r="161" spans="8:8" x14ac:dyDescent="0.2">
      <c r="H161" s="2"/>
    </row>
    <row r="162" spans="8:8" x14ac:dyDescent="0.2">
      <c r="H162" s="5"/>
    </row>
    <row r="163" spans="8:8" x14ac:dyDescent="0.2">
      <c r="H163" s="2"/>
    </row>
    <row r="164" spans="8:8" x14ac:dyDescent="0.2">
      <c r="H164" s="2"/>
    </row>
    <row r="165" spans="8:8" x14ac:dyDescent="0.2">
      <c r="H165" s="5"/>
    </row>
    <row r="166" spans="8:8" x14ac:dyDescent="0.2">
      <c r="H166" s="2"/>
    </row>
    <row r="167" spans="8:8" x14ac:dyDescent="0.2">
      <c r="H167" s="2"/>
    </row>
    <row r="168" spans="8:8" x14ac:dyDescent="0.2">
      <c r="H168" s="5"/>
    </row>
    <row r="169" spans="8:8" x14ac:dyDescent="0.2">
      <c r="H169" s="2"/>
    </row>
    <row r="170" spans="8:8" x14ac:dyDescent="0.2">
      <c r="H170" s="2"/>
    </row>
    <row r="171" spans="8:8" x14ac:dyDescent="0.2">
      <c r="H171" s="5"/>
    </row>
    <row r="172" spans="8:8" x14ac:dyDescent="0.2">
      <c r="H172" s="2"/>
    </row>
    <row r="173" spans="8:8" x14ac:dyDescent="0.2">
      <c r="H173" s="2"/>
    </row>
    <row r="174" spans="8:8" x14ac:dyDescent="0.2">
      <c r="H174" s="5"/>
    </row>
    <row r="175" spans="8:8" x14ac:dyDescent="0.2">
      <c r="H175" s="2"/>
    </row>
    <row r="176" spans="8:8" x14ac:dyDescent="0.2">
      <c r="H176" s="2"/>
    </row>
    <row r="177" spans="8:8" x14ac:dyDescent="0.2">
      <c r="H177" s="5"/>
    </row>
    <row r="178" spans="8:8" x14ac:dyDescent="0.2">
      <c r="H178" s="2"/>
    </row>
    <row r="179" spans="8:8" x14ac:dyDescent="0.2">
      <c r="H179" s="2"/>
    </row>
    <row r="180" spans="8:8" x14ac:dyDescent="0.2">
      <c r="H180" s="5"/>
    </row>
    <row r="181" spans="8:8" x14ac:dyDescent="0.2">
      <c r="H181" s="2"/>
    </row>
    <row r="182" spans="8:8" x14ac:dyDescent="0.2">
      <c r="H182" s="2"/>
    </row>
    <row r="183" spans="8:8" x14ac:dyDescent="0.2">
      <c r="H183" s="5"/>
    </row>
    <row r="184" spans="8:8" x14ac:dyDescent="0.2">
      <c r="H184" s="2"/>
    </row>
    <row r="185" spans="8:8" x14ac:dyDescent="0.2">
      <c r="H185" s="2"/>
    </row>
    <row r="186" spans="8:8" x14ac:dyDescent="0.2">
      <c r="H186" s="5"/>
    </row>
    <row r="187" spans="8:8" x14ac:dyDescent="0.2">
      <c r="H187" s="2"/>
    </row>
    <row r="188" spans="8:8" x14ac:dyDescent="0.2">
      <c r="H188" s="2"/>
    </row>
    <row r="189" spans="8:8" x14ac:dyDescent="0.2">
      <c r="H189" s="5"/>
    </row>
    <row r="190" spans="8:8" x14ac:dyDescent="0.2">
      <c r="H190" s="2"/>
    </row>
    <row r="191" spans="8:8" x14ac:dyDescent="0.2">
      <c r="H191" s="2"/>
    </row>
    <row r="192" spans="8:8" x14ac:dyDescent="0.2">
      <c r="H192" s="5"/>
    </row>
    <row r="193" spans="8:8" x14ac:dyDescent="0.2">
      <c r="H193" s="2"/>
    </row>
    <row r="194" spans="8:8" x14ac:dyDescent="0.2">
      <c r="H194" s="2"/>
    </row>
    <row r="195" spans="8:8" x14ac:dyDescent="0.2">
      <c r="H195" s="5"/>
    </row>
    <row r="196" spans="8:8" x14ac:dyDescent="0.2">
      <c r="H196" s="2"/>
    </row>
    <row r="197" spans="8:8" x14ac:dyDescent="0.2">
      <c r="H197" s="2"/>
    </row>
    <row r="198" spans="8:8" x14ac:dyDescent="0.2">
      <c r="H198" s="5"/>
    </row>
    <row r="199" spans="8:8" x14ac:dyDescent="0.2">
      <c r="H199" s="2"/>
    </row>
    <row r="200" spans="8:8" x14ac:dyDescent="0.2">
      <c r="H200" s="2"/>
    </row>
    <row r="201" spans="8:8" x14ac:dyDescent="0.2">
      <c r="H201" s="5"/>
    </row>
    <row r="202" spans="8:8" x14ac:dyDescent="0.2">
      <c r="H202" s="2"/>
    </row>
    <row r="203" spans="8:8" x14ac:dyDescent="0.2">
      <c r="H203" s="2"/>
    </row>
    <row r="204" spans="8:8" x14ac:dyDescent="0.2">
      <c r="H204" s="5"/>
    </row>
    <row r="205" spans="8:8" x14ac:dyDescent="0.2">
      <c r="H205" s="2"/>
    </row>
    <row r="206" spans="8:8" x14ac:dyDescent="0.2">
      <c r="H206" s="2"/>
    </row>
    <row r="207" spans="8:8" x14ac:dyDescent="0.2">
      <c r="H207" s="5"/>
    </row>
    <row r="208" spans="8:8" x14ac:dyDescent="0.2">
      <c r="H208" s="2"/>
    </row>
    <row r="209" spans="8:8" x14ac:dyDescent="0.2">
      <c r="H209" s="2"/>
    </row>
    <row r="210" spans="8:8" x14ac:dyDescent="0.2">
      <c r="H210" s="5"/>
    </row>
    <row r="211" spans="8:8" x14ac:dyDescent="0.2">
      <c r="H211" s="2"/>
    </row>
    <row r="212" spans="8:8" x14ac:dyDescent="0.2">
      <c r="H212" s="2"/>
    </row>
    <row r="213" spans="8:8" x14ac:dyDescent="0.2">
      <c r="H213" s="5"/>
    </row>
    <row r="214" spans="8:8" x14ac:dyDescent="0.2">
      <c r="H214" s="2"/>
    </row>
    <row r="215" spans="8:8" x14ac:dyDescent="0.2">
      <c r="H215" s="2"/>
    </row>
    <row r="216" spans="8:8" x14ac:dyDescent="0.2">
      <c r="H216" s="5"/>
    </row>
    <row r="217" spans="8:8" x14ac:dyDescent="0.2">
      <c r="H217" s="2"/>
    </row>
    <row r="218" spans="8:8" x14ac:dyDescent="0.2">
      <c r="H218" s="2"/>
    </row>
    <row r="219" spans="8:8" x14ac:dyDescent="0.2">
      <c r="H219" s="5"/>
    </row>
    <row r="220" spans="8:8" x14ac:dyDescent="0.2">
      <c r="H220" s="2"/>
    </row>
    <row r="221" spans="8:8" x14ac:dyDescent="0.2">
      <c r="H221" s="2"/>
    </row>
    <row r="222" spans="8:8" x14ac:dyDescent="0.2">
      <c r="H222" s="5"/>
    </row>
    <row r="223" spans="8:8" x14ac:dyDescent="0.2">
      <c r="H223" s="2"/>
    </row>
    <row r="224" spans="8:8" x14ac:dyDescent="0.2">
      <c r="H224" s="2"/>
    </row>
    <row r="225" spans="8:8" x14ac:dyDescent="0.2">
      <c r="H225" s="5"/>
    </row>
    <row r="226" spans="8:8" x14ac:dyDescent="0.2">
      <c r="H226" s="2"/>
    </row>
    <row r="227" spans="8:8" x14ac:dyDescent="0.2">
      <c r="H227" s="2"/>
    </row>
    <row r="228" spans="8:8" x14ac:dyDescent="0.2">
      <c r="H228" s="5"/>
    </row>
    <row r="229" spans="8:8" x14ac:dyDescent="0.2">
      <c r="H229" s="2"/>
    </row>
    <row r="230" spans="8:8" x14ac:dyDescent="0.2">
      <c r="H230" s="2"/>
    </row>
    <row r="231" spans="8:8" x14ac:dyDescent="0.2">
      <c r="H231" s="5"/>
    </row>
    <row r="232" spans="8:8" x14ac:dyDescent="0.2">
      <c r="H232" s="2"/>
    </row>
    <row r="233" spans="8:8" x14ac:dyDescent="0.2">
      <c r="H233" s="2"/>
    </row>
    <row r="234" spans="8:8" x14ac:dyDescent="0.2">
      <c r="H234" s="5"/>
    </row>
    <row r="235" spans="8:8" x14ac:dyDescent="0.2">
      <c r="H235" s="2"/>
    </row>
    <row r="236" spans="8:8" x14ac:dyDescent="0.2">
      <c r="H236" s="2"/>
    </row>
    <row r="237" spans="8:8" x14ac:dyDescent="0.2">
      <c r="H237" s="5"/>
    </row>
    <row r="238" spans="8:8" x14ac:dyDescent="0.2">
      <c r="H238" s="2"/>
    </row>
    <row r="239" spans="8:8" x14ac:dyDescent="0.2">
      <c r="H239" s="2"/>
    </row>
    <row r="240" spans="8:8" x14ac:dyDescent="0.2">
      <c r="H240" s="5"/>
    </row>
    <row r="241" spans="8:8" x14ac:dyDescent="0.2">
      <c r="H241" s="2"/>
    </row>
    <row r="242" spans="8:8" x14ac:dyDescent="0.2">
      <c r="H242" s="2"/>
    </row>
    <row r="243" spans="8:8" x14ac:dyDescent="0.2">
      <c r="H243" s="5"/>
    </row>
    <row r="244" spans="8:8" x14ac:dyDescent="0.2">
      <c r="H244" s="2"/>
    </row>
    <row r="245" spans="8:8" x14ac:dyDescent="0.2">
      <c r="H245" s="2"/>
    </row>
    <row r="246" spans="8:8" x14ac:dyDescent="0.2">
      <c r="H246" s="5"/>
    </row>
    <row r="247" spans="8:8" x14ac:dyDescent="0.2">
      <c r="H247" s="2"/>
    </row>
    <row r="248" spans="8:8" x14ac:dyDescent="0.2">
      <c r="H248" s="2"/>
    </row>
    <row r="249" spans="8:8" x14ac:dyDescent="0.2">
      <c r="H249" s="5"/>
    </row>
    <row r="250" spans="8:8" x14ac:dyDescent="0.2">
      <c r="H250" s="2"/>
    </row>
    <row r="251" spans="8:8" x14ac:dyDescent="0.2">
      <c r="H251" s="2"/>
    </row>
    <row r="252" spans="8:8" x14ac:dyDescent="0.2">
      <c r="H252" s="5"/>
    </row>
    <row r="253" spans="8:8" x14ac:dyDescent="0.2">
      <c r="H253" s="2"/>
    </row>
    <row r="254" spans="8:8" x14ac:dyDescent="0.2">
      <c r="H254" s="2"/>
    </row>
    <row r="255" spans="8:8" x14ac:dyDescent="0.2">
      <c r="H255" s="5"/>
    </row>
    <row r="256" spans="8:8" x14ac:dyDescent="0.2">
      <c r="H256" s="2"/>
    </row>
    <row r="257" spans="8:8" x14ac:dyDescent="0.2">
      <c r="H257" s="2"/>
    </row>
    <row r="258" spans="8:8" x14ac:dyDescent="0.2">
      <c r="H258" s="5"/>
    </row>
    <row r="259" spans="8:8" x14ac:dyDescent="0.2">
      <c r="H259" s="2"/>
    </row>
    <row r="260" spans="8:8" x14ac:dyDescent="0.2">
      <c r="H260" s="2"/>
    </row>
    <row r="261" spans="8:8" x14ac:dyDescent="0.2">
      <c r="H261" s="5"/>
    </row>
    <row r="262" spans="8:8" x14ac:dyDescent="0.2">
      <c r="H262" s="2"/>
    </row>
    <row r="263" spans="8:8" x14ac:dyDescent="0.2">
      <c r="H263" s="2"/>
    </row>
    <row r="264" spans="8:8" x14ac:dyDescent="0.2">
      <c r="H264" s="5"/>
    </row>
    <row r="265" spans="8:8" x14ac:dyDescent="0.2">
      <c r="H265" s="2"/>
    </row>
    <row r="266" spans="8:8" x14ac:dyDescent="0.2">
      <c r="H266" s="2"/>
    </row>
    <row r="267" spans="8:8" x14ac:dyDescent="0.2">
      <c r="H267" s="5"/>
    </row>
    <row r="268" spans="8:8" x14ac:dyDescent="0.2">
      <c r="H268" s="2"/>
    </row>
    <row r="269" spans="8:8" x14ac:dyDescent="0.2">
      <c r="H269" s="2"/>
    </row>
    <row r="270" spans="8:8" x14ac:dyDescent="0.2">
      <c r="H270" s="5"/>
    </row>
  </sheetData>
  <pageMargins left="0.511811024" right="0.511811024" top="0.78740157499999996" bottom="0.78740157499999996" header="0.31496062000000002" footer="0.31496062000000002"/>
  <ignoredErrors>
    <ignoredError sqref="D12:E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B268-1DF1-A745-8D78-EF49FABB1E9E}">
  <dimension ref="A1:I280"/>
  <sheetViews>
    <sheetView zoomScale="90" zoomScaleNormal="90" workbookViewId="0">
      <selection activeCell="F4" sqref="F4"/>
    </sheetView>
  </sheetViews>
  <sheetFormatPr baseColWidth="10" defaultRowHeight="16" x14ac:dyDescent="0.2"/>
  <cols>
    <col min="1" max="1" width="21.83203125" customWidth="1"/>
  </cols>
  <sheetData>
    <row r="1" spans="1:9" x14ac:dyDescent="0.2">
      <c r="A1" s="10" t="s">
        <v>39</v>
      </c>
      <c r="B1" s="11" t="s">
        <v>14</v>
      </c>
    </row>
    <row r="2" spans="1:9" x14ac:dyDescent="0.2">
      <c r="A2" s="12" t="s">
        <v>3</v>
      </c>
      <c r="B2" s="13">
        <v>0.5</v>
      </c>
    </row>
    <row r="3" spans="1:9" x14ac:dyDescent="0.2">
      <c r="A3" s="12" t="s">
        <v>2</v>
      </c>
      <c r="B3" s="13">
        <v>0.5</v>
      </c>
    </row>
    <row r="4" spans="1:9" x14ac:dyDescent="0.2">
      <c r="A4" s="12" t="s">
        <v>20</v>
      </c>
      <c r="B4" s="14">
        <v>1</v>
      </c>
    </row>
    <row r="5" spans="1:9" x14ac:dyDescent="0.2">
      <c r="A5" s="12"/>
      <c r="B5" s="14"/>
    </row>
    <row r="6" spans="1:9" x14ac:dyDescent="0.2">
      <c r="A6" s="10" t="s">
        <v>38</v>
      </c>
      <c r="B6" s="14"/>
    </row>
    <row r="7" spans="1:9" x14ac:dyDescent="0.2">
      <c r="A7" s="12" t="s">
        <v>4</v>
      </c>
      <c r="B7" s="14">
        <v>1</v>
      </c>
    </row>
    <row r="8" spans="1:9" x14ac:dyDescent="0.2">
      <c r="A8" s="12" t="s">
        <v>5</v>
      </c>
      <c r="B8" s="14">
        <v>1</v>
      </c>
    </row>
    <row r="9" spans="1:9" x14ac:dyDescent="0.2">
      <c r="A9" s="12" t="s">
        <v>6</v>
      </c>
      <c r="B9" s="14">
        <v>0.96</v>
      </c>
    </row>
    <row r="10" spans="1:9" x14ac:dyDescent="0.2">
      <c r="A10" s="12" t="s">
        <v>7</v>
      </c>
      <c r="B10" s="14">
        <v>1</v>
      </c>
    </row>
    <row r="12" spans="1:9" x14ac:dyDescent="0.2">
      <c r="A12" s="15" t="s">
        <v>45</v>
      </c>
      <c r="B12" s="15"/>
      <c r="C12" s="15"/>
      <c r="D12" s="15" t="s">
        <v>46</v>
      </c>
      <c r="E12" s="15"/>
      <c r="F12" s="15" t="s">
        <v>47</v>
      </c>
      <c r="G12" s="15"/>
      <c r="H12" s="15" t="s">
        <v>48</v>
      </c>
      <c r="I12" s="15"/>
    </row>
    <row r="13" spans="1:9" x14ac:dyDescent="0.2">
      <c r="A13" s="3" t="s">
        <v>22</v>
      </c>
      <c r="B13" s="3" t="s">
        <v>43</v>
      </c>
      <c r="C13" s="3" t="s">
        <v>44</v>
      </c>
      <c r="D13" s="3" t="s">
        <v>43</v>
      </c>
      <c r="E13" s="3" t="s">
        <v>8</v>
      </c>
      <c r="F13" s="3" t="s">
        <v>8</v>
      </c>
      <c r="G13" s="3" t="s">
        <v>21</v>
      </c>
      <c r="H13" s="3" t="s">
        <v>22</v>
      </c>
      <c r="I13" s="3" t="s">
        <v>21</v>
      </c>
    </row>
    <row r="14" spans="1:9" x14ac:dyDescent="0.2">
      <c r="A14" s="2"/>
    </row>
    <row r="15" spans="1:9" x14ac:dyDescent="0.2">
      <c r="A15" s="2">
        <v>0.01</v>
      </c>
      <c r="B15">
        <f>($B$7*$B$2*($A15^($B$2-1))*(1-$A15))/$B$10</f>
        <v>4.95</v>
      </c>
      <c r="C15">
        <f>($B$7*$B$2*($A15^($B$2-1))*($A15^(-$B$4)))/$B$10</f>
        <v>500</v>
      </c>
      <c r="D15">
        <v>0</v>
      </c>
      <c r="E15">
        <f>$B$9*$B$3*D15</f>
        <v>0</v>
      </c>
      <c r="F15">
        <f>E15</f>
        <v>0</v>
      </c>
      <c r="G15">
        <f>(1/($B$9*$B$3) + 1)*F15</f>
        <v>0</v>
      </c>
      <c r="H15" s="2">
        <f>A15</f>
        <v>0.01</v>
      </c>
      <c r="I15">
        <f>$B$7*H15^$B$2</f>
        <v>0.1</v>
      </c>
    </row>
    <row r="16" spans="1:9" x14ac:dyDescent="0.2">
      <c r="A16" s="5">
        <v>0.02</v>
      </c>
      <c r="B16">
        <f t="shared" ref="B16:B79" si="0">($B$7*$B$2*(A16^($B$2-1))*(1-A16))/$B$10</f>
        <v>3.4648232278140831</v>
      </c>
      <c r="C16">
        <f t="shared" ref="C16:C79" si="1">($B$7*$B$2*($A16^($B$2-1))*($A16^(-$B$4)))/$B$10</f>
        <v>176.77669529663689</v>
      </c>
      <c r="D16">
        <v>5.0251890762960652E-3</v>
      </c>
      <c r="E16">
        <f t="shared" ref="E16:E79" si="2">$B$9*$B$3*D16</f>
        <v>2.4120907566221113E-3</v>
      </c>
      <c r="F16">
        <f t="shared" ref="F16:F79" si="3">E16</f>
        <v>2.4120907566221113E-3</v>
      </c>
      <c r="G16">
        <f t="shared" ref="G16:G79" si="4">(1/($B$9*$B$3) + 1)*F16</f>
        <v>7.4372798329181769E-3</v>
      </c>
      <c r="H16" s="2">
        <f t="shared" ref="H16:H79" si="5">A16</f>
        <v>0.02</v>
      </c>
      <c r="I16">
        <f t="shared" ref="I16:I79" si="6">$B$7*H16^$B$2</f>
        <v>0.1414213562373095</v>
      </c>
    </row>
    <row r="17" spans="1:9" x14ac:dyDescent="0.2">
      <c r="A17" s="2">
        <v>0.03</v>
      </c>
      <c r="B17">
        <f t="shared" si="0"/>
        <v>2.8001488055696848</v>
      </c>
      <c r="C17">
        <f t="shared" si="1"/>
        <v>96.22504486493763</v>
      </c>
      <c r="D17">
        <v>1.0101525445522114E-2</v>
      </c>
      <c r="E17">
        <f t="shared" si="2"/>
        <v>4.8487322138506149E-3</v>
      </c>
      <c r="F17">
        <f t="shared" si="3"/>
        <v>4.8487322138506149E-3</v>
      </c>
      <c r="G17">
        <f t="shared" si="4"/>
        <v>1.495025765937273E-2</v>
      </c>
      <c r="H17" s="2">
        <f t="shared" si="5"/>
        <v>0.03</v>
      </c>
      <c r="I17">
        <f t="shared" si="6"/>
        <v>0.17320508075688773</v>
      </c>
    </row>
    <row r="18" spans="1:9" x14ac:dyDescent="0.2">
      <c r="A18" s="2">
        <v>0.04</v>
      </c>
      <c r="B18">
        <f t="shared" si="0"/>
        <v>2.4</v>
      </c>
      <c r="C18">
        <f t="shared" si="1"/>
        <v>62.5</v>
      </c>
      <c r="D18">
        <v>1.5230192477004299E-2</v>
      </c>
      <c r="E18">
        <f t="shared" si="2"/>
        <v>7.3104923889620631E-3</v>
      </c>
      <c r="F18">
        <f t="shared" si="3"/>
        <v>7.3104923889620631E-3</v>
      </c>
      <c r="G18">
        <f t="shared" si="4"/>
        <v>2.2540684865966363E-2</v>
      </c>
      <c r="H18" s="2">
        <f t="shared" si="5"/>
        <v>0.04</v>
      </c>
      <c r="I18">
        <f t="shared" si="6"/>
        <v>0.2</v>
      </c>
    </row>
    <row r="19" spans="1:9" x14ac:dyDescent="0.2">
      <c r="A19" s="5">
        <v>0.05</v>
      </c>
      <c r="B19">
        <f t="shared" si="0"/>
        <v>2.1242645786248002</v>
      </c>
      <c r="C19">
        <f t="shared" si="1"/>
        <v>44.721359549995796</v>
      </c>
      <c r="D19">
        <v>2.041241452319317E-2</v>
      </c>
      <c r="E19">
        <f t="shared" si="2"/>
        <v>9.7979589711327218E-3</v>
      </c>
      <c r="F19">
        <f t="shared" si="3"/>
        <v>9.7979589711327218E-3</v>
      </c>
      <c r="G19">
        <f t="shared" si="4"/>
        <v>3.0210373494325895E-2</v>
      </c>
      <c r="H19" s="2">
        <f t="shared" si="5"/>
        <v>0.05</v>
      </c>
      <c r="I19">
        <f t="shared" si="6"/>
        <v>0.22360679774997896</v>
      </c>
    </row>
    <row r="20" spans="1:9" x14ac:dyDescent="0.2">
      <c r="A20" s="2">
        <v>0.06</v>
      </c>
      <c r="B20">
        <f t="shared" si="0"/>
        <v>1.9187669651801562</v>
      </c>
      <c r="C20">
        <f t="shared" si="1"/>
        <v>34.020690871988592</v>
      </c>
      <c r="D20">
        <v>2.5649458802128877E-2</v>
      </c>
      <c r="E20">
        <f t="shared" si="2"/>
        <v>1.231174022502186E-2</v>
      </c>
      <c r="F20">
        <f t="shared" si="3"/>
        <v>1.231174022502186E-2</v>
      </c>
      <c r="G20">
        <f t="shared" si="4"/>
        <v>3.7961199027150741E-2</v>
      </c>
      <c r="H20" s="2">
        <f t="shared" si="5"/>
        <v>0.06</v>
      </c>
      <c r="I20">
        <f t="shared" si="6"/>
        <v>0.2449489742783178</v>
      </c>
    </row>
    <row r="21" spans="1:9" x14ac:dyDescent="0.2">
      <c r="A21" s="2">
        <v>7.0000000000000007E-2</v>
      </c>
      <c r="B21">
        <f t="shared" si="0"/>
        <v>1.7575347994929063</v>
      </c>
      <c r="C21">
        <f t="shared" si="1"/>
        <v>26.99746235780194</v>
      </c>
      <c r="D21">
        <v>3.0942637387763833E-2</v>
      </c>
      <c r="E21">
        <f t="shared" si="2"/>
        <v>1.4852465946126639E-2</v>
      </c>
      <c r="F21">
        <f t="shared" si="3"/>
        <v>1.4852465946126639E-2</v>
      </c>
      <c r="G21">
        <f t="shared" si="4"/>
        <v>4.5795103333890474E-2</v>
      </c>
      <c r="H21" s="2">
        <f t="shared" si="5"/>
        <v>7.0000000000000007E-2</v>
      </c>
      <c r="I21">
        <f t="shared" si="6"/>
        <v>0.26457513110645908</v>
      </c>
    </row>
    <row r="22" spans="1:9" x14ac:dyDescent="0.2">
      <c r="A22" s="5">
        <v>0.08</v>
      </c>
      <c r="B22">
        <f t="shared" si="0"/>
        <v>1.6263455967290594</v>
      </c>
      <c r="C22">
        <f t="shared" si="1"/>
        <v>22.097086912079611</v>
      </c>
      <c r="D22">
        <v>3.6293309315564855E-2</v>
      </c>
      <c r="E22">
        <f t="shared" si="2"/>
        <v>1.7420788471471129E-2</v>
      </c>
      <c r="F22">
        <f t="shared" si="3"/>
        <v>1.7420788471471129E-2</v>
      </c>
      <c r="G22">
        <f t="shared" si="4"/>
        <v>5.371409778703598E-2</v>
      </c>
      <c r="H22" s="2">
        <f t="shared" si="5"/>
        <v>0.08</v>
      </c>
      <c r="I22">
        <f t="shared" si="6"/>
        <v>0.28284271247461901</v>
      </c>
    </row>
    <row r="23" spans="1:9" x14ac:dyDescent="0.2">
      <c r="A23" s="2">
        <v>0.09</v>
      </c>
      <c r="B23">
        <f t="shared" si="0"/>
        <v>1.5166666666666668</v>
      </c>
      <c r="C23">
        <f t="shared" si="1"/>
        <v>18.518518518518519</v>
      </c>
      <c r="D23">
        <v>4.1702882811414932E-2</v>
      </c>
      <c r="E23">
        <f t="shared" si="2"/>
        <v>2.0017383749479166E-2</v>
      </c>
      <c r="F23">
        <f t="shared" si="3"/>
        <v>2.0017383749479166E-2</v>
      </c>
      <c r="G23">
        <f t="shared" si="4"/>
        <v>6.1720266560894098E-2</v>
      </c>
      <c r="H23" s="2">
        <f t="shared" si="5"/>
        <v>0.09</v>
      </c>
      <c r="I23">
        <f t="shared" si="6"/>
        <v>0.3</v>
      </c>
    </row>
    <row r="24" spans="1:9" x14ac:dyDescent="0.2">
      <c r="A24" s="2">
        <v>0.1</v>
      </c>
      <c r="B24">
        <f t="shared" si="0"/>
        <v>1.4230249470757705</v>
      </c>
      <c r="C24">
        <f t="shared" si="1"/>
        <v>15.811388300841895</v>
      </c>
      <c r="D24">
        <v>4.71728176524863E-2</v>
      </c>
      <c r="E24">
        <f t="shared" si="2"/>
        <v>2.2642952473193423E-2</v>
      </c>
      <c r="F24">
        <f t="shared" si="3"/>
        <v>2.2642952473193423E-2</v>
      </c>
      <c r="G24">
        <f t="shared" si="4"/>
        <v>6.981577012567973E-2</v>
      </c>
      <c r="H24" s="2">
        <f t="shared" si="5"/>
        <v>0.1</v>
      </c>
      <c r="I24">
        <f t="shared" si="6"/>
        <v>0.31622776601683794</v>
      </c>
    </row>
    <row r="25" spans="1:9" x14ac:dyDescent="0.2">
      <c r="A25" s="5">
        <v>0.11</v>
      </c>
      <c r="B25">
        <f t="shared" si="0"/>
        <v>1.3417254833710484</v>
      </c>
      <c r="C25">
        <f t="shared" si="1"/>
        <v>13.705061117171077</v>
      </c>
      <c r="D25">
        <v>5.2704627669472981E-2</v>
      </c>
      <c r="E25">
        <f t="shared" si="2"/>
        <v>2.5298221281347028E-2</v>
      </c>
      <c r="F25">
        <f t="shared" si="3"/>
        <v>2.5298221281347028E-2</v>
      </c>
      <c r="G25">
        <f t="shared" si="4"/>
        <v>7.8002848950820006E-2</v>
      </c>
      <c r="H25" s="2">
        <f t="shared" si="5"/>
        <v>0.11</v>
      </c>
      <c r="I25">
        <f t="shared" si="6"/>
        <v>0.33166247903553997</v>
      </c>
    </row>
    <row r="26" spans="1:9" x14ac:dyDescent="0.2">
      <c r="A26" s="2">
        <v>0.12</v>
      </c>
      <c r="B26">
        <f t="shared" si="0"/>
        <v>1.2701705922171767</v>
      </c>
      <c r="C26">
        <f t="shared" si="1"/>
        <v>12.028130608117204</v>
      </c>
      <c r="D26">
        <v>5.8299883400349799E-2</v>
      </c>
      <c r="E26">
        <f t="shared" si="2"/>
        <v>2.7983944032167904E-2</v>
      </c>
      <c r="F26">
        <f t="shared" si="3"/>
        <v>2.7983944032167904E-2</v>
      </c>
      <c r="G26">
        <f t="shared" si="4"/>
        <v>8.628382743251771E-2</v>
      </c>
      <c r="H26" s="2">
        <f t="shared" si="5"/>
        <v>0.12</v>
      </c>
      <c r="I26">
        <f t="shared" si="6"/>
        <v>0.34641016151377546</v>
      </c>
    </row>
    <row r="27" spans="1:9" x14ac:dyDescent="0.2">
      <c r="A27" s="2">
        <v>0.13</v>
      </c>
      <c r="B27">
        <f t="shared" si="0"/>
        <v>1.2064729267898733</v>
      </c>
      <c r="C27">
        <f t="shared" si="1"/>
        <v>10.667311465869789</v>
      </c>
      <c r="D27">
        <v>6.3960214906683133E-2</v>
      </c>
      <c r="E27">
        <f t="shared" si="2"/>
        <v>3.0700903155207904E-2</v>
      </c>
      <c r="F27">
        <f t="shared" si="3"/>
        <v>3.0700903155207904E-2</v>
      </c>
      <c r="G27">
        <f t="shared" si="4"/>
        <v>9.4661118061891036E-2</v>
      </c>
      <c r="H27" s="2">
        <f t="shared" si="5"/>
        <v>0.13</v>
      </c>
      <c r="I27">
        <f t="shared" si="6"/>
        <v>0.36055512754639896</v>
      </c>
    </row>
    <row r="28" spans="1:9" x14ac:dyDescent="0.2">
      <c r="A28" s="5">
        <v>0.14000000000000001</v>
      </c>
      <c r="B28">
        <f t="shared" si="0"/>
        <v>1.1492233402234249</v>
      </c>
      <c r="C28">
        <f t="shared" si="1"/>
        <v>9.5450443540151557</v>
      </c>
      <c r="D28">
        <v>6.9687314764456665E-2</v>
      </c>
      <c r="E28">
        <f t="shared" si="2"/>
        <v>3.3449911086939198E-2</v>
      </c>
      <c r="F28">
        <f t="shared" si="3"/>
        <v>3.3449911086939198E-2</v>
      </c>
      <c r="G28">
        <f t="shared" si="4"/>
        <v>0.10313722585139587</v>
      </c>
      <c r="H28" s="2">
        <f t="shared" si="5"/>
        <v>0.14000000000000001</v>
      </c>
      <c r="I28">
        <f t="shared" si="6"/>
        <v>0.37416573867739417</v>
      </c>
    </row>
    <row r="29" spans="1:9" x14ac:dyDescent="0.2">
      <c r="A29" s="2">
        <v>0.15</v>
      </c>
      <c r="B29">
        <f t="shared" si="0"/>
        <v>1.0973452814254347</v>
      </c>
      <c r="C29">
        <f t="shared" si="1"/>
        <v>8.6066296582387043</v>
      </c>
      <c r="D29">
        <v>7.5482941242406912E-2</v>
      </c>
      <c r="E29">
        <f t="shared" si="2"/>
        <v>3.6231811796355318E-2</v>
      </c>
      <c r="F29">
        <f t="shared" si="3"/>
        <v>3.6231811796355318E-2</v>
      </c>
      <c r="G29">
        <f t="shared" si="4"/>
        <v>0.11171475303876223</v>
      </c>
      <c r="H29" s="2">
        <f t="shared" si="5"/>
        <v>0.15</v>
      </c>
      <c r="I29">
        <f t="shared" si="6"/>
        <v>0.3872983346207417</v>
      </c>
    </row>
    <row r="30" spans="1:9" x14ac:dyDescent="0.2">
      <c r="A30" s="2">
        <v>0.16</v>
      </c>
      <c r="B30">
        <f t="shared" si="0"/>
        <v>1.05</v>
      </c>
      <c r="C30">
        <f t="shared" si="1"/>
        <v>7.8125</v>
      </c>
      <c r="D30">
        <v>8.1348921681996075E-2</v>
      </c>
      <c r="E30">
        <f t="shared" si="2"/>
        <v>3.9047482407358114E-2</v>
      </c>
      <c r="F30">
        <f t="shared" si="3"/>
        <v>3.9047482407358114E-2</v>
      </c>
      <c r="G30">
        <f t="shared" si="4"/>
        <v>0.12039640408935419</v>
      </c>
      <c r="H30" s="2">
        <f t="shared" si="5"/>
        <v>0.16</v>
      </c>
      <c r="I30">
        <f t="shared" si="6"/>
        <v>0.4</v>
      </c>
    </row>
    <row r="31" spans="1:9" x14ac:dyDescent="0.2">
      <c r="A31" s="5">
        <v>0.17</v>
      </c>
      <c r="B31">
        <f t="shared" si="0"/>
        <v>1.0065228439007816</v>
      </c>
      <c r="C31">
        <f t="shared" si="1"/>
        <v>7.1334007363627334</v>
      </c>
      <c r="D31">
        <v>8.7287156094396981E-2</v>
      </c>
      <c r="E31">
        <f t="shared" si="2"/>
        <v>4.1897834925310552E-2</v>
      </c>
      <c r="F31">
        <f t="shared" si="3"/>
        <v>4.1897834925310552E-2</v>
      </c>
      <c r="G31">
        <f t="shared" si="4"/>
        <v>0.12918499101970754</v>
      </c>
      <c r="H31" s="2">
        <f t="shared" si="5"/>
        <v>0.17</v>
      </c>
      <c r="I31">
        <f t="shared" si="6"/>
        <v>0.41231056256176607</v>
      </c>
    </row>
    <row r="32" spans="1:9" x14ac:dyDescent="0.2">
      <c r="A32" s="2">
        <v>0.18</v>
      </c>
      <c r="B32">
        <f t="shared" si="0"/>
        <v>0.96637926762161508</v>
      </c>
      <c r="C32">
        <f t="shared" si="1"/>
        <v>6.5472850109865508</v>
      </c>
      <c r="D32">
        <v>9.3299620991236815E-2</v>
      </c>
      <c r="E32">
        <f t="shared" si="2"/>
        <v>4.4783818075793666E-2</v>
      </c>
      <c r="F32">
        <f t="shared" si="3"/>
        <v>4.4783818075793666E-2</v>
      </c>
      <c r="G32">
        <f t="shared" si="4"/>
        <v>0.13808343906703047</v>
      </c>
      <c r="H32" s="2">
        <f t="shared" si="5"/>
        <v>0.18</v>
      </c>
      <c r="I32">
        <f t="shared" si="6"/>
        <v>0.42426406871192851</v>
      </c>
    </row>
    <row r="33" spans="1:9" x14ac:dyDescent="0.2">
      <c r="A33" s="2">
        <v>0.19</v>
      </c>
      <c r="B33">
        <f t="shared" si="0"/>
        <v>0.92913372217577539</v>
      </c>
      <c r="C33">
        <f t="shared" si="1"/>
        <v>6.0372561544884684</v>
      </c>
      <c r="D33">
        <v>9.9388373467361915E-2</v>
      </c>
      <c r="E33">
        <f t="shared" si="2"/>
        <v>4.7706419264333715E-2</v>
      </c>
      <c r="F33">
        <f t="shared" si="3"/>
        <v>4.7706419264333715E-2</v>
      </c>
      <c r="G33">
        <f t="shared" si="4"/>
        <v>0.14709479273169562</v>
      </c>
      <c r="H33" s="2">
        <f t="shared" si="5"/>
        <v>0.19</v>
      </c>
      <c r="I33">
        <f t="shared" si="6"/>
        <v>0.43588989435406733</v>
      </c>
    </row>
    <row r="34" spans="1:9" x14ac:dyDescent="0.2">
      <c r="A34" s="5">
        <v>0.2</v>
      </c>
      <c r="B34">
        <f t="shared" si="0"/>
        <v>0.89442719099991597</v>
      </c>
      <c r="C34">
        <f t="shared" si="1"/>
        <v>5.5901699437494745</v>
      </c>
      <c r="D34">
        <v>0.10555555555555553</v>
      </c>
      <c r="E34">
        <f t="shared" si="2"/>
        <v>5.0666666666666652E-2</v>
      </c>
      <c r="F34">
        <f t="shared" si="3"/>
        <v>5.0666666666666652E-2</v>
      </c>
      <c r="G34">
        <f t="shared" si="4"/>
        <v>0.15622222222222218</v>
      </c>
      <c r="H34" s="2">
        <f t="shared" si="5"/>
        <v>0.2</v>
      </c>
      <c r="I34">
        <f t="shared" si="6"/>
        <v>0.44721359549995793</v>
      </c>
    </row>
    <row r="35" spans="1:9" x14ac:dyDescent="0.2">
      <c r="A35" s="2">
        <v>0.21</v>
      </c>
      <c r="B35">
        <f t="shared" si="0"/>
        <v>0.86196066643217006</v>
      </c>
      <c r="C35">
        <f t="shared" si="1"/>
        <v>5.1956640532379144</v>
      </c>
      <c r="D35">
        <v>0.11180339887498947</v>
      </c>
      <c r="E35">
        <f t="shared" si="2"/>
        <v>5.3665631459994943E-2</v>
      </c>
      <c r="F35">
        <f t="shared" si="3"/>
        <v>5.3665631459994943E-2</v>
      </c>
      <c r="G35">
        <f t="shared" si="4"/>
        <v>0.16546903033498442</v>
      </c>
      <c r="H35" s="2">
        <f t="shared" si="5"/>
        <v>0.21</v>
      </c>
      <c r="I35">
        <f t="shared" si="6"/>
        <v>0.45825756949558399</v>
      </c>
    </row>
    <row r="36" spans="1:9" x14ac:dyDescent="0.2">
      <c r="A36" s="2">
        <v>0.22</v>
      </c>
      <c r="B36">
        <f t="shared" si="0"/>
        <v>0.83148279378688073</v>
      </c>
      <c r="C36">
        <f t="shared" si="1"/>
        <v>4.8454708262638739</v>
      </c>
      <c r="D36">
        <v>0.11813422959723249</v>
      </c>
      <c r="E36">
        <f t="shared" si="2"/>
        <v>5.6704430206671597E-2</v>
      </c>
      <c r="F36">
        <f t="shared" si="3"/>
        <v>5.6704430206671597E-2</v>
      </c>
      <c r="G36">
        <f t="shared" si="4"/>
        <v>0.17483865980390409</v>
      </c>
      <c r="H36" s="2">
        <f t="shared" si="5"/>
        <v>0.22</v>
      </c>
      <c r="I36">
        <f t="shared" si="6"/>
        <v>0.46904157598234297</v>
      </c>
    </row>
    <row r="37" spans="1:9" x14ac:dyDescent="0.2">
      <c r="A37" s="5">
        <v>0.23</v>
      </c>
      <c r="B37">
        <f t="shared" si="0"/>
        <v>0.80278049411973784</v>
      </c>
      <c r="C37">
        <f t="shared" si="1"/>
        <v>4.5329220447190162</v>
      </c>
      <c r="D37">
        <v>0.12455047375590553</v>
      </c>
      <c r="E37">
        <f t="shared" si="2"/>
        <v>5.978422740283465E-2</v>
      </c>
      <c r="F37">
        <f t="shared" si="3"/>
        <v>5.978422740283465E-2</v>
      </c>
      <c r="G37">
        <f t="shared" si="4"/>
        <v>0.18433470115874018</v>
      </c>
      <c r="H37" s="2">
        <f t="shared" si="5"/>
        <v>0.23</v>
      </c>
      <c r="I37">
        <f t="shared" si="6"/>
        <v>0.47958315233127197</v>
      </c>
    </row>
    <row r="38" spans="1:9" x14ac:dyDescent="0.2">
      <c r="A38" s="2">
        <v>0.24</v>
      </c>
      <c r="B38">
        <f t="shared" si="0"/>
        <v>0.77567175188133974</v>
      </c>
      <c r="C38">
        <f t="shared" si="1"/>
        <v>4.252586358998574</v>
      </c>
      <c r="D38">
        <v>0.13105466292858364</v>
      </c>
      <c r="E38">
        <f t="shared" si="2"/>
        <v>6.2906238205720152E-2</v>
      </c>
      <c r="F38">
        <f t="shared" si="3"/>
        <v>6.2906238205720152E-2</v>
      </c>
      <c r="G38">
        <f t="shared" si="4"/>
        <v>0.19396090113430381</v>
      </c>
      <c r="H38" s="2">
        <f t="shared" si="5"/>
        <v>0.24</v>
      </c>
      <c r="I38">
        <f t="shared" si="6"/>
        <v>0.4898979485566356</v>
      </c>
    </row>
    <row r="39" spans="1:9" x14ac:dyDescent="0.2">
      <c r="A39" s="2">
        <v>0.25</v>
      </c>
      <c r="B39">
        <f t="shared" si="0"/>
        <v>0.75</v>
      </c>
      <c r="C39">
        <f t="shared" si="1"/>
        <v>4</v>
      </c>
      <c r="D39">
        <v>0.13764944032233709</v>
      </c>
      <c r="E39">
        <f t="shared" si="2"/>
        <v>6.6071731354721802E-2</v>
      </c>
      <c r="F39">
        <f t="shared" si="3"/>
        <v>6.6071731354721802E-2</v>
      </c>
      <c r="G39">
        <f t="shared" si="4"/>
        <v>0.20372117167705889</v>
      </c>
      <c r="H39" s="2">
        <f t="shared" si="5"/>
        <v>0.25</v>
      </c>
      <c r="I39">
        <f t="shared" si="6"/>
        <v>0.5</v>
      </c>
    </row>
    <row r="40" spans="1:9" x14ac:dyDescent="0.2">
      <c r="A40" s="5">
        <v>0.26</v>
      </c>
      <c r="B40">
        <f t="shared" si="0"/>
        <v>0.72562970001128091</v>
      </c>
      <c r="C40">
        <f t="shared" si="1"/>
        <v>3.7714641372727695</v>
      </c>
      <c r="D40">
        <v>0.14433756729740646</v>
      </c>
      <c r="E40">
        <f t="shared" si="2"/>
        <v>6.9282032302755092E-2</v>
      </c>
      <c r="F40">
        <f t="shared" si="3"/>
        <v>6.9282032302755092E-2</v>
      </c>
      <c r="G40">
        <f t="shared" si="4"/>
        <v>0.21361959960016155</v>
      </c>
      <c r="H40" s="2">
        <f t="shared" si="5"/>
        <v>0.26</v>
      </c>
      <c r="I40">
        <f t="shared" si="6"/>
        <v>0.50990195135927852</v>
      </c>
    </row>
    <row r="41" spans="1:9" x14ac:dyDescent="0.2">
      <c r="A41" s="2">
        <v>0.27</v>
      </c>
      <c r="B41">
        <f t="shared" si="0"/>
        <v>0.70244282751404452</v>
      </c>
      <c r="C41">
        <f t="shared" si="1"/>
        <v>3.5638905505532446</v>
      </c>
      <c r="D41">
        <v>0.15112193036696508</v>
      </c>
      <c r="E41">
        <f t="shared" si="2"/>
        <v>7.2538526576143236E-2</v>
      </c>
      <c r="F41">
        <f t="shared" si="3"/>
        <v>7.2538526576143236E-2</v>
      </c>
      <c r="G41">
        <f t="shared" si="4"/>
        <v>0.22366045694310832</v>
      </c>
      <c r="H41" s="2">
        <f t="shared" si="5"/>
        <v>0.27</v>
      </c>
      <c r="I41">
        <f t="shared" si="6"/>
        <v>0.51961524227066325</v>
      </c>
    </row>
    <row r="42" spans="1:9" x14ac:dyDescent="0.2">
      <c r="A42" s="2">
        <v>0.28000000000000003</v>
      </c>
      <c r="B42">
        <f t="shared" si="0"/>
        <v>0.68033605141660891</v>
      </c>
      <c r="C42">
        <f t="shared" si="1"/>
        <v>3.3746827947252425</v>
      </c>
      <c r="D42">
        <v>0.15800554871477629</v>
      </c>
      <c r="E42">
        <f t="shared" si="2"/>
        <v>7.5842663383092618E-2</v>
      </c>
      <c r="F42">
        <f t="shared" si="3"/>
        <v>7.5842663383092618E-2</v>
      </c>
      <c r="G42">
        <f t="shared" si="4"/>
        <v>0.23384821209786891</v>
      </c>
      <c r="H42" s="2">
        <f t="shared" si="5"/>
        <v>0.28000000000000003</v>
      </c>
      <c r="I42">
        <f t="shared" si="6"/>
        <v>0.52915026221291817</v>
      </c>
    </row>
    <row r="43" spans="1:9" x14ac:dyDescent="0.2">
      <c r="A43" s="5">
        <v>0.28999999999999998</v>
      </c>
      <c r="B43">
        <f t="shared" si="0"/>
        <v>0.65921845052853412</v>
      </c>
      <c r="C43">
        <f t="shared" si="1"/>
        <v>3.2016437616733087</v>
      </c>
      <c r="D43">
        <v>0.16499158227686112</v>
      </c>
      <c r="E43">
        <f t="shared" si="2"/>
        <v>7.9195959492893334E-2</v>
      </c>
      <c r="F43">
        <f t="shared" si="3"/>
        <v>7.9195959492893334E-2</v>
      </c>
      <c r="G43">
        <f t="shared" si="4"/>
        <v>0.24418754176975446</v>
      </c>
      <c r="H43" s="2">
        <f t="shared" si="5"/>
        <v>0.28999999999999998</v>
      </c>
      <c r="I43">
        <f t="shared" si="6"/>
        <v>0.53851648071345037</v>
      </c>
    </row>
    <row r="44" spans="1:9" x14ac:dyDescent="0.2">
      <c r="A44" s="2">
        <v>0.3</v>
      </c>
      <c r="B44">
        <f t="shared" si="0"/>
        <v>0.63900965042269375</v>
      </c>
      <c r="C44">
        <f t="shared" si="1"/>
        <v>3.0429030972509232</v>
      </c>
      <c r="D44">
        <v>0.17208334043810877</v>
      </c>
      <c r="E44">
        <f t="shared" si="2"/>
        <v>8.2600003410292208E-2</v>
      </c>
      <c r="F44">
        <f t="shared" si="3"/>
        <v>8.2600003410292208E-2</v>
      </c>
      <c r="G44">
        <f t="shared" si="4"/>
        <v>0.25468334384840097</v>
      </c>
      <c r="H44" s="2">
        <f t="shared" si="5"/>
        <v>0.3</v>
      </c>
      <c r="I44">
        <f t="shared" si="6"/>
        <v>0.54772255750516607</v>
      </c>
    </row>
    <row r="45" spans="1:9" x14ac:dyDescent="0.2">
      <c r="A45" s="2">
        <v>0.31</v>
      </c>
      <c r="B45">
        <f t="shared" si="0"/>
        <v>0.6196382919923733</v>
      </c>
      <c r="C45">
        <f t="shared" si="1"/>
        <v>2.8968597101092728</v>
      </c>
      <c r="D45">
        <v>0.17928429140015906</v>
      </c>
      <c r="E45">
        <f t="shared" si="2"/>
        <v>8.6056459872076344E-2</v>
      </c>
      <c r="F45">
        <f t="shared" si="3"/>
        <v>8.6056459872076344E-2</v>
      </c>
      <c r="G45">
        <f t="shared" si="4"/>
        <v>0.26534075127223539</v>
      </c>
      <c r="H45" s="2">
        <f t="shared" si="5"/>
        <v>0.31</v>
      </c>
      <c r="I45">
        <f t="shared" si="6"/>
        <v>0.55677643628300222</v>
      </c>
    </row>
    <row r="46" spans="1:9" x14ac:dyDescent="0.2">
      <c r="A46" s="5">
        <v>0.32</v>
      </c>
      <c r="B46">
        <f t="shared" si="0"/>
        <v>0.60104076400856532</v>
      </c>
      <c r="C46">
        <f t="shared" si="1"/>
        <v>2.7621358640099514</v>
      </c>
      <c r="D46">
        <v>0.18659807228294231</v>
      </c>
      <c r="E46">
        <f t="shared" si="2"/>
        <v>8.9567074695812307E-2</v>
      </c>
      <c r="F46">
        <f t="shared" si="3"/>
        <v>8.9567074695812307E-2</v>
      </c>
      <c r="G46">
        <f t="shared" si="4"/>
        <v>0.27616514697875461</v>
      </c>
      <c r="H46" s="2">
        <f t="shared" si="5"/>
        <v>0.32</v>
      </c>
      <c r="I46">
        <f t="shared" si="6"/>
        <v>0.56568542494923801</v>
      </c>
    </row>
    <row r="47" spans="1:9" x14ac:dyDescent="0.2">
      <c r="A47" s="2">
        <v>0.33</v>
      </c>
      <c r="B47">
        <f t="shared" si="0"/>
        <v>0.58316014745158773</v>
      </c>
      <c r="C47">
        <f t="shared" si="1"/>
        <v>2.6375402417529976</v>
      </c>
      <c r="D47">
        <v>0.19402850002906633</v>
      </c>
      <c r="E47">
        <f t="shared" si="2"/>
        <v>9.3133680013951836E-2</v>
      </c>
      <c r="F47">
        <f t="shared" si="3"/>
        <v>9.3133680013951836E-2</v>
      </c>
      <c r="G47">
        <f t="shared" si="4"/>
        <v>0.28716218004301819</v>
      </c>
      <c r="H47" s="2">
        <f t="shared" si="5"/>
        <v>0.33</v>
      </c>
      <c r="I47">
        <f t="shared" si="6"/>
        <v>0.57445626465380284</v>
      </c>
    </row>
    <row r="48" spans="1:9" x14ac:dyDescent="0.2">
      <c r="A48" s="2">
        <v>0.34</v>
      </c>
      <c r="B48">
        <f t="shared" si="0"/>
        <v>0.56594533097027899</v>
      </c>
      <c r="C48">
        <f t="shared" si="1"/>
        <v>2.5220380168015999</v>
      </c>
      <c r="D48">
        <v>0.20157958318790359</v>
      </c>
      <c r="E48">
        <f t="shared" si="2"/>
        <v>9.6758199930193717E-2</v>
      </c>
      <c r="F48">
        <f t="shared" si="3"/>
        <v>9.6758199930193717E-2</v>
      </c>
      <c r="G48">
        <f t="shared" si="4"/>
        <v>0.29833778311809733</v>
      </c>
      <c r="H48" s="2">
        <f t="shared" si="5"/>
        <v>0.34</v>
      </c>
      <c r="I48">
        <f t="shared" si="6"/>
        <v>0.5830951894845301</v>
      </c>
    </row>
    <row r="49" spans="1:9" x14ac:dyDescent="0.2">
      <c r="A49" s="5">
        <v>0.35</v>
      </c>
      <c r="B49">
        <f t="shared" si="0"/>
        <v>0.54935026557353583</v>
      </c>
      <c r="C49">
        <f t="shared" si="1"/>
        <v>2.4147264420814758</v>
      </c>
      <c r="D49">
        <v>0.20925553466486563</v>
      </c>
      <c r="E49">
        <f t="shared" si="2"/>
        <v>0.1004426566391355</v>
      </c>
      <c r="F49">
        <f t="shared" si="3"/>
        <v>0.1004426566391355</v>
      </c>
      <c r="G49">
        <f t="shared" si="4"/>
        <v>0.30969819130400111</v>
      </c>
      <c r="H49" s="2">
        <f t="shared" si="5"/>
        <v>0.35</v>
      </c>
      <c r="I49">
        <f t="shared" si="6"/>
        <v>0.59160797830996159</v>
      </c>
    </row>
    <row r="50" spans="1:9" x14ac:dyDescent="0.2">
      <c r="A50" s="2">
        <v>0.36</v>
      </c>
      <c r="B50">
        <f t="shared" si="0"/>
        <v>0.53333333333333333</v>
      </c>
      <c r="C50">
        <f t="shared" si="1"/>
        <v>2.3148148148148149</v>
      </c>
      <c r="D50">
        <v>0.21706078553111477</v>
      </c>
      <c r="E50">
        <f t="shared" si="2"/>
        <v>0.10418917705493509</v>
      </c>
      <c r="F50">
        <f t="shared" si="3"/>
        <v>0.10418917705493509</v>
      </c>
      <c r="G50">
        <f t="shared" si="4"/>
        <v>0.32124996258604988</v>
      </c>
      <c r="H50" s="2">
        <f t="shared" si="5"/>
        <v>0.36</v>
      </c>
      <c r="I50">
        <f t="shared" si="6"/>
        <v>0.6</v>
      </c>
    </row>
    <row r="51" spans="1:9" x14ac:dyDescent="0.2">
      <c r="A51" s="2">
        <v>0.37</v>
      </c>
      <c r="B51">
        <f t="shared" si="0"/>
        <v>0.51785681001187556</v>
      </c>
      <c r="C51">
        <f t="shared" si="1"/>
        <v>2.2216079365588826</v>
      </c>
      <c r="D51">
        <v>0.22499999999999998</v>
      </c>
      <c r="E51">
        <f t="shared" si="2"/>
        <v>0.10799999999999998</v>
      </c>
      <c r="F51">
        <f t="shared" si="3"/>
        <v>0.10799999999999998</v>
      </c>
      <c r="G51">
        <f t="shared" si="4"/>
        <v>0.33299999999999996</v>
      </c>
      <c r="H51" s="2">
        <f t="shared" si="5"/>
        <v>0.37</v>
      </c>
      <c r="I51">
        <f t="shared" si="6"/>
        <v>0.60827625302982191</v>
      </c>
    </row>
    <row r="52" spans="1:9" x14ac:dyDescent="0.2">
      <c r="A52" s="5">
        <v>0.38</v>
      </c>
      <c r="B52">
        <f t="shared" si="0"/>
        <v>0.5028864055053639</v>
      </c>
      <c r="C52">
        <f t="shared" si="1"/>
        <v>2.1344923832995075</v>
      </c>
      <c r="D52">
        <v>0.23307809168902344</v>
      </c>
      <c r="E52">
        <f t="shared" si="2"/>
        <v>0.11187748401073125</v>
      </c>
      <c r="F52">
        <f t="shared" si="3"/>
        <v>0.11187748401073125</v>
      </c>
      <c r="G52">
        <f t="shared" si="4"/>
        <v>0.34495557569975471</v>
      </c>
      <c r="H52" s="2">
        <f t="shared" si="5"/>
        <v>0.38</v>
      </c>
      <c r="I52">
        <f t="shared" si="6"/>
        <v>0.61644140029689765</v>
      </c>
    </row>
    <row r="53" spans="1:9" x14ac:dyDescent="0.2">
      <c r="A53" s="2">
        <v>0.39</v>
      </c>
      <c r="B53">
        <f t="shared" si="0"/>
        <v>0.48839086910551577</v>
      </c>
      <c r="C53">
        <f t="shared" si="1"/>
        <v>2.0529250487831683</v>
      </c>
      <c r="D53">
        <v>0.24130024130036196</v>
      </c>
      <c r="E53">
        <f t="shared" si="2"/>
        <v>0.11582411582417373</v>
      </c>
      <c r="F53">
        <f t="shared" si="3"/>
        <v>0.11582411582417373</v>
      </c>
      <c r="G53">
        <f t="shared" si="4"/>
        <v>0.35712435712453572</v>
      </c>
      <c r="H53" s="2">
        <f t="shared" si="5"/>
        <v>0.39</v>
      </c>
      <c r="I53">
        <f t="shared" si="6"/>
        <v>0.62449979983983983</v>
      </c>
    </row>
    <row r="54" spans="1:9" x14ac:dyDescent="0.2">
      <c r="A54" s="2">
        <v>0.4</v>
      </c>
      <c r="B54">
        <f t="shared" si="0"/>
        <v>0.47434164902525683</v>
      </c>
      <c r="C54">
        <f t="shared" si="1"/>
        <v>1.9764235376052368</v>
      </c>
      <c r="D54">
        <v>0.24967191586914719</v>
      </c>
      <c r="E54">
        <f t="shared" si="2"/>
        <v>0.11984251961719065</v>
      </c>
      <c r="F54">
        <f t="shared" si="3"/>
        <v>0.11984251961719065</v>
      </c>
      <c r="G54">
        <f t="shared" si="4"/>
        <v>0.36951443548633789</v>
      </c>
      <c r="H54" s="2">
        <f t="shared" si="5"/>
        <v>0.4</v>
      </c>
      <c r="I54">
        <f t="shared" si="6"/>
        <v>0.63245553203367588</v>
      </c>
    </row>
    <row r="55" spans="1:9" x14ac:dyDescent="0.2">
      <c r="A55" s="5">
        <v>0.41</v>
      </c>
      <c r="B55">
        <f t="shared" si="0"/>
        <v>0.46071259757138794</v>
      </c>
      <c r="C55">
        <f t="shared" si="1"/>
        <v>1.904558071812269</v>
      </c>
      <c r="D55">
        <v>0.25819888974716115</v>
      </c>
      <c r="E55">
        <f t="shared" si="2"/>
        <v>0.12393546707863735</v>
      </c>
      <c r="F55">
        <f t="shared" si="3"/>
        <v>0.12393546707863735</v>
      </c>
      <c r="G55">
        <f t="shared" si="4"/>
        <v>0.38213435682579855</v>
      </c>
      <c r="H55" s="2">
        <f t="shared" si="5"/>
        <v>0.41</v>
      </c>
      <c r="I55">
        <f t="shared" si="6"/>
        <v>0.6403124237432849</v>
      </c>
    </row>
    <row r="56" spans="1:9" x14ac:dyDescent="0.2">
      <c r="A56" s="2">
        <v>0.42</v>
      </c>
      <c r="B56">
        <f t="shared" si="0"/>
        <v>0.4474797148900666</v>
      </c>
      <c r="C56">
        <f t="shared" si="1"/>
        <v>1.8369446424058562</v>
      </c>
      <c r="D56">
        <v>0.26688726751068892</v>
      </c>
      <c r="E56">
        <f t="shared" si="2"/>
        <v>0.12810588840513068</v>
      </c>
      <c r="F56">
        <f t="shared" si="3"/>
        <v>0.12810588840513068</v>
      </c>
      <c r="G56">
        <f t="shared" si="4"/>
        <v>0.39499315591581963</v>
      </c>
      <c r="H56" s="2">
        <f t="shared" si="5"/>
        <v>0.42</v>
      </c>
      <c r="I56">
        <f t="shared" si="6"/>
        <v>0.64807406984078597</v>
      </c>
    </row>
    <row r="57" spans="1:9" x14ac:dyDescent="0.2">
      <c r="A57" s="2">
        <v>0.43</v>
      </c>
      <c r="B57">
        <f t="shared" si="0"/>
        <v>0.43462092544792336</v>
      </c>
      <c r="C57">
        <f t="shared" si="1"/>
        <v>1.7732391899140081</v>
      </c>
      <c r="D57">
        <v>0.27574350900541744</v>
      </c>
      <c r="E57">
        <f t="shared" si="2"/>
        <v>0.13235688432260037</v>
      </c>
      <c r="F57">
        <f t="shared" si="3"/>
        <v>0.13235688432260037</v>
      </c>
      <c r="G57">
        <f t="shared" si="4"/>
        <v>0.40810039332801784</v>
      </c>
      <c r="H57" s="2">
        <f t="shared" si="5"/>
        <v>0.43</v>
      </c>
      <c r="I57">
        <f t="shared" si="6"/>
        <v>0.65574385243020006</v>
      </c>
    </row>
    <row r="58" spans="1:9" x14ac:dyDescent="0.2">
      <c r="A58" s="5">
        <v>0.44</v>
      </c>
      <c r="B58">
        <f t="shared" si="0"/>
        <v>0.42211588240886916</v>
      </c>
      <c r="C58">
        <f t="shared" si="1"/>
        <v>1.7131326396463846</v>
      </c>
      <c r="D58">
        <v>0.28477445676898444</v>
      </c>
      <c r="E58">
        <f t="shared" si="2"/>
        <v>0.13669173924911251</v>
      </c>
      <c r="F58">
        <f t="shared" si="3"/>
        <v>0.13669173924911251</v>
      </c>
      <c r="G58">
        <f t="shared" si="4"/>
        <v>0.42146619601809693</v>
      </c>
      <c r="H58" s="2">
        <f t="shared" si="5"/>
        <v>0.44</v>
      </c>
      <c r="I58">
        <f t="shared" si="6"/>
        <v>0.66332495807107994</v>
      </c>
    </row>
    <row r="59" spans="1:9" x14ac:dyDescent="0.2">
      <c r="A59" s="2">
        <v>0.45</v>
      </c>
      <c r="B59">
        <f t="shared" si="0"/>
        <v>0.40994579587496149</v>
      </c>
      <c r="C59">
        <f t="shared" si="1"/>
        <v>1.6563466499998443</v>
      </c>
      <c r="D59">
        <v>0.29398736610366677</v>
      </c>
      <c r="E59">
        <f t="shared" si="2"/>
        <v>0.14111393572976005</v>
      </c>
      <c r="F59">
        <f t="shared" si="3"/>
        <v>0.14111393572976005</v>
      </c>
      <c r="G59">
        <f t="shared" si="4"/>
        <v>0.43510130183342688</v>
      </c>
      <c r="H59" s="2">
        <f t="shared" si="5"/>
        <v>0.45</v>
      </c>
      <c r="I59">
        <f t="shared" si="6"/>
        <v>0.67082039324993692</v>
      </c>
    </row>
    <row r="60" spans="1:9" x14ac:dyDescent="0.2">
      <c r="A60" s="2">
        <v>0.46</v>
      </c>
      <c r="B60">
        <f t="shared" si="0"/>
        <v>0.39809328161822227</v>
      </c>
      <c r="C60">
        <f t="shared" si="1"/>
        <v>1.6026299582054035</v>
      </c>
      <c r="D60">
        <v>0.30338993810845888</v>
      </c>
      <c r="E60">
        <f t="shared" si="2"/>
        <v>0.14562717029206027</v>
      </c>
      <c r="F60">
        <f t="shared" si="3"/>
        <v>0.14562717029206027</v>
      </c>
      <c r="G60">
        <f t="shared" si="4"/>
        <v>0.44901710840051917</v>
      </c>
      <c r="H60" s="2">
        <f t="shared" si="5"/>
        <v>0.46</v>
      </c>
      <c r="I60">
        <f t="shared" si="6"/>
        <v>0.67823299831252681</v>
      </c>
    </row>
    <row r="61" spans="1:9" x14ac:dyDescent="0.2">
      <c r="A61" s="5">
        <v>0.47</v>
      </c>
      <c r="B61">
        <f t="shared" si="0"/>
        <v>0.38654222746942057</v>
      </c>
      <c r="C61">
        <f t="shared" si="1"/>
        <v>1.5517552287010059</v>
      </c>
      <c r="D61">
        <v>0.31299035602229497</v>
      </c>
      <c r="E61">
        <f t="shared" si="2"/>
        <v>0.15023537089070158</v>
      </c>
      <c r="F61">
        <f t="shared" si="3"/>
        <v>0.15023537089070158</v>
      </c>
      <c r="G61">
        <f t="shared" si="4"/>
        <v>0.46322572691299657</v>
      </c>
      <c r="H61" s="2">
        <f t="shared" si="5"/>
        <v>0.47</v>
      </c>
      <c r="I61">
        <f t="shared" si="6"/>
        <v>0.68556546004010444</v>
      </c>
    </row>
    <row r="62" spans="1:9" x14ac:dyDescent="0.2">
      <c r="A62" s="2">
        <v>0.48</v>
      </c>
      <c r="B62">
        <f t="shared" si="0"/>
        <v>0.37527767497325676</v>
      </c>
      <c r="C62">
        <f t="shared" si="1"/>
        <v>1.5035163260146505</v>
      </c>
      <c r="D62">
        <v>0.32279732527941918</v>
      </c>
      <c r="E62">
        <f t="shared" si="2"/>
        <v>0.15494271613412119</v>
      </c>
      <c r="F62">
        <f t="shared" si="3"/>
        <v>0.15494271613412119</v>
      </c>
      <c r="G62">
        <f t="shared" si="4"/>
        <v>0.47774004141354037</v>
      </c>
      <c r="H62" s="2">
        <f t="shared" si="5"/>
        <v>0.48</v>
      </c>
      <c r="I62">
        <f t="shared" si="6"/>
        <v>0.69282032302755092</v>
      </c>
    </row>
    <row r="63" spans="1:9" x14ac:dyDescent="0.2">
      <c r="A63" s="2">
        <v>0.49</v>
      </c>
      <c r="B63">
        <f t="shared" si="0"/>
        <v>0.36428571428571432</v>
      </c>
      <c r="C63">
        <f t="shared" si="1"/>
        <v>1.457725947521866</v>
      </c>
      <c r="D63">
        <v>0.33282011773513742</v>
      </c>
      <c r="E63">
        <f t="shared" si="2"/>
        <v>0.15975365651286597</v>
      </c>
      <c r="F63">
        <f t="shared" si="3"/>
        <v>0.15975365651286597</v>
      </c>
      <c r="G63">
        <f t="shared" si="4"/>
        <v>0.49257377424800342</v>
      </c>
      <c r="H63" s="2">
        <f t="shared" si="5"/>
        <v>0.49</v>
      </c>
      <c r="I63">
        <f t="shared" si="6"/>
        <v>0.7</v>
      </c>
    </row>
    <row r="64" spans="1:9" x14ac:dyDescent="0.2">
      <c r="A64" s="5">
        <v>0.5</v>
      </c>
      <c r="B64">
        <f t="shared" si="0"/>
        <v>0.35355339059327373</v>
      </c>
      <c r="C64">
        <f t="shared" si="1"/>
        <v>1.4142135623730949</v>
      </c>
      <c r="D64">
        <v>0.34306862058686238</v>
      </c>
      <c r="E64">
        <f t="shared" si="2"/>
        <v>0.16467293788169393</v>
      </c>
      <c r="F64">
        <f t="shared" si="3"/>
        <v>0.16467293788169393</v>
      </c>
      <c r="G64">
        <f t="shared" si="4"/>
        <v>0.50774155846855629</v>
      </c>
      <c r="H64" s="2">
        <f t="shared" si="5"/>
        <v>0.5</v>
      </c>
      <c r="I64">
        <f t="shared" si="6"/>
        <v>0.70710678118654757</v>
      </c>
    </row>
    <row r="65" spans="1:9" x14ac:dyDescent="0.2">
      <c r="A65" s="2">
        <v>0.51</v>
      </c>
      <c r="B65">
        <f t="shared" si="0"/>
        <v>0.34306862058686238</v>
      </c>
      <c r="C65">
        <f t="shared" si="1"/>
        <v>1.3728236117921664</v>
      </c>
      <c r="D65">
        <v>0.35355339059327373</v>
      </c>
      <c r="E65">
        <f t="shared" si="2"/>
        <v>0.16970562748477139</v>
      </c>
      <c r="F65">
        <f t="shared" si="3"/>
        <v>0.16970562748477139</v>
      </c>
      <c r="G65">
        <f t="shared" si="4"/>
        <v>0.52325901807804509</v>
      </c>
      <c r="H65" s="2">
        <f t="shared" si="5"/>
        <v>0.51</v>
      </c>
      <c r="I65">
        <f t="shared" si="6"/>
        <v>0.71414284285428498</v>
      </c>
    </row>
    <row r="66" spans="1:9" x14ac:dyDescent="0.2">
      <c r="A66" s="2">
        <v>0.52</v>
      </c>
      <c r="B66">
        <f t="shared" si="0"/>
        <v>0.33282011773513742</v>
      </c>
      <c r="C66">
        <f t="shared" si="1"/>
        <v>1.3334139332337236</v>
      </c>
      <c r="D66">
        <v>0.36428571428571432</v>
      </c>
      <c r="E66">
        <f t="shared" si="2"/>
        <v>0.17485714285714288</v>
      </c>
      <c r="F66">
        <f t="shared" si="3"/>
        <v>0.17485714285714288</v>
      </c>
      <c r="G66">
        <f t="shared" si="4"/>
        <v>0.53914285714285726</v>
      </c>
      <c r="H66" s="2">
        <f t="shared" si="5"/>
        <v>0.52</v>
      </c>
      <c r="I66">
        <f t="shared" si="6"/>
        <v>0.72111025509279791</v>
      </c>
    </row>
    <row r="67" spans="1:9" x14ac:dyDescent="0.2">
      <c r="A67" s="5">
        <v>0.53</v>
      </c>
      <c r="B67">
        <f t="shared" si="0"/>
        <v>0.32279732527941918</v>
      </c>
      <c r="C67">
        <f t="shared" si="1"/>
        <v>1.2958543768744246</v>
      </c>
      <c r="D67">
        <v>0.37527767497325676</v>
      </c>
      <c r="E67">
        <f t="shared" si="2"/>
        <v>0.18013328398716325</v>
      </c>
      <c r="F67">
        <f t="shared" si="3"/>
        <v>0.18013328398716325</v>
      </c>
      <c r="G67">
        <f t="shared" si="4"/>
        <v>0.55541095896042003</v>
      </c>
      <c r="H67" s="2">
        <f t="shared" si="5"/>
        <v>0.53</v>
      </c>
      <c r="I67">
        <f t="shared" si="6"/>
        <v>0.72801098892805183</v>
      </c>
    </row>
    <row r="68" spans="1:9" x14ac:dyDescent="0.2">
      <c r="A68" s="2">
        <v>0.54</v>
      </c>
      <c r="B68">
        <f t="shared" si="0"/>
        <v>0.31299035602229497</v>
      </c>
      <c r="C68">
        <f t="shared" si="1"/>
        <v>1.2600255878514288</v>
      </c>
      <c r="D68">
        <v>0.38654222746942057</v>
      </c>
      <c r="E68">
        <f t="shared" si="2"/>
        <v>0.18554026918532188</v>
      </c>
      <c r="F68">
        <f t="shared" si="3"/>
        <v>0.18554026918532188</v>
      </c>
      <c r="G68">
        <f t="shared" si="4"/>
        <v>0.57208249665474253</v>
      </c>
      <c r="H68" s="2">
        <f t="shared" si="5"/>
        <v>0.54</v>
      </c>
      <c r="I68">
        <f t="shared" si="6"/>
        <v>0.73484692283495345</v>
      </c>
    </row>
    <row r="69" spans="1:9" x14ac:dyDescent="0.2">
      <c r="A69" s="2">
        <v>0.55000000000000004</v>
      </c>
      <c r="B69">
        <f t="shared" si="0"/>
        <v>0.30338993810845888</v>
      </c>
      <c r="C69">
        <f t="shared" si="1"/>
        <v>1.2258179317513491</v>
      </c>
      <c r="D69">
        <v>0.39809328161822227</v>
      </c>
      <c r="E69">
        <f t="shared" si="2"/>
        <v>0.19108477517674669</v>
      </c>
      <c r="F69">
        <f t="shared" si="3"/>
        <v>0.19108477517674669</v>
      </c>
      <c r="G69">
        <f t="shared" si="4"/>
        <v>0.58917805679496893</v>
      </c>
      <c r="H69" s="2">
        <f t="shared" si="5"/>
        <v>0.55000000000000004</v>
      </c>
      <c r="I69">
        <f t="shared" si="6"/>
        <v>0.74161984870956632</v>
      </c>
    </row>
    <row r="70" spans="1:9" x14ac:dyDescent="0.2">
      <c r="A70" s="5">
        <v>0.56000000000000005</v>
      </c>
      <c r="B70">
        <f t="shared" si="0"/>
        <v>0.29398736610366677</v>
      </c>
      <c r="C70">
        <f t="shared" si="1"/>
        <v>1.1931305442518945</v>
      </c>
      <c r="D70">
        <v>0.40994579587496149</v>
      </c>
      <c r="E70">
        <f t="shared" si="2"/>
        <v>0.1967739820199815</v>
      </c>
      <c r="F70">
        <f t="shared" si="3"/>
        <v>0.1967739820199815</v>
      </c>
      <c r="G70">
        <f t="shared" si="4"/>
        <v>0.60671977789494302</v>
      </c>
      <c r="H70" s="2">
        <f t="shared" si="5"/>
        <v>0.56000000000000005</v>
      </c>
      <c r="I70">
        <f t="shared" si="6"/>
        <v>0.74833147735478833</v>
      </c>
    </row>
    <row r="71" spans="1:9" x14ac:dyDescent="0.2">
      <c r="A71" s="2">
        <v>0.56999999999999995</v>
      </c>
      <c r="B71">
        <f t="shared" si="0"/>
        <v>0.28477445676898444</v>
      </c>
      <c r="C71">
        <f t="shared" si="1"/>
        <v>1.1618704886535474</v>
      </c>
      <c r="D71">
        <v>0.42211588240886916</v>
      </c>
      <c r="E71">
        <f t="shared" si="2"/>
        <v>0.2026156235562572</v>
      </c>
      <c r="F71">
        <f t="shared" si="3"/>
        <v>0.2026156235562572</v>
      </c>
      <c r="G71">
        <f t="shared" si="4"/>
        <v>0.62473150596512639</v>
      </c>
      <c r="H71" s="2">
        <f t="shared" si="5"/>
        <v>0.56999999999999995</v>
      </c>
      <c r="I71">
        <f t="shared" si="6"/>
        <v>0.75498344352707492</v>
      </c>
    </row>
    <row r="72" spans="1:9" x14ac:dyDescent="0.2">
      <c r="A72" s="2">
        <v>0.57999999999999996</v>
      </c>
      <c r="B72">
        <f t="shared" si="0"/>
        <v>0.27574350900541744</v>
      </c>
      <c r="C72">
        <f t="shared" si="1"/>
        <v>1.1319520074114016</v>
      </c>
      <c r="D72">
        <v>0.43462092544792336</v>
      </c>
      <c r="E72">
        <f t="shared" si="2"/>
        <v>0.20861804421500321</v>
      </c>
      <c r="F72">
        <f t="shared" si="3"/>
        <v>0.20861804421500321</v>
      </c>
      <c r="G72">
        <f t="shared" si="4"/>
        <v>0.6432389696629266</v>
      </c>
      <c r="H72" s="2">
        <f t="shared" si="5"/>
        <v>0.57999999999999996</v>
      </c>
      <c r="I72">
        <f t="shared" si="6"/>
        <v>0.76157731058639078</v>
      </c>
    </row>
    <row r="73" spans="1:9" x14ac:dyDescent="0.2">
      <c r="A73" s="5">
        <v>0.59</v>
      </c>
      <c r="B73">
        <f t="shared" si="0"/>
        <v>0.26688726751068892</v>
      </c>
      <c r="C73">
        <f t="shared" si="1"/>
        <v>1.1032958557696939</v>
      </c>
      <c r="D73">
        <v>0.4474797148900666</v>
      </c>
      <c r="E73">
        <f t="shared" si="2"/>
        <v>0.21479026314723196</v>
      </c>
      <c r="F73">
        <f t="shared" si="3"/>
        <v>0.21479026314723196</v>
      </c>
      <c r="G73">
        <f t="shared" si="4"/>
        <v>0.66226997803729859</v>
      </c>
      <c r="H73" s="2">
        <f t="shared" si="5"/>
        <v>0.59</v>
      </c>
      <c r="I73">
        <f t="shared" si="6"/>
        <v>0.76811457478686085</v>
      </c>
    </row>
    <row r="74" spans="1:9" x14ac:dyDescent="0.2">
      <c r="A74" s="2">
        <v>0.6</v>
      </c>
      <c r="B74">
        <f t="shared" si="0"/>
        <v>0.25819888974716115</v>
      </c>
      <c r="C74">
        <f t="shared" si="1"/>
        <v>1.075828707279838</v>
      </c>
      <c r="D74">
        <v>0.46071259757138794</v>
      </c>
      <c r="E74">
        <f t="shared" si="2"/>
        <v>0.22114204683426619</v>
      </c>
      <c r="F74">
        <f t="shared" si="3"/>
        <v>0.22114204683426619</v>
      </c>
      <c r="G74">
        <f t="shared" si="4"/>
        <v>0.68185464440565413</v>
      </c>
      <c r="H74" s="2">
        <f t="shared" si="5"/>
        <v>0.6</v>
      </c>
      <c r="I74">
        <f t="shared" si="6"/>
        <v>0.7745966692414834</v>
      </c>
    </row>
    <row r="75" spans="1:9" x14ac:dyDescent="0.2">
      <c r="A75" s="2">
        <v>0.61</v>
      </c>
      <c r="B75">
        <f t="shared" si="0"/>
        <v>0.24967191586914719</v>
      </c>
      <c r="C75">
        <f t="shared" si="1"/>
        <v>1.0494826224007867</v>
      </c>
      <c r="D75">
        <v>0.47434164902525683</v>
      </c>
      <c r="E75">
        <f t="shared" si="2"/>
        <v>0.22768399153212326</v>
      </c>
      <c r="F75">
        <f t="shared" si="3"/>
        <v>0.22768399153212326</v>
      </c>
      <c r="G75">
        <f t="shared" si="4"/>
        <v>0.70202564055738015</v>
      </c>
      <c r="H75" s="2">
        <f t="shared" si="5"/>
        <v>0.61</v>
      </c>
      <c r="I75">
        <f t="shared" si="6"/>
        <v>0.78102496759066542</v>
      </c>
    </row>
    <row r="76" spans="1:9" x14ac:dyDescent="0.2">
      <c r="A76" s="5">
        <v>0.62</v>
      </c>
      <c r="B76">
        <f t="shared" si="0"/>
        <v>0.24130024130036196</v>
      </c>
      <c r="C76">
        <f t="shared" si="1"/>
        <v>1.0241945725821815</v>
      </c>
      <c r="D76">
        <v>0.48839086910551577</v>
      </c>
      <c r="E76">
        <f t="shared" si="2"/>
        <v>0.23442761717064756</v>
      </c>
      <c r="F76">
        <f t="shared" si="3"/>
        <v>0.23442761717064756</v>
      </c>
      <c r="G76">
        <f t="shared" si="4"/>
        <v>0.7228184862761633</v>
      </c>
      <c r="H76" s="2">
        <f t="shared" si="5"/>
        <v>0.62</v>
      </c>
      <c r="I76">
        <f t="shared" si="6"/>
        <v>0.78740078740118113</v>
      </c>
    </row>
    <row r="77" spans="1:9" x14ac:dyDescent="0.2">
      <c r="A77" s="2">
        <v>0.63</v>
      </c>
      <c r="B77">
        <f t="shared" si="0"/>
        <v>0.23307809168902344</v>
      </c>
      <c r="C77">
        <f t="shared" si="1"/>
        <v>0.99990601325192385</v>
      </c>
      <c r="D77">
        <v>0.5028864055053639</v>
      </c>
      <c r="E77">
        <f t="shared" si="2"/>
        <v>0.24138547464257465</v>
      </c>
      <c r="F77">
        <f t="shared" si="3"/>
        <v>0.24138547464257465</v>
      </c>
      <c r="G77">
        <f t="shared" si="4"/>
        <v>0.74427188014793855</v>
      </c>
      <c r="H77" s="2">
        <f t="shared" si="5"/>
        <v>0.63</v>
      </c>
      <c r="I77">
        <f t="shared" si="6"/>
        <v>0.79372539331937719</v>
      </c>
    </row>
    <row r="78" spans="1:9" x14ac:dyDescent="0.2">
      <c r="A78" s="2">
        <v>0.64</v>
      </c>
      <c r="B78">
        <f t="shared" si="0"/>
        <v>0.22499999999999998</v>
      </c>
      <c r="C78">
        <f t="shared" si="1"/>
        <v>0.9765625</v>
      </c>
      <c r="D78">
        <v>0.51785681001187556</v>
      </c>
      <c r="E78">
        <f t="shared" si="2"/>
        <v>0.24857126880570027</v>
      </c>
      <c r="F78">
        <f t="shared" si="3"/>
        <v>0.24857126880570027</v>
      </c>
      <c r="G78">
        <f t="shared" si="4"/>
        <v>0.76642807881757591</v>
      </c>
      <c r="H78" s="2">
        <f t="shared" si="5"/>
        <v>0.64</v>
      </c>
      <c r="I78">
        <f t="shared" si="6"/>
        <v>0.8</v>
      </c>
    </row>
    <row r="79" spans="1:9" x14ac:dyDescent="0.2">
      <c r="A79" s="5">
        <v>0.65</v>
      </c>
      <c r="B79">
        <f t="shared" si="0"/>
        <v>0.21706078553111477</v>
      </c>
      <c r="C79">
        <f t="shared" si="1"/>
        <v>0.95411334299391104</v>
      </c>
      <c r="D79">
        <v>0.53333333333333333</v>
      </c>
      <c r="E79">
        <f t="shared" si="2"/>
        <v>0.25600000000000001</v>
      </c>
      <c r="F79">
        <f t="shared" si="3"/>
        <v>0.25600000000000001</v>
      </c>
      <c r="G79">
        <f t="shared" si="4"/>
        <v>0.78933333333333344</v>
      </c>
      <c r="H79" s="2">
        <f t="shared" si="5"/>
        <v>0.65</v>
      </c>
      <c r="I79">
        <f t="shared" si="6"/>
        <v>0.80622577482985502</v>
      </c>
    </row>
    <row r="80" spans="1:9" x14ac:dyDescent="0.2">
      <c r="A80" s="2">
        <v>0.66</v>
      </c>
      <c r="B80">
        <f t="shared" ref="B80:B114" si="7">($B$7*$B$2*(A80^($B$2-1))*(1-A80))/$B$10</f>
        <v>0.20925553466486563</v>
      </c>
      <c r="C80">
        <f t="shared" ref="C80:C114" si="8">($B$7*$B$2*($A80^($B$2-1))*($A80^(-$B$4)))/$B$10</f>
        <v>0.93251129529797527</v>
      </c>
      <c r="D80">
        <v>0.54935026557353583</v>
      </c>
      <c r="E80">
        <f t="shared" ref="E80:E114" si="9">$B$9*$B$3*D80</f>
        <v>0.26368812747529718</v>
      </c>
      <c r="F80">
        <f t="shared" ref="F80:F114" si="10">E80</f>
        <v>0.26368812747529718</v>
      </c>
      <c r="G80">
        <f t="shared" ref="G80:G114" si="11">(1/($B$9*$B$3) + 1)*F80</f>
        <v>0.81303839304883307</v>
      </c>
      <c r="H80" s="2">
        <f t="shared" ref="H80:H114" si="12">A80</f>
        <v>0.66</v>
      </c>
      <c r="I80">
        <f t="shared" ref="I80:I114" si="13">$B$7*H80^$B$2</f>
        <v>0.81240384046359604</v>
      </c>
    </row>
    <row r="81" spans="1:9" x14ac:dyDescent="0.2">
      <c r="A81" s="2">
        <v>0.67</v>
      </c>
      <c r="B81">
        <f t="shared" si="7"/>
        <v>0.20157958318790359</v>
      </c>
      <c r="C81">
        <f t="shared" si="8"/>
        <v>0.91171227131571042</v>
      </c>
      <c r="D81">
        <v>0.56594533097027899</v>
      </c>
      <c r="E81">
        <f t="shared" si="9"/>
        <v>0.2716537588657339</v>
      </c>
      <c r="F81">
        <f t="shared" si="10"/>
        <v>0.2716537588657339</v>
      </c>
      <c r="G81">
        <f t="shared" si="11"/>
        <v>0.83759908983601283</v>
      </c>
      <c r="H81" s="2">
        <f t="shared" si="12"/>
        <v>0.67</v>
      </c>
      <c r="I81">
        <f t="shared" si="13"/>
        <v>0.81853527718724506</v>
      </c>
    </row>
    <row r="82" spans="1:9" x14ac:dyDescent="0.2">
      <c r="A82" s="5">
        <v>0.68</v>
      </c>
      <c r="B82">
        <f t="shared" si="7"/>
        <v>0.19402850002906633</v>
      </c>
      <c r="C82">
        <f t="shared" si="8"/>
        <v>0.89167509204534168</v>
      </c>
      <c r="D82">
        <v>0.58316014745158773</v>
      </c>
      <c r="E82">
        <f t="shared" si="9"/>
        <v>0.27991687077676208</v>
      </c>
      <c r="F82">
        <f t="shared" si="10"/>
        <v>0.27991687077676208</v>
      </c>
      <c r="G82">
        <f t="shared" si="11"/>
        <v>0.86307701822834981</v>
      </c>
      <c r="H82" s="2">
        <f t="shared" si="12"/>
        <v>0.68</v>
      </c>
      <c r="I82">
        <f t="shared" si="13"/>
        <v>0.82462112512353214</v>
      </c>
    </row>
    <row r="83" spans="1:9" x14ac:dyDescent="0.2">
      <c r="A83" s="2">
        <v>0.69</v>
      </c>
      <c r="B83">
        <f t="shared" si="7"/>
        <v>0.18659807228294231</v>
      </c>
      <c r="C83">
        <f t="shared" si="8"/>
        <v>0.87236125424470456</v>
      </c>
      <c r="D83">
        <v>0.60104076400856532</v>
      </c>
      <c r="E83">
        <f t="shared" si="9"/>
        <v>0.28849956672411137</v>
      </c>
      <c r="F83">
        <f t="shared" si="10"/>
        <v>0.28849956672411137</v>
      </c>
      <c r="G83">
        <f t="shared" si="11"/>
        <v>0.8895403307326768</v>
      </c>
      <c r="H83" s="2">
        <f t="shared" si="12"/>
        <v>0.69</v>
      </c>
      <c r="I83">
        <f t="shared" si="13"/>
        <v>0.83066238629180744</v>
      </c>
    </row>
    <row r="84" spans="1:9" x14ac:dyDescent="0.2">
      <c r="A84" s="2">
        <v>0.7</v>
      </c>
      <c r="B84">
        <f t="shared" si="7"/>
        <v>0.17928429140015906</v>
      </c>
      <c r="C84">
        <f t="shared" si="8"/>
        <v>0.85373472095313829</v>
      </c>
      <c r="D84">
        <v>0.6196382919923733</v>
      </c>
      <c r="E84">
        <f t="shared" si="9"/>
        <v>0.29742638015633915</v>
      </c>
      <c r="F84">
        <f t="shared" si="10"/>
        <v>0.29742638015633915</v>
      </c>
      <c r="G84">
        <f t="shared" si="11"/>
        <v>0.91706467214871246</v>
      </c>
      <c r="H84" s="2">
        <f t="shared" si="12"/>
        <v>0.7</v>
      </c>
      <c r="I84">
        <f t="shared" si="13"/>
        <v>0.83666002653407556</v>
      </c>
    </row>
    <row r="85" spans="1:9" x14ac:dyDescent="0.2">
      <c r="A85" s="5">
        <v>0.71</v>
      </c>
      <c r="B85">
        <f t="shared" si="7"/>
        <v>0.17208334043810877</v>
      </c>
      <c r="C85">
        <f t="shared" si="8"/>
        <v>0.83576173112243213</v>
      </c>
      <c r="D85">
        <v>0.63900965042269375</v>
      </c>
      <c r="E85">
        <f t="shared" si="9"/>
        <v>0.30672463220289298</v>
      </c>
      <c r="F85">
        <f t="shared" si="10"/>
        <v>0.30672463220289298</v>
      </c>
      <c r="G85">
        <f t="shared" si="11"/>
        <v>0.94573428262558668</v>
      </c>
      <c r="H85" s="2">
        <f t="shared" si="12"/>
        <v>0.71</v>
      </c>
      <c r="I85">
        <f t="shared" si="13"/>
        <v>0.84261497731763579</v>
      </c>
    </row>
    <row r="86" spans="1:9" x14ac:dyDescent="0.2">
      <c r="A86" s="2">
        <v>0.72</v>
      </c>
      <c r="B86">
        <f t="shared" si="7"/>
        <v>0.16499158227686112</v>
      </c>
      <c r="C86">
        <f t="shared" si="8"/>
        <v>0.81841062637331885</v>
      </c>
      <c r="D86">
        <v>0.65921845052853412</v>
      </c>
      <c r="E86">
        <f t="shared" si="9"/>
        <v>0.31642485625369637</v>
      </c>
      <c r="F86">
        <f t="shared" si="10"/>
        <v>0.31642485625369637</v>
      </c>
      <c r="G86">
        <f t="shared" si="11"/>
        <v>0.97564330678223055</v>
      </c>
      <c r="H86" s="2">
        <f t="shared" si="12"/>
        <v>0.72</v>
      </c>
      <c r="I86">
        <f t="shared" si="13"/>
        <v>0.84852813742385702</v>
      </c>
    </row>
    <row r="87" spans="1:9" x14ac:dyDescent="0.2">
      <c r="A87" s="2">
        <v>0.73</v>
      </c>
      <c r="B87">
        <f t="shared" si="7"/>
        <v>0.15800554871477629</v>
      </c>
      <c r="C87">
        <f t="shared" si="8"/>
        <v>0.80165169312418194</v>
      </c>
      <c r="D87">
        <v>0.68033605141660891</v>
      </c>
      <c r="E87">
        <f t="shared" si="9"/>
        <v>0.32656130467997224</v>
      </c>
      <c r="F87">
        <f t="shared" si="10"/>
        <v>0.32656130467997224</v>
      </c>
      <c r="G87">
        <f t="shared" si="11"/>
        <v>1.006897356096581</v>
      </c>
      <c r="H87" s="2">
        <f t="shared" si="12"/>
        <v>0.73</v>
      </c>
      <c r="I87">
        <f t="shared" si="13"/>
        <v>0.8544003745317531</v>
      </c>
    </row>
    <row r="88" spans="1:9" x14ac:dyDescent="0.2">
      <c r="A88" s="5">
        <v>0.74</v>
      </c>
      <c r="B88">
        <f t="shared" si="7"/>
        <v>0.15112193036696508</v>
      </c>
      <c r="C88">
        <f t="shared" si="8"/>
        <v>0.78545701853931948</v>
      </c>
      <c r="D88">
        <v>0.70244282751404452</v>
      </c>
      <c r="E88">
        <f t="shared" si="9"/>
        <v>0.33717255720674133</v>
      </c>
      <c r="F88">
        <f t="shared" si="10"/>
        <v>0.33717255720674133</v>
      </c>
      <c r="G88">
        <f t="shared" si="11"/>
        <v>1.0396153847207859</v>
      </c>
      <c r="H88" s="2">
        <f t="shared" si="12"/>
        <v>0.74</v>
      </c>
      <c r="I88">
        <f t="shared" si="13"/>
        <v>0.86023252670426265</v>
      </c>
    </row>
    <row r="89" spans="1:9" x14ac:dyDescent="0.2">
      <c r="A89" s="2">
        <v>0.75</v>
      </c>
      <c r="B89">
        <f t="shared" si="7"/>
        <v>0.14433756729740646</v>
      </c>
      <c r="C89">
        <f t="shared" si="8"/>
        <v>0.76980035891950105</v>
      </c>
      <c r="D89">
        <v>0.72562970001128091</v>
      </c>
      <c r="E89">
        <f t="shared" si="9"/>
        <v>0.34830225600541481</v>
      </c>
      <c r="F89">
        <f t="shared" si="10"/>
        <v>0.34830225600541481</v>
      </c>
      <c r="G89">
        <f t="shared" si="11"/>
        <v>1.0739319560166958</v>
      </c>
      <c r="H89" s="2">
        <f t="shared" si="12"/>
        <v>0.75</v>
      </c>
      <c r="I89">
        <f t="shared" si="13"/>
        <v>0.8660254037844386</v>
      </c>
    </row>
    <row r="90" spans="1:9" x14ac:dyDescent="0.2">
      <c r="A90" s="2">
        <v>0.76</v>
      </c>
      <c r="B90">
        <f t="shared" si="7"/>
        <v>0.13764944032233709</v>
      </c>
      <c r="C90">
        <f t="shared" si="8"/>
        <v>0.75465701931105855</v>
      </c>
      <c r="D90">
        <v>0.75</v>
      </c>
      <c r="E90">
        <f t="shared" si="9"/>
        <v>0.36</v>
      </c>
      <c r="F90">
        <f t="shared" si="10"/>
        <v>0.36</v>
      </c>
      <c r="G90">
        <f t="shared" si="11"/>
        <v>1.1100000000000001</v>
      </c>
      <c r="H90" s="2">
        <f t="shared" si="12"/>
        <v>0.76</v>
      </c>
      <c r="I90">
        <f t="shared" si="13"/>
        <v>0.87177978870813466</v>
      </c>
    </row>
    <row r="91" spans="1:9" x14ac:dyDescent="0.2">
      <c r="A91" s="5">
        <v>0.77</v>
      </c>
      <c r="B91">
        <f t="shared" si="7"/>
        <v>0.13105466292858364</v>
      </c>
      <c r="C91">
        <f t="shared" si="8"/>
        <v>0.74000374324440232</v>
      </c>
      <c r="D91">
        <v>0.77567175188133974</v>
      </c>
      <c r="E91">
        <f t="shared" si="9"/>
        <v>0.37232244090304306</v>
      </c>
      <c r="F91">
        <f t="shared" si="10"/>
        <v>0.37232244090304306</v>
      </c>
      <c r="G91">
        <f t="shared" si="11"/>
        <v>1.1479941927843829</v>
      </c>
      <c r="H91" s="2">
        <f t="shared" si="12"/>
        <v>0.77</v>
      </c>
      <c r="I91">
        <f t="shared" si="13"/>
        <v>0.87749643873921224</v>
      </c>
    </row>
    <row r="92" spans="1:9" x14ac:dyDescent="0.2">
      <c r="A92" s="2">
        <v>0.78</v>
      </c>
      <c r="B92">
        <f t="shared" si="7"/>
        <v>0.12455047375590553</v>
      </c>
      <c r="C92">
        <f t="shared" si="8"/>
        <v>0.72581861163115113</v>
      </c>
      <c r="D92">
        <v>0.80278049411973784</v>
      </c>
      <c r="E92">
        <f t="shared" si="9"/>
        <v>0.38533463717747413</v>
      </c>
      <c r="F92">
        <f t="shared" si="10"/>
        <v>0.38533463717747413</v>
      </c>
      <c r="G92">
        <f t="shared" si="11"/>
        <v>1.188115131297212</v>
      </c>
      <c r="H92" s="2">
        <f t="shared" si="12"/>
        <v>0.78</v>
      </c>
      <c r="I92">
        <f t="shared" si="13"/>
        <v>0.88317608663278468</v>
      </c>
    </row>
    <row r="93" spans="1:9" x14ac:dyDescent="0.2">
      <c r="A93" s="2">
        <v>0.79</v>
      </c>
      <c r="B93">
        <f t="shared" si="7"/>
        <v>0.11813422959723249</v>
      </c>
      <c r="C93">
        <f t="shared" si="8"/>
        <v>0.71208094995317961</v>
      </c>
      <c r="D93">
        <v>0.83148279378688073</v>
      </c>
      <c r="E93">
        <f t="shared" si="9"/>
        <v>0.39911174101770275</v>
      </c>
      <c r="F93">
        <f t="shared" si="10"/>
        <v>0.39911174101770275</v>
      </c>
      <c r="G93">
        <f t="shared" si="11"/>
        <v>1.2305945348045835</v>
      </c>
      <c r="H93" s="2">
        <f t="shared" si="12"/>
        <v>0.79</v>
      </c>
      <c r="I93">
        <f t="shared" si="13"/>
        <v>0.88881944173155891</v>
      </c>
    </row>
    <row r="94" spans="1:9" x14ac:dyDescent="0.2">
      <c r="A94" s="5">
        <v>0.8</v>
      </c>
      <c r="B94">
        <f t="shared" si="7"/>
        <v>0.11180339887498947</v>
      </c>
      <c r="C94">
        <f t="shared" si="8"/>
        <v>0.69877124296868431</v>
      </c>
      <c r="D94">
        <v>0.86196066643217006</v>
      </c>
      <c r="E94">
        <f t="shared" si="9"/>
        <v>0.41374111988744161</v>
      </c>
      <c r="F94">
        <f t="shared" si="10"/>
        <v>0.41374111988744161</v>
      </c>
      <c r="G94">
        <f t="shared" si="11"/>
        <v>1.2757017863196116</v>
      </c>
      <c r="H94" s="2">
        <f t="shared" si="12"/>
        <v>0.8</v>
      </c>
      <c r="I94">
        <f t="shared" si="13"/>
        <v>0.89442719099991586</v>
      </c>
    </row>
    <row r="95" spans="1:9" x14ac:dyDescent="0.2">
      <c r="A95" s="2">
        <v>0.81</v>
      </c>
      <c r="B95">
        <f t="shared" si="7"/>
        <v>0.10555555555555553</v>
      </c>
      <c r="C95">
        <f t="shared" si="8"/>
        <v>0.68587105624142664</v>
      </c>
      <c r="D95">
        <v>0.89442719099991597</v>
      </c>
      <c r="E95">
        <f t="shared" si="9"/>
        <v>0.42932505167995966</v>
      </c>
      <c r="F95">
        <f t="shared" si="10"/>
        <v>0.42932505167995966</v>
      </c>
      <c r="G95">
        <f t="shared" si="11"/>
        <v>1.3237522426798756</v>
      </c>
      <c r="H95" s="2">
        <f t="shared" si="12"/>
        <v>0.81</v>
      </c>
      <c r="I95">
        <f t="shared" si="13"/>
        <v>0.9</v>
      </c>
    </row>
    <row r="96" spans="1:9" x14ac:dyDescent="0.2">
      <c r="A96" s="2">
        <v>0.82</v>
      </c>
      <c r="B96">
        <f t="shared" si="7"/>
        <v>9.9388373467361915E-2</v>
      </c>
      <c r="C96">
        <f t="shared" si="8"/>
        <v>0.67336296387101546</v>
      </c>
      <c r="D96">
        <v>0.92913372217577539</v>
      </c>
      <c r="E96">
        <f t="shared" si="9"/>
        <v>0.44598418664437217</v>
      </c>
      <c r="F96">
        <f t="shared" si="10"/>
        <v>0.44598418664437217</v>
      </c>
      <c r="G96">
        <f t="shared" si="11"/>
        <v>1.3751179088201475</v>
      </c>
      <c r="H96" s="2">
        <f t="shared" si="12"/>
        <v>0.82</v>
      </c>
      <c r="I96">
        <f t="shared" si="13"/>
        <v>0.90553851381374162</v>
      </c>
    </row>
    <row r="97" spans="1:9" x14ac:dyDescent="0.2">
      <c r="A97" s="5">
        <v>0.83</v>
      </c>
      <c r="B97">
        <f t="shared" si="7"/>
        <v>9.3299620991236815E-2</v>
      </c>
      <c r="C97">
        <f t="shared" si="8"/>
        <v>0.66123048186560462</v>
      </c>
      <c r="D97">
        <v>0.96637926762161508</v>
      </c>
      <c r="E97">
        <f t="shared" si="9"/>
        <v>0.4638620484583752</v>
      </c>
      <c r="F97">
        <f t="shared" si="10"/>
        <v>0.4638620484583752</v>
      </c>
      <c r="G97">
        <f t="shared" si="11"/>
        <v>1.4302413160799903</v>
      </c>
      <c r="H97" s="2">
        <f t="shared" si="12"/>
        <v>0.83</v>
      </c>
      <c r="I97">
        <f t="shared" si="13"/>
        <v>0.91104335791442992</v>
      </c>
    </row>
    <row r="98" spans="1:9" x14ac:dyDescent="0.2">
      <c r="A98" s="2">
        <v>0.84</v>
      </c>
      <c r="B98">
        <f t="shared" si="7"/>
        <v>8.7287156094396981E-2</v>
      </c>
      <c r="C98">
        <f t="shared" si="8"/>
        <v>0.64945800665473929</v>
      </c>
      <c r="D98">
        <v>1.0065228439007816</v>
      </c>
      <c r="E98">
        <f t="shared" si="9"/>
        <v>0.48313096507237518</v>
      </c>
      <c r="F98">
        <f t="shared" si="10"/>
        <v>0.48313096507237518</v>
      </c>
      <c r="G98">
        <f t="shared" si="11"/>
        <v>1.4896538089731568</v>
      </c>
      <c r="H98" s="2">
        <f t="shared" si="12"/>
        <v>0.84</v>
      </c>
      <c r="I98">
        <f t="shared" si="13"/>
        <v>0.91651513899116799</v>
      </c>
    </row>
    <row r="99" spans="1:9" x14ac:dyDescent="0.2">
      <c r="A99" s="2">
        <v>0.85</v>
      </c>
      <c r="B99">
        <f t="shared" si="7"/>
        <v>8.1348921681996075E-2</v>
      </c>
      <c r="C99">
        <f t="shared" si="8"/>
        <v>0.6380307582901652</v>
      </c>
      <c r="D99">
        <v>1.05</v>
      </c>
      <c r="E99">
        <f t="shared" si="9"/>
        <v>0.504</v>
      </c>
      <c r="F99">
        <f t="shared" si="10"/>
        <v>0.504</v>
      </c>
      <c r="G99">
        <f t="shared" si="11"/>
        <v>1.554</v>
      </c>
      <c r="H99" s="2">
        <f t="shared" si="12"/>
        <v>0.85</v>
      </c>
      <c r="I99">
        <f t="shared" si="13"/>
        <v>0.92195444572928875</v>
      </c>
    </row>
    <row r="100" spans="1:9" x14ac:dyDescent="0.2">
      <c r="A100" s="5">
        <v>0.86</v>
      </c>
      <c r="B100">
        <f t="shared" si="7"/>
        <v>7.5482941242406912E-2</v>
      </c>
      <c r="C100">
        <f t="shared" si="8"/>
        <v>0.62693472792696758</v>
      </c>
      <c r="D100">
        <v>1.0973452814254347</v>
      </c>
      <c r="E100">
        <f t="shared" si="9"/>
        <v>0.52672573508420861</v>
      </c>
      <c r="F100">
        <f t="shared" si="10"/>
        <v>0.52672573508420861</v>
      </c>
      <c r="G100">
        <f t="shared" si="11"/>
        <v>1.6240710165096433</v>
      </c>
      <c r="H100" s="2">
        <f t="shared" si="12"/>
        <v>0.86</v>
      </c>
      <c r="I100">
        <f t="shared" si="13"/>
        <v>0.92736184954957035</v>
      </c>
    </row>
    <row r="101" spans="1:9" x14ac:dyDescent="0.2">
      <c r="A101" s="2">
        <v>0.87</v>
      </c>
      <c r="B101">
        <f t="shared" si="7"/>
        <v>6.9687314764456665E-2</v>
      </c>
      <c r="C101">
        <f t="shared" si="8"/>
        <v>0.61615662921712344</v>
      </c>
      <c r="D101">
        <v>1.1492233402234249</v>
      </c>
      <c r="E101">
        <f t="shared" si="9"/>
        <v>0.55162720330724391</v>
      </c>
      <c r="F101">
        <f t="shared" si="10"/>
        <v>0.55162720330724391</v>
      </c>
      <c r="G101">
        <f t="shared" si="11"/>
        <v>1.7008505435306689</v>
      </c>
      <c r="H101" s="2">
        <f t="shared" si="12"/>
        <v>0.87</v>
      </c>
      <c r="I101">
        <f t="shared" si="13"/>
        <v>0.93273790530888145</v>
      </c>
    </row>
    <row r="102" spans="1:9" x14ac:dyDescent="0.2">
      <c r="A102" s="2">
        <v>0.88</v>
      </c>
      <c r="B102">
        <f t="shared" si="7"/>
        <v>6.3960214906683133E-2</v>
      </c>
      <c r="C102">
        <f t="shared" si="8"/>
        <v>0.60568385328298424</v>
      </c>
      <c r="D102">
        <v>1.2064729267898733</v>
      </c>
      <c r="E102">
        <f t="shared" si="9"/>
        <v>0.57910700485913913</v>
      </c>
      <c r="F102">
        <f t="shared" si="10"/>
        <v>0.57910700485913913</v>
      </c>
      <c r="G102">
        <f t="shared" si="11"/>
        <v>1.7855799316490124</v>
      </c>
      <c r="H102" s="2">
        <f t="shared" si="12"/>
        <v>0.88</v>
      </c>
      <c r="I102">
        <f t="shared" si="13"/>
        <v>0.93808315196468595</v>
      </c>
    </row>
    <row r="103" spans="1:9" x14ac:dyDescent="0.2">
      <c r="A103" s="5">
        <v>0.89</v>
      </c>
      <c r="B103">
        <f t="shared" si="7"/>
        <v>5.8299883400349799E-2</v>
      </c>
      <c r="C103">
        <f t="shared" si="8"/>
        <v>0.59550442696986527</v>
      </c>
      <c r="D103">
        <v>1.2701705922171767</v>
      </c>
      <c r="E103">
        <f t="shared" si="9"/>
        <v>0.60968188426424474</v>
      </c>
      <c r="F103">
        <f t="shared" si="10"/>
        <v>0.60968188426424474</v>
      </c>
      <c r="G103">
        <f t="shared" si="11"/>
        <v>1.8798524764814213</v>
      </c>
      <c r="H103" s="2">
        <f t="shared" si="12"/>
        <v>0.89</v>
      </c>
      <c r="I103">
        <f t="shared" si="13"/>
        <v>0.94339811320566036</v>
      </c>
    </row>
    <row r="104" spans="1:9" x14ac:dyDescent="0.2">
      <c r="A104" s="2">
        <v>0.9</v>
      </c>
      <c r="B104">
        <f t="shared" si="7"/>
        <v>5.2704627669472981E-2</v>
      </c>
      <c r="C104">
        <f t="shared" si="8"/>
        <v>0.58560697410525553</v>
      </c>
      <c r="D104">
        <v>1.3417254833710484</v>
      </c>
      <c r="E104">
        <f t="shared" si="9"/>
        <v>0.64402823201810322</v>
      </c>
      <c r="F104">
        <f t="shared" si="10"/>
        <v>0.64402823201810322</v>
      </c>
      <c r="G104">
        <f t="shared" si="11"/>
        <v>1.9857537153891518</v>
      </c>
      <c r="H104" s="2">
        <f t="shared" si="12"/>
        <v>0.9</v>
      </c>
      <c r="I104">
        <f t="shared" si="13"/>
        <v>0.94868329805051377</v>
      </c>
    </row>
    <row r="105" spans="1:9" x14ac:dyDescent="0.2">
      <c r="A105" s="2">
        <v>0.91</v>
      </c>
      <c r="B105">
        <f t="shared" si="7"/>
        <v>4.71728176524863E-2</v>
      </c>
      <c r="C105">
        <f t="shared" si="8"/>
        <v>0.5759806795175374</v>
      </c>
      <c r="D105">
        <v>1.4230249470757705</v>
      </c>
      <c r="E105">
        <f t="shared" si="9"/>
        <v>0.68305197459636979</v>
      </c>
      <c r="F105">
        <f t="shared" si="10"/>
        <v>0.68305197459636979</v>
      </c>
      <c r="G105">
        <f t="shared" si="11"/>
        <v>2.1060769216721402</v>
      </c>
      <c r="H105" s="2">
        <f t="shared" si="12"/>
        <v>0.91</v>
      </c>
      <c r="I105">
        <f t="shared" si="13"/>
        <v>0.95393920141694566</v>
      </c>
    </row>
    <row r="106" spans="1:9" x14ac:dyDescent="0.2">
      <c r="A106" s="5">
        <v>0.92</v>
      </c>
      <c r="B106">
        <f t="shared" si="7"/>
        <v>4.1702882811414932E-2</v>
      </c>
      <c r="C106">
        <f t="shared" si="8"/>
        <v>0.56661525558987702</v>
      </c>
      <c r="D106">
        <v>1.5166666666666668</v>
      </c>
      <c r="E106">
        <f t="shared" si="9"/>
        <v>0.72800000000000009</v>
      </c>
      <c r="F106">
        <f t="shared" si="10"/>
        <v>0.72800000000000009</v>
      </c>
      <c r="G106">
        <f t="shared" si="11"/>
        <v>2.2446666666666673</v>
      </c>
      <c r="H106" s="2">
        <f t="shared" si="12"/>
        <v>0.92</v>
      </c>
      <c r="I106">
        <f t="shared" si="13"/>
        <v>0.95916630466254393</v>
      </c>
    </row>
    <row r="107" spans="1:9" x14ac:dyDescent="0.2">
      <c r="A107" s="2">
        <v>0.93</v>
      </c>
      <c r="B107">
        <f t="shared" si="7"/>
        <v>3.6293309315564855E-2</v>
      </c>
      <c r="C107">
        <f t="shared" si="8"/>
        <v>0.5575009111453898</v>
      </c>
      <c r="D107">
        <v>1.6263455967290594</v>
      </c>
      <c r="E107">
        <f t="shared" si="9"/>
        <v>0.78064588642994848</v>
      </c>
      <c r="F107">
        <f t="shared" si="10"/>
        <v>0.78064588642994848</v>
      </c>
      <c r="G107">
        <f t="shared" si="11"/>
        <v>2.406991483159008</v>
      </c>
      <c r="H107" s="2">
        <f t="shared" si="12"/>
        <v>0.93</v>
      </c>
      <c r="I107">
        <f t="shared" si="13"/>
        <v>0.96436507609929556</v>
      </c>
    </row>
    <row r="108" spans="1:9" x14ac:dyDescent="0.2">
      <c r="A108" s="2">
        <v>0.94</v>
      </c>
      <c r="B108">
        <f t="shared" si="7"/>
        <v>3.0942637387763833E-2</v>
      </c>
      <c r="C108">
        <f t="shared" si="8"/>
        <v>0.54862832247808169</v>
      </c>
      <c r="D108">
        <v>1.7575347994929063</v>
      </c>
      <c r="E108">
        <f t="shared" si="9"/>
        <v>0.84361670375659492</v>
      </c>
      <c r="F108">
        <f t="shared" si="10"/>
        <v>0.84361670375659492</v>
      </c>
      <c r="G108">
        <f t="shared" si="11"/>
        <v>2.601151503249501</v>
      </c>
      <c r="H108" s="2">
        <f t="shared" si="12"/>
        <v>0.94</v>
      </c>
      <c r="I108">
        <f t="shared" si="13"/>
        <v>0.96953597148326576</v>
      </c>
    </row>
    <row r="109" spans="1:9" x14ac:dyDescent="0.2">
      <c r="A109" s="5">
        <v>0.95</v>
      </c>
      <c r="B109">
        <f t="shared" si="7"/>
        <v>2.5649458802128877E-2</v>
      </c>
      <c r="C109">
        <f t="shared" si="8"/>
        <v>0.53998860636060741</v>
      </c>
      <c r="D109">
        <v>1.9187669651801562</v>
      </c>
      <c r="E109">
        <f t="shared" si="9"/>
        <v>0.92100814328647496</v>
      </c>
      <c r="F109">
        <f t="shared" si="10"/>
        <v>0.92100814328647496</v>
      </c>
      <c r="G109">
        <f t="shared" si="11"/>
        <v>2.8397751084666312</v>
      </c>
      <c r="H109" s="2">
        <f t="shared" si="12"/>
        <v>0.95</v>
      </c>
      <c r="I109">
        <f t="shared" si="13"/>
        <v>0.97467943448089633</v>
      </c>
    </row>
    <row r="110" spans="1:9" x14ac:dyDescent="0.2">
      <c r="A110" s="2">
        <v>0.96</v>
      </c>
      <c r="B110">
        <f t="shared" si="7"/>
        <v>2.041241452319317E-2</v>
      </c>
      <c r="C110">
        <f t="shared" si="8"/>
        <v>0.53157329487482174</v>
      </c>
      <c r="D110">
        <v>2.1242645786248002</v>
      </c>
      <c r="E110">
        <f t="shared" si="9"/>
        <v>1.0196469977399041</v>
      </c>
      <c r="F110">
        <f t="shared" si="10"/>
        <v>1.0196469977399041</v>
      </c>
      <c r="G110">
        <f t="shared" si="11"/>
        <v>3.1439115763647045</v>
      </c>
      <c r="H110" s="2">
        <f t="shared" si="12"/>
        <v>0.96</v>
      </c>
      <c r="I110">
        <f t="shared" si="13"/>
        <v>0.9797958971132712</v>
      </c>
    </row>
    <row r="111" spans="1:9" x14ac:dyDescent="0.2">
      <c r="A111" s="2">
        <v>0.97</v>
      </c>
      <c r="B111">
        <f t="shared" si="7"/>
        <v>1.5230192477004299E-2</v>
      </c>
      <c r="C111">
        <f t="shared" si="8"/>
        <v>0.52337431192454598</v>
      </c>
      <c r="D111">
        <v>2.4</v>
      </c>
      <c r="E111">
        <f t="shared" si="9"/>
        <v>1.1519999999999999</v>
      </c>
      <c r="F111">
        <f t="shared" si="10"/>
        <v>1.1519999999999999</v>
      </c>
      <c r="G111">
        <f t="shared" si="11"/>
        <v>3.552</v>
      </c>
      <c r="H111" s="2">
        <f t="shared" si="12"/>
        <v>0.97</v>
      </c>
      <c r="I111">
        <f t="shared" si="13"/>
        <v>0.98488578017961048</v>
      </c>
    </row>
    <row r="112" spans="1:9" x14ac:dyDescent="0.2">
      <c r="A112" s="5">
        <v>0.98</v>
      </c>
      <c r="B112">
        <f t="shared" si="7"/>
        <v>1.0101525445522114E-2</v>
      </c>
      <c r="C112">
        <f t="shared" si="8"/>
        <v>0.51538395130214831</v>
      </c>
      <c r="D112">
        <v>2.8001488055696848</v>
      </c>
      <c r="E112">
        <f t="shared" si="9"/>
        <v>1.3440714266734486</v>
      </c>
      <c r="F112">
        <f t="shared" si="10"/>
        <v>1.3440714266734486</v>
      </c>
      <c r="G112">
        <f t="shared" si="11"/>
        <v>4.144220232243133</v>
      </c>
      <c r="H112" s="2">
        <f t="shared" si="12"/>
        <v>0.98</v>
      </c>
      <c r="I112">
        <f t="shared" si="13"/>
        <v>0.98994949366116658</v>
      </c>
    </row>
    <row r="113" spans="1:9" x14ac:dyDescent="0.2">
      <c r="A113" s="2">
        <v>0.99</v>
      </c>
      <c r="B113">
        <f t="shared" si="7"/>
        <v>5.0251890762960652E-3</v>
      </c>
      <c r="C113">
        <f t="shared" si="8"/>
        <v>0.50759485619152134</v>
      </c>
      <c r="D113">
        <v>3.4648232278140831</v>
      </c>
      <c r="E113">
        <f t="shared" si="9"/>
        <v>1.6631151493507599</v>
      </c>
      <c r="F113">
        <f t="shared" si="10"/>
        <v>1.6631151493507599</v>
      </c>
      <c r="G113">
        <f t="shared" si="11"/>
        <v>5.1279383771648428</v>
      </c>
      <c r="H113" s="2">
        <f t="shared" si="12"/>
        <v>0.99</v>
      </c>
      <c r="I113">
        <f t="shared" si="13"/>
        <v>0.99498743710661997</v>
      </c>
    </row>
    <row r="114" spans="1:9" x14ac:dyDescent="0.2">
      <c r="A114" s="2">
        <v>1</v>
      </c>
      <c r="B114">
        <f t="shared" si="7"/>
        <v>0</v>
      </c>
      <c r="C114">
        <f t="shared" si="8"/>
        <v>0.5</v>
      </c>
      <c r="D114">
        <v>4.95</v>
      </c>
      <c r="E114">
        <f t="shared" si="9"/>
        <v>2.3759999999999999</v>
      </c>
      <c r="F114">
        <f t="shared" si="10"/>
        <v>2.3759999999999999</v>
      </c>
      <c r="G114">
        <f t="shared" si="11"/>
        <v>7.3259999999999996</v>
      </c>
      <c r="H114" s="2">
        <f t="shared" si="12"/>
        <v>1</v>
      </c>
      <c r="I114">
        <f t="shared" si="13"/>
        <v>1</v>
      </c>
    </row>
    <row r="115" spans="1:9" x14ac:dyDescent="0.2">
      <c r="A115" s="5"/>
    </row>
    <row r="116" spans="1:9" x14ac:dyDescent="0.2">
      <c r="A116" s="2"/>
    </row>
    <row r="117" spans="1:9" x14ac:dyDescent="0.2">
      <c r="A117" s="2"/>
    </row>
    <row r="118" spans="1:9" x14ac:dyDescent="0.2">
      <c r="A118" s="5"/>
    </row>
    <row r="119" spans="1:9" x14ac:dyDescent="0.2">
      <c r="A119" s="2"/>
    </row>
    <row r="120" spans="1:9" x14ac:dyDescent="0.2">
      <c r="A120" s="2"/>
    </row>
    <row r="121" spans="1:9" x14ac:dyDescent="0.2">
      <c r="A121" s="5"/>
    </row>
    <row r="122" spans="1:9" x14ac:dyDescent="0.2">
      <c r="A122" s="2"/>
    </row>
    <row r="123" spans="1:9" x14ac:dyDescent="0.2">
      <c r="A123" s="2"/>
    </row>
    <row r="124" spans="1:9" x14ac:dyDescent="0.2">
      <c r="A124" s="5"/>
    </row>
    <row r="125" spans="1:9" x14ac:dyDescent="0.2">
      <c r="A125" s="2"/>
    </row>
    <row r="126" spans="1:9" x14ac:dyDescent="0.2">
      <c r="A126" s="2"/>
    </row>
    <row r="127" spans="1:9" x14ac:dyDescent="0.2">
      <c r="A127" s="5"/>
    </row>
    <row r="128" spans="1:9" x14ac:dyDescent="0.2">
      <c r="A128" s="2"/>
    </row>
    <row r="129" spans="1:1" x14ac:dyDescent="0.2">
      <c r="A129" s="2"/>
    </row>
    <row r="130" spans="1:1" x14ac:dyDescent="0.2">
      <c r="A130" s="5"/>
    </row>
    <row r="131" spans="1:1" x14ac:dyDescent="0.2">
      <c r="A131" s="2"/>
    </row>
    <row r="132" spans="1:1" x14ac:dyDescent="0.2">
      <c r="A132" s="2"/>
    </row>
    <row r="133" spans="1:1" x14ac:dyDescent="0.2">
      <c r="A133" s="5"/>
    </row>
    <row r="134" spans="1:1" x14ac:dyDescent="0.2">
      <c r="A134" s="2"/>
    </row>
    <row r="135" spans="1:1" x14ac:dyDescent="0.2">
      <c r="A135" s="2"/>
    </row>
    <row r="136" spans="1:1" x14ac:dyDescent="0.2">
      <c r="A136" s="5"/>
    </row>
    <row r="137" spans="1:1" x14ac:dyDescent="0.2">
      <c r="A137" s="2"/>
    </row>
    <row r="138" spans="1:1" x14ac:dyDescent="0.2">
      <c r="A138" s="2"/>
    </row>
    <row r="139" spans="1:1" x14ac:dyDescent="0.2">
      <c r="A139" s="5"/>
    </row>
    <row r="140" spans="1:1" x14ac:dyDescent="0.2">
      <c r="A140" s="2"/>
    </row>
    <row r="141" spans="1:1" x14ac:dyDescent="0.2">
      <c r="A141" s="2"/>
    </row>
    <row r="142" spans="1:1" x14ac:dyDescent="0.2">
      <c r="A142" s="5"/>
    </row>
    <row r="143" spans="1:1" x14ac:dyDescent="0.2">
      <c r="A143" s="2"/>
    </row>
    <row r="144" spans="1:1" x14ac:dyDescent="0.2">
      <c r="A144" s="2"/>
    </row>
    <row r="145" spans="1:1" x14ac:dyDescent="0.2">
      <c r="A145" s="5"/>
    </row>
    <row r="146" spans="1:1" x14ac:dyDescent="0.2">
      <c r="A146" s="2"/>
    </row>
    <row r="147" spans="1:1" x14ac:dyDescent="0.2">
      <c r="A147" s="2"/>
    </row>
    <row r="148" spans="1:1" x14ac:dyDescent="0.2">
      <c r="A148" s="5"/>
    </row>
    <row r="149" spans="1:1" x14ac:dyDescent="0.2">
      <c r="A149" s="2"/>
    </row>
    <row r="150" spans="1:1" x14ac:dyDescent="0.2">
      <c r="A150" s="2"/>
    </row>
    <row r="151" spans="1:1" x14ac:dyDescent="0.2">
      <c r="A151" s="5"/>
    </row>
    <row r="152" spans="1:1" x14ac:dyDescent="0.2">
      <c r="A152" s="2"/>
    </row>
    <row r="153" spans="1:1" x14ac:dyDescent="0.2">
      <c r="A153" s="2"/>
    </row>
    <row r="154" spans="1:1" x14ac:dyDescent="0.2">
      <c r="A154" s="5"/>
    </row>
    <row r="155" spans="1:1" x14ac:dyDescent="0.2">
      <c r="A155" s="2"/>
    </row>
    <row r="156" spans="1:1" x14ac:dyDescent="0.2">
      <c r="A156" s="2"/>
    </row>
    <row r="157" spans="1:1" x14ac:dyDescent="0.2">
      <c r="A157" s="5"/>
    </row>
    <row r="158" spans="1:1" x14ac:dyDescent="0.2">
      <c r="A158" s="2"/>
    </row>
    <row r="159" spans="1:1" x14ac:dyDescent="0.2">
      <c r="A159" s="2"/>
    </row>
    <row r="160" spans="1:1" x14ac:dyDescent="0.2">
      <c r="A160" s="5"/>
    </row>
    <row r="161" spans="1:1" x14ac:dyDescent="0.2">
      <c r="A161" s="2"/>
    </row>
    <row r="162" spans="1:1" x14ac:dyDescent="0.2">
      <c r="A162" s="2"/>
    </row>
    <row r="163" spans="1:1" x14ac:dyDescent="0.2">
      <c r="A163" s="5"/>
    </row>
    <row r="164" spans="1:1" x14ac:dyDescent="0.2">
      <c r="A164" s="2"/>
    </row>
    <row r="165" spans="1:1" x14ac:dyDescent="0.2">
      <c r="A165" s="2"/>
    </row>
    <row r="166" spans="1:1" x14ac:dyDescent="0.2">
      <c r="A166" s="5"/>
    </row>
    <row r="167" spans="1:1" x14ac:dyDescent="0.2">
      <c r="A167" s="2"/>
    </row>
    <row r="168" spans="1:1" x14ac:dyDescent="0.2">
      <c r="A168" s="2"/>
    </row>
    <row r="169" spans="1:1" x14ac:dyDescent="0.2">
      <c r="A169" s="5"/>
    </row>
    <row r="170" spans="1:1" x14ac:dyDescent="0.2">
      <c r="A170" s="2"/>
    </row>
    <row r="171" spans="1:1" x14ac:dyDescent="0.2">
      <c r="A171" s="2"/>
    </row>
    <row r="172" spans="1:1" x14ac:dyDescent="0.2">
      <c r="A172" s="5"/>
    </row>
    <row r="173" spans="1:1" x14ac:dyDescent="0.2">
      <c r="A173" s="2"/>
    </row>
    <row r="174" spans="1:1" x14ac:dyDescent="0.2">
      <c r="A174" s="2"/>
    </row>
    <row r="175" spans="1:1" x14ac:dyDescent="0.2">
      <c r="A175" s="5"/>
    </row>
    <row r="176" spans="1:1" x14ac:dyDescent="0.2">
      <c r="A176" s="2"/>
    </row>
    <row r="177" spans="1:1" x14ac:dyDescent="0.2">
      <c r="A177" s="2"/>
    </row>
    <row r="178" spans="1:1" x14ac:dyDescent="0.2">
      <c r="A178" s="5"/>
    </row>
    <row r="179" spans="1:1" x14ac:dyDescent="0.2">
      <c r="A179" s="2"/>
    </row>
    <row r="180" spans="1:1" x14ac:dyDescent="0.2">
      <c r="A180" s="2"/>
    </row>
    <row r="181" spans="1:1" x14ac:dyDescent="0.2">
      <c r="A181" s="5"/>
    </row>
    <row r="182" spans="1:1" x14ac:dyDescent="0.2">
      <c r="A182" s="2"/>
    </row>
    <row r="183" spans="1:1" x14ac:dyDescent="0.2">
      <c r="A183" s="2"/>
    </row>
    <row r="184" spans="1:1" x14ac:dyDescent="0.2">
      <c r="A184" s="5"/>
    </row>
    <row r="185" spans="1:1" x14ac:dyDescent="0.2">
      <c r="A185" s="2"/>
    </row>
    <row r="186" spans="1:1" x14ac:dyDescent="0.2">
      <c r="A186" s="2"/>
    </row>
    <row r="187" spans="1:1" x14ac:dyDescent="0.2">
      <c r="A187" s="5"/>
    </row>
    <row r="188" spans="1:1" x14ac:dyDescent="0.2">
      <c r="A188" s="2"/>
    </row>
    <row r="189" spans="1:1" x14ac:dyDescent="0.2">
      <c r="A189" s="2"/>
    </row>
    <row r="190" spans="1:1" x14ac:dyDescent="0.2">
      <c r="A190" s="5"/>
    </row>
    <row r="191" spans="1:1" x14ac:dyDescent="0.2">
      <c r="A191" s="2"/>
    </row>
    <row r="192" spans="1:1" x14ac:dyDescent="0.2">
      <c r="A192" s="2"/>
    </row>
    <row r="193" spans="1:1" x14ac:dyDescent="0.2">
      <c r="A193" s="5"/>
    </row>
    <row r="194" spans="1:1" x14ac:dyDescent="0.2">
      <c r="A194" s="2"/>
    </row>
    <row r="195" spans="1:1" x14ac:dyDescent="0.2">
      <c r="A195" s="2"/>
    </row>
    <row r="196" spans="1:1" x14ac:dyDescent="0.2">
      <c r="A196" s="5"/>
    </row>
    <row r="197" spans="1:1" x14ac:dyDescent="0.2">
      <c r="A197" s="2"/>
    </row>
    <row r="198" spans="1:1" x14ac:dyDescent="0.2">
      <c r="A198" s="2"/>
    </row>
    <row r="199" spans="1:1" x14ac:dyDescent="0.2">
      <c r="A199" s="5"/>
    </row>
    <row r="200" spans="1:1" x14ac:dyDescent="0.2">
      <c r="A200" s="2"/>
    </row>
    <row r="201" spans="1:1" x14ac:dyDescent="0.2">
      <c r="A201" s="2"/>
    </row>
    <row r="202" spans="1:1" x14ac:dyDescent="0.2">
      <c r="A202" s="5"/>
    </row>
    <row r="203" spans="1:1" x14ac:dyDescent="0.2">
      <c r="A203" s="2"/>
    </row>
    <row r="204" spans="1:1" x14ac:dyDescent="0.2">
      <c r="A204" s="2"/>
    </row>
    <row r="205" spans="1:1" x14ac:dyDescent="0.2">
      <c r="A205" s="5"/>
    </row>
    <row r="206" spans="1:1" x14ac:dyDescent="0.2">
      <c r="A206" s="2"/>
    </row>
    <row r="207" spans="1:1" x14ac:dyDescent="0.2">
      <c r="A207" s="2"/>
    </row>
    <row r="208" spans="1:1" x14ac:dyDescent="0.2">
      <c r="A208" s="5"/>
    </row>
    <row r="209" spans="1:1" x14ac:dyDescent="0.2">
      <c r="A209" s="2"/>
    </row>
    <row r="210" spans="1:1" x14ac:dyDescent="0.2">
      <c r="A210" s="2"/>
    </row>
    <row r="211" spans="1:1" x14ac:dyDescent="0.2">
      <c r="A211" s="5"/>
    </row>
    <row r="212" spans="1:1" x14ac:dyDescent="0.2">
      <c r="A212" s="2"/>
    </row>
    <row r="213" spans="1:1" x14ac:dyDescent="0.2">
      <c r="A213" s="2"/>
    </row>
    <row r="214" spans="1:1" x14ac:dyDescent="0.2">
      <c r="A214" s="5"/>
    </row>
    <row r="215" spans="1:1" x14ac:dyDescent="0.2">
      <c r="A215" s="2"/>
    </row>
    <row r="216" spans="1:1" x14ac:dyDescent="0.2">
      <c r="A216" s="2"/>
    </row>
    <row r="217" spans="1:1" x14ac:dyDescent="0.2">
      <c r="A217" s="5"/>
    </row>
    <row r="218" spans="1:1" x14ac:dyDescent="0.2">
      <c r="A218" s="2"/>
    </row>
    <row r="219" spans="1:1" x14ac:dyDescent="0.2">
      <c r="A219" s="2"/>
    </row>
    <row r="220" spans="1:1" x14ac:dyDescent="0.2">
      <c r="A220" s="5"/>
    </row>
    <row r="221" spans="1:1" x14ac:dyDescent="0.2">
      <c r="A221" s="2"/>
    </row>
    <row r="222" spans="1:1" x14ac:dyDescent="0.2">
      <c r="A222" s="2"/>
    </row>
    <row r="223" spans="1:1" x14ac:dyDescent="0.2">
      <c r="A223" s="5"/>
    </row>
    <row r="224" spans="1:1" x14ac:dyDescent="0.2">
      <c r="A224" s="2"/>
    </row>
    <row r="225" spans="1:1" x14ac:dyDescent="0.2">
      <c r="A225" s="2"/>
    </row>
    <row r="226" spans="1:1" x14ac:dyDescent="0.2">
      <c r="A226" s="5"/>
    </row>
    <row r="227" spans="1:1" x14ac:dyDescent="0.2">
      <c r="A227" s="2"/>
    </row>
    <row r="228" spans="1:1" x14ac:dyDescent="0.2">
      <c r="A228" s="2"/>
    </row>
    <row r="229" spans="1:1" x14ac:dyDescent="0.2">
      <c r="A229" s="5"/>
    </row>
    <row r="230" spans="1:1" x14ac:dyDescent="0.2">
      <c r="A230" s="2"/>
    </row>
    <row r="231" spans="1:1" x14ac:dyDescent="0.2">
      <c r="A231" s="2"/>
    </row>
    <row r="232" spans="1:1" x14ac:dyDescent="0.2">
      <c r="A232" s="5"/>
    </row>
    <row r="233" spans="1:1" x14ac:dyDescent="0.2">
      <c r="A233" s="2"/>
    </row>
    <row r="234" spans="1:1" x14ac:dyDescent="0.2">
      <c r="A234" s="2"/>
    </row>
    <row r="235" spans="1:1" x14ac:dyDescent="0.2">
      <c r="A235" s="5"/>
    </row>
    <row r="236" spans="1:1" x14ac:dyDescent="0.2">
      <c r="A236" s="2"/>
    </row>
    <row r="237" spans="1:1" x14ac:dyDescent="0.2">
      <c r="A237" s="2"/>
    </row>
    <row r="238" spans="1:1" x14ac:dyDescent="0.2">
      <c r="A238" s="5"/>
    </row>
    <row r="239" spans="1:1" x14ac:dyDescent="0.2">
      <c r="A239" s="2"/>
    </row>
    <row r="240" spans="1:1" x14ac:dyDescent="0.2">
      <c r="A240" s="2"/>
    </row>
    <row r="241" spans="1:1" x14ac:dyDescent="0.2">
      <c r="A241" s="5"/>
    </row>
    <row r="242" spans="1:1" x14ac:dyDescent="0.2">
      <c r="A242" s="2"/>
    </row>
    <row r="243" spans="1:1" x14ac:dyDescent="0.2">
      <c r="A243" s="2"/>
    </row>
    <row r="244" spans="1:1" x14ac:dyDescent="0.2">
      <c r="A244" s="5"/>
    </row>
    <row r="245" spans="1:1" x14ac:dyDescent="0.2">
      <c r="A245" s="2"/>
    </row>
    <row r="246" spans="1:1" x14ac:dyDescent="0.2">
      <c r="A246" s="2"/>
    </row>
    <row r="247" spans="1:1" x14ac:dyDescent="0.2">
      <c r="A247" s="5"/>
    </row>
    <row r="248" spans="1:1" x14ac:dyDescent="0.2">
      <c r="A248" s="2"/>
    </row>
    <row r="249" spans="1:1" x14ac:dyDescent="0.2">
      <c r="A249" s="2"/>
    </row>
    <row r="250" spans="1:1" x14ac:dyDescent="0.2">
      <c r="A250" s="5"/>
    </row>
    <row r="251" spans="1:1" x14ac:dyDescent="0.2">
      <c r="A251" s="2"/>
    </row>
    <row r="252" spans="1:1" x14ac:dyDescent="0.2">
      <c r="A252" s="2"/>
    </row>
    <row r="253" spans="1:1" x14ac:dyDescent="0.2">
      <c r="A253" s="5"/>
    </row>
    <row r="254" spans="1:1" x14ac:dyDescent="0.2">
      <c r="A254" s="2"/>
    </row>
    <row r="255" spans="1:1" x14ac:dyDescent="0.2">
      <c r="A255" s="2"/>
    </row>
    <row r="256" spans="1:1" x14ac:dyDescent="0.2">
      <c r="A256" s="5"/>
    </row>
    <row r="257" spans="1:1" x14ac:dyDescent="0.2">
      <c r="A257" s="2"/>
    </row>
    <row r="258" spans="1:1" x14ac:dyDescent="0.2">
      <c r="A258" s="2"/>
    </row>
    <row r="259" spans="1:1" x14ac:dyDescent="0.2">
      <c r="A259" s="5"/>
    </row>
    <row r="260" spans="1:1" x14ac:dyDescent="0.2">
      <c r="A260" s="2"/>
    </row>
    <row r="261" spans="1:1" x14ac:dyDescent="0.2">
      <c r="A261" s="2"/>
    </row>
    <row r="262" spans="1:1" x14ac:dyDescent="0.2">
      <c r="A262" s="5"/>
    </row>
    <row r="263" spans="1:1" x14ac:dyDescent="0.2">
      <c r="A263" s="2"/>
    </row>
    <row r="264" spans="1:1" x14ac:dyDescent="0.2">
      <c r="A264" s="2"/>
    </row>
    <row r="265" spans="1:1" x14ac:dyDescent="0.2">
      <c r="A265" s="5"/>
    </row>
    <row r="266" spans="1:1" x14ac:dyDescent="0.2">
      <c r="A266" s="2"/>
    </row>
    <row r="267" spans="1:1" x14ac:dyDescent="0.2">
      <c r="A267" s="2"/>
    </row>
    <row r="268" spans="1:1" x14ac:dyDescent="0.2">
      <c r="A268" s="5"/>
    </row>
    <row r="269" spans="1:1" x14ac:dyDescent="0.2">
      <c r="A269" s="2"/>
    </row>
    <row r="270" spans="1:1" x14ac:dyDescent="0.2">
      <c r="A270" s="2"/>
    </row>
    <row r="271" spans="1:1" x14ac:dyDescent="0.2">
      <c r="A271" s="5"/>
    </row>
    <row r="272" spans="1:1" x14ac:dyDescent="0.2">
      <c r="A272" s="2"/>
    </row>
    <row r="273" spans="1:1" x14ac:dyDescent="0.2">
      <c r="A273" s="2"/>
    </row>
    <row r="274" spans="1:1" x14ac:dyDescent="0.2">
      <c r="A274" s="5"/>
    </row>
    <row r="275" spans="1:1" x14ac:dyDescent="0.2">
      <c r="A275" s="2"/>
    </row>
    <row r="276" spans="1:1" x14ac:dyDescent="0.2">
      <c r="A276" s="2"/>
    </row>
    <row r="277" spans="1:1" x14ac:dyDescent="0.2">
      <c r="A277" s="5"/>
    </row>
    <row r="278" spans="1:1" x14ac:dyDescent="0.2">
      <c r="A278" s="2"/>
    </row>
    <row r="279" spans="1:1" x14ac:dyDescent="0.2">
      <c r="A279" s="2"/>
    </row>
    <row r="280" spans="1:1" x14ac:dyDescent="0.2">
      <c r="A280" s="5"/>
    </row>
  </sheetData>
  <sortState xmlns:xlrd2="http://schemas.microsoft.com/office/spreadsheetml/2017/richdata2" ref="D15:D114">
    <sortCondition ref="D15:D114"/>
  </sortState>
  <mergeCells count="4">
    <mergeCell ref="A12:C12"/>
    <mergeCell ref="D12:E12"/>
    <mergeCell ref="F12:G12"/>
    <mergeCell ref="H12:I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Quantitative RBC</vt:lpstr>
      <vt:lpstr>Why log does not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Bandeira</dc:creator>
  <cp:lastModifiedBy>Microsoft Office User</cp:lastModifiedBy>
  <dcterms:created xsi:type="dcterms:W3CDTF">2021-10-18T19:01:05Z</dcterms:created>
  <dcterms:modified xsi:type="dcterms:W3CDTF">2021-10-19T13:06:21Z</dcterms:modified>
</cp:coreProperties>
</file>