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5302444E-1623-484B-9BB2-E940FB3E1A3D}" xr6:coauthVersionLast="47" xr6:coauthVersionMax="47" xr10:uidLastSave="{00000000-0000-0000-0000-000000000000}"/>
  <workbookProtection workbookAlgorithmName="SHA-512" workbookHashValue="u9oIcR/ESiapmN8AXJK7YHcuHJifCUvVvYv0VvLh5nbOfWOZboKHyPAoqknEymlM+yrLyR+G98e4b7bHU3iA8Q==" workbookSaltValue="B4BaxsztXQ39C9OP4yZS1g==" workbookSpinCount="100000" lockStructure="1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</sheets>
  <definedNames>
    <definedName name="_xlnm._FilterDatabase" localSheetId="2" hidden="1">META!$C$1:$K$149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34" r:id="rId5"/>
    <pivotCache cacheId="37" r:id="rId6"/>
    <pivotCache cacheId="40" r:id="rId7"/>
    <pivotCache cacheId="43" r:id="rId8"/>
    <pivotCache cacheId="46" r:id="rId9"/>
    <pivotCache cacheId="49" r:id="rId10"/>
    <pivotCache cacheId="52" r:id="rId11"/>
    <pivotCache cacheId="55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3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/>
      </ext>
    </extLst>
  </connection>
  <connection id="4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6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7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<sst xmlns="http://schemas.openxmlformats.org/spreadsheetml/2006/main" count="1326" uniqueCount="270">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</sst>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6" borderId="0" xfId="0" applyFill="1" applyAlignment="1"/>
    <xf numFmtId="0" fontId="0" fillId="0" borderId="0" xfId="0" applyAlignment="1"/>
    <xf numFmtId="0" fontId="0" fillId="8" borderId="0" xfId="0" applyFill="1" applyAlignment="1"/>
  </cellXfs>
  <cellStyles count="3">
    <cellStyle name="Moeda" xfId="1" builtinId="4"/>
    <cellStyle name="Normal" xfId="0" builtinId="0"/>
    <cellStyle name="Porcentagem" xfId="2" builtinId="5"/>
  </cellStyles>
  <dxfs count="263"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2060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EDCD0A"/>
        </patternFill>
      </fill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fill>
        <patternFill>
          <bgColor rgb="FFFFE89F"/>
        </patternFill>
      </fill>
    </dxf>
    <dxf>
      <alignment horizontal="center"/>
    </dxf>
    <dxf>
      <alignment vertical="center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horizontal="general" indent="0"/>
    </dxf>
    <dxf>
      <alignment horizontal="general" indent="0"/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fill>
        <patternFill>
          <bgColor rgb="FFFFE89F"/>
        </patternFill>
      </fill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fill>
        <patternFill patternType="solid">
          <bgColor rgb="FFEDCD0A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262"/>
      <tableStyleElement type="headerRow" dxfId="261"/>
      <tableStyleElement type="totalRow" dxfId="260"/>
      <tableStyleElement type="firstColumn" dxfId="259"/>
      <tableStyleElement type="firstRowStripe" dxfId="258"/>
      <tableStyleElement type="firstColumnStripe" dxfId="257"/>
      <tableStyleElement type="firstHeaderCell" dxfId="256"/>
      <tableStyleElement type="firstSubtotalRow" dxfId="255"/>
      <tableStyleElement type="secondSubtotalRow" dxfId="254"/>
      <tableStyleElement type="firstColumnSubheading" dxfId="253"/>
      <tableStyleElement type="firstRowSubheading" dxfId="252"/>
      <tableStyleElement type="secondRowSubheading" dxfId="251"/>
      <tableStyleElement type="pageFieldLabels" dxfId="250"/>
      <tableStyleElement type="pageFieldValues" dxfId="249"/>
    </tableStyle>
    <tableStyle name="PivotStyleMedium1 2 2" table="0" count="14" xr9:uid="{43C19A81-0CDB-4172-BE6E-669DFCE61C4C}">
      <tableStyleElement type="wholeTable" dxfId="248"/>
      <tableStyleElement type="headerRow" dxfId="247"/>
      <tableStyleElement type="totalRow" dxfId="246"/>
      <tableStyleElement type="firstColumn" dxfId="245"/>
      <tableStyleElement type="firstRowStripe" dxfId="244"/>
      <tableStyleElement type="firstColumnStripe" dxfId="243"/>
      <tableStyleElement type="firstHeaderCell" dxfId="242"/>
      <tableStyleElement type="firstSubtotalRow" dxfId="241"/>
      <tableStyleElement type="secondSubtotalRow" dxfId="240"/>
      <tableStyleElement type="firstColumnSubheading" dxfId="239"/>
      <tableStyleElement type="firstRowSubheading" dxfId="238"/>
      <tableStyleElement type="secondRowSubheading" dxfId="237"/>
      <tableStyleElement type="pageFieldLabels" dxfId="236"/>
      <tableStyleElement type="pageFieldValues" dxfId="235"/>
    </tableStyle>
  </tableStyles>
  <colors>
    <mruColors>
      <color rgb="FFEDCD0A"/>
      <color rgb="FFFFE89F"/>
      <color rgb="FF121295"/>
      <color rgb="FFFDF9E7"/>
      <color rgb="FFFFF6D9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1189954</xdr:colOff>
      <xdr:row>15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1169223</xdr:colOff>
      <xdr:row>22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1479176</xdr:colOff>
      <xdr:row>4</xdr:row>
      <xdr:rowOff>50386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617023</xdr:colOff>
      <xdr:row>4</xdr:row>
      <xdr:rowOff>45572</xdr:rowOff>
    </xdr:from>
    <xdr:to>
      <xdr:col>13</xdr:col>
      <xdr:colOff>654550</xdr:colOff>
      <xdr:row>26</xdr:row>
      <xdr:rowOff>84045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3198" y="1449482"/>
          <a:ext cx="3600998" cy="2178797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103,14%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234,68%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168,91%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MC-ARA M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297159</xdr:colOff>
      <xdr:row>4</xdr:row>
      <xdr:rowOff>48746</xdr:rowOff>
    </xdr:from>
    <xdr:to>
      <xdr:col>4</xdr:col>
      <xdr:colOff>811863</xdr:colOff>
      <xdr:row>26</xdr:row>
      <xdr:rowOff>84045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1866" y="1446306"/>
          <a:ext cx="3629940" cy="2181973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309,5%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307,14%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369208</xdr:colOff>
      <xdr:row>4</xdr:row>
      <xdr:rowOff>35427</xdr:rowOff>
    </xdr:from>
    <xdr:to>
      <xdr:col>9</xdr:col>
      <xdr:colOff>286284</xdr:colOff>
      <xdr:row>26</xdr:row>
      <xdr:rowOff>97365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11618" y="1436162"/>
          <a:ext cx="3701490" cy="220226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216,7%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202,08%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426488</xdr:colOff>
      <xdr:row>4</xdr:row>
      <xdr:rowOff>64062</xdr:rowOff>
    </xdr:from>
    <xdr:to>
      <xdr:col>17</xdr:col>
      <xdr:colOff>883957</xdr:colOff>
      <xdr:row>26</xdr:row>
      <xdr:rowOff>135965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8134" y="1467972"/>
          <a:ext cx="3572704" cy="2209052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78,60%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220,99%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149,79%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KA-CRC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164912</xdr:colOff>
      <xdr:row>0</xdr:row>
      <xdr:rowOff>0</xdr:rowOff>
    </xdr:from>
    <xdr:to>
      <xdr:col>11</xdr:col>
      <xdr:colOff>86024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581025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0625001" createdVersion="5" refreshedVersion="8" minRefreshableVersion="3" recordCount="0" supportSubquery="1" supportAdvancedDrill="1" xr:uid="{2B5D5F72-FE17-448B-828C-CA69BBBACE81}">
  <cacheSource type="external" connectionId="7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  <cacheField name="[EQUIPES].[R$ 6].[R$ 6]" caption="R$ 6" numFmtId="0" hierarchy="11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178241" createdVersion="5" refreshedVersion="8" minRefreshableVersion="3" recordCount="0" supportSubquery="1" supportAdvancedDrill="1" xr:uid="{2C61E08F-4D38-4511-82C9-2F10108CF511}">
  <cacheSource type="external" connectionId="7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2939818" createdVersion="5" refreshedVersion="8" minRefreshableVersion="3" recordCount="0" supportSubquery="1" supportAdvancedDrill="1" xr:uid="{9B790962-FDD0-4203-9A16-105A8015C3F7}">
  <cacheSource type="external" connectionId="7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4212965" createdVersion="5" refreshedVersion="8" minRefreshableVersion="3" recordCount="0" supportSubquery="1" supportAdvancedDrill="1" xr:uid="{4C9F8E57-5CF8-4268-904B-19E09E1F8D2E}">
  <cacheSource type="external" connectionId="7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5254627" createdVersion="5" refreshedVersion="8" minRefreshableVersion="3" recordCount="0" supportSubquery="1" supportAdvancedDrill="1" xr:uid="{BD616B82-C580-43CF-99CE-4799ACE59AA4}">
  <cacheSource type="external" connectionId="7"/>
  <cacheFields count="6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6180559" createdVersion="5" refreshedVersion="8" minRefreshableVersion="3" recordCount="0" supportSubquery="1" supportAdvancedDrill="1" xr:uid="{D78EBA34-C982-4D40-8839-7479A0597F69}">
  <cacheSource type="external" connectionId="7"/>
  <cacheFields count="6">
    <cacheField name="[EQUIPES].[ÁREA].[ÁREA]" caption="ÁREA" numFmtId="0" hierarchy="2" level="1">
      <sharedItems count="1">
        <s v="KA-CRC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7222221" createdVersion="5" refreshedVersion="8" minRefreshableVersion="3" recordCount="0" supportSubquery="1" supportAdvancedDrill="1" xr:uid="{4EAD3B07-0B96-4BE2-8C77-37BB57AB695C}">
  <cacheSource type="external" connectionId="7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97848379629" createdVersion="5" refreshedVersion="8" minRefreshableVersion="3" recordCount="0" supportSubquery="1" supportAdvancedDrill="1" xr:uid="{D94F7B6D-FEE1-4619-8BD8-9CCB546DFB51}">
  <cacheSource type="external" connectionId="7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55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outline="0" fieldPosition="0">
        <references count="1">
          <reference field="4294967294" count="1">
            <x v="0"/>
          </reference>
        </references>
      </pivotArea>
    </format>
    <format dxfId="125">
      <pivotArea outline="0" fieldPosition="0">
        <references count="1">
          <reference field="4294967294" count="1">
            <x v="1"/>
          </reference>
        </references>
      </pivotArea>
    </format>
    <format dxfId="1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43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149">
      <pivotArea outline="0" collapsedLevelsAreSubtotals="1" fieldPosition="0"/>
    </format>
    <format dxfId="148">
      <pivotArea outline="0" collapsedLevelsAreSubtotals="1" fieldPosition="0"/>
    </format>
    <format dxfId="1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0" type="button" dataOnly="0" labelOnly="1" outline="0" axis="axisRow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field="0" type="button" dataOnly="0" labelOnly="1" outline="0" axis="axisRow" fieldPosition="0"/>
    </format>
    <format dxfId="132">
      <pivotArea dataOnly="0" labelOnly="1" fieldPosition="0">
        <references count="1">
          <reference field="0" count="0"/>
        </references>
      </pivotArea>
    </format>
  </formats>
  <conditionalFormats count="3"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2">
    <filter fld="1" type="count" id="1" iMeasureHier="33">
      <autoFilter ref="A1">
        <filterColumn colId="0">
          <top10 val="2" filterVal="2"/>
        </filterColumn>
      </autoFilter>
    </filter>
    <filter fld="0" type="count" id="2" iMeasureHier="33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34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159">
      <pivotArea outline="0" collapsedLevelsAreSubtotals="1" fieldPosition="0"/>
    </format>
    <format dxfId="158">
      <pivotArea outline="0" collapsedLevelsAreSubtotals="1" fieldPosition="0"/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outline="0" fieldPosition="0">
        <references count="1">
          <reference field="4294967294" count="1">
            <x v="1"/>
          </reference>
        </references>
      </pivotArea>
    </format>
    <format dxfId="155">
      <pivotArea outline="0" fieldPosition="0">
        <references count="1">
          <reference field="4294967294" count="1">
            <x v="3"/>
          </reference>
        </references>
      </pivotArea>
    </format>
    <format dxfId="154">
      <pivotArea outline="0" fieldPosition="0">
        <references count="1">
          <reference field="4294967294" count="1">
            <x v="4"/>
          </reference>
        </references>
      </pivotArea>
    </format>
    <format dxfId="153">
      <pivotArea field="0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51">
      <pivotArea field="0" type="button" dataOnly="0" labelOnly="1" outline="0" axis="axisRow" fieldPosition="0"/>
    </format>
    <format dxfId="150">
      <pivotArea dataOnly="0" labelOnly="1" fieldPosition="0">
        <references count="1">
          <reference field="0" count="0"/>
        </references>
      </pivotArea>
    </format>
  </formats>
  <conditionalFormats count="2"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49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165">
      <pivotArea outline="0" collapsedLevelsAreSubtotals="1" fieldPosition="0"/>
    </format>
    <format dxfId="164">
      <pivotArea outline="0" collapsedLevelsAreSubtotals="1" fieldPosition="0"/>
    </format>
    <format dxfId="163">
      <pivotArea field="0" type="button" dataOnly="0" labelOnly="1" outline="0" axis="axisRow" fieldPosition="0"/>
    </format>
    <format dxfId="162">
      <pivotArea dataOnly="0" labelOnly="1" fieldPosition="0">
        <references count="1">
          <reference field="0" count="0"/>
        </references>
      </pivotArea>
    </format>
    <format dxfId="161">
      <pivotArea field="0" type="button" dataOnly="0" labelOnly="1" outline="0" axis="axisRow" fieldPosition="0"/>
    </format>
    <format dxfId="160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37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9">
      <pivotArea outline="0" collapsedLevelsAreSubtotals="1" fieldPosition="0"/>
    </format>
    <format dxfId="1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7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7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75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7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73">
      <pivotArea field="0" type="button" dataOnly="0" labelOnly="1" outline="0" axis="axisRow" fieldPosition="0"/>
    </format>
    <format dxfId="17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71">
      <pivotArea dataOnly="0" labelOnly="1" fieldPosition="0">
        <references count="1">
          <reference field="0" count="0"/>
        </references>
      </pivotArea>
    </format>
    <format dxfId="170">
      <pivotArea field="0" type="button" dataOnly="0" labelOnly="1" outline="0" axis="axisRow" fieldPosition="0"/>
    </format>
    <format dxfId="169">
      <pivotArea dataOnly="0" labelOnly="1" fieldPosition="0">
        <references count="1">
          <reference field="0" count="0"/>
        </references>
      </pivotArea>
    </format>
    <format dxfId="168">
      <pivotArea field="0" type="button" dataOnly="0" labelOnly="1" outline="0" axis="axisRow" fieldPosition="0"/>
    </format>
    <format dxfId="167">
      <pivotArea dataOnly="0" labelOnly="1" fieldPosition="0">
        <references count="1">
          <reference field="0" count="0"/>
        </references>
      </pivotArea>
    </format>
    <format dxfId="166">
      <pivotArea dataOnly="0" labelOnly="1" fieldPosition="0">
        <references count="1">
          <reference field="0" count="0"/>
        </references>
      </pivotArea>
    </format>
  </formats>
  <conditionalFormats count="3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4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187">
      <pivotArea outline="0" collapsedLevelsAreSubtotals="1" fieldPosition="0"/>
    </format>
    <format dxfId="186">
      <pivotArea outline="0" collapsedLevelsAreSubtotals="1" fieldPosition="0"/>
    </format>
    <format dxfId="185">
      <pivotArea field="0" type="button" dataOnly="0" labelOnly="1" outline="0" axis="axisRow" fieldPosition="0"/>
    </format>
    <format dxfId="184">
      <pivotArea dataOnly="0" labelOnly="1" fieldPosition="0">
        <references count="1">
          <reference field="0" count="0"/>
        </references>
      </pivotArea>
    </format>
    <format dxfId="183">
      <pivotArea field="0" type="button" dataOnly="0" labelOnly="1" outline="0" axis="axisRow" fieldPosition="0"/>
    </format>
    <format dxfId="182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5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217">
      <pivotArea outline="0" collapsedLevelsAreSubtotals="1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outline="0" collapsedLevelsAreSubtotals="1" fieldPosition="0"/>
    </format>
    <format dxfId="2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3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1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09">
      <pivotArea field="1" type="button" dataOnly="0" labelOnly="1" outline="0" axis="axisRow" fieldPosition="0"/>
    </format>
    <format dxfId="20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07">
      <pivotArea field="1" type="button" dataOnly="0" labelOnly="1" outline="0" axis="axisRow" fieldPosition="0"/>
    </format>
    <format dxfId="206">
      <pivotArea dataOnly="0" labelOnly="1" fieldPosition="0">
        <references count="1">
          <reference field="1" count="0"/>
        </references>
      </pivotArea>
    </format>
    <format dxfId="205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04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03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202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201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200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99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98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fieldPosition="0">
        <references count="1">
          <reference field="1" count="0"/>
        </references>
      </pivotArea>
    </format>
    <format dxfId="195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94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93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192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191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190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89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88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40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234">
      <pivotArea outline="0" collapsedLevelsAreSubtotals="1" fieldPosition="0"/>
    </format>
    <format dxfId="233">
      <pivotArea outline="0" collapsedLevelsAreSubtotals="1" fieldPosition="0"/>
    </format>
    <format dxfId="232">
      <pivotArea outline="0" fieldPosition="0">
        <references count="1">
          <reference field="4294967294" count="1">
            <x v="0"/>
          </reference>
        </references>
      </pivotArea>
    </format>
    <format dxfId="231">
      <pivotArea outline="0" fieldPosition="0">
        <references count="1">
          <reference field="4294967294" count="1">
            <x v="1"/>
          </reference>
        </references>
      </pivotArea>
    </format>
    <format dxfId="230">
      <pivotArea outline="0" fieldPosition="0">
        <references count="1">
          <reference field="4294967294" count="1">
            <x v="3"/>
          </reference>
        </references>
      </pivotArea>
    </format>
    <format dxfId="229">
      <pivotArea outline="0" fieldPosition="0">
        <references count="1">
          <reference field="4294967294" count="1">
            <x v="4"/>
          </reference>
        </references>
      </pivotArea>
    </format>
    <format dxfId="228">
      <pivotArea field="1" type="button" dataOnly="0" labelOnly="1" outline="0" axis="axisRow" fieldPosition="0"/>
    </format>
    <format dxfId="22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26">
      <pivotArea field="1" type="button" dataOnly="0" labelOnly="1" outline="0" axis="axisRow" fieldPosition="0"/>
    </format>
    <format dxfId="225">
      <pivotArea dataOnly="0" labelOnly="1" fieldPosition="0">
        <references count="1">
          <reference field="1" count="0"/>
        </references>
      </pivotArea>
    </format>
    <format dxfId="224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223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222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221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220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19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18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23" tableBorderDxfId="122">
  <autoFilter ref="B2:M185" xr:uid="{647FD7EC-9700-495E-8410-B4A40D69CC82}"/>
  <tableColumns count="12">
    <tableColumn id="1" xr3:uid="{DF2FA3D1-372B-4800-9945-EF88E8B1D2A0}" name="EQUIPE" dataDxfId="121"/>
    <tableColumn id="2" xr3:uid="{8C13E4D2-CB55-4997-AD15-2F98310F32B0}" name="CÓD" dataDxfId="120"/>
    <tableColumn id="3" xr3:uid="{C8E9A084-2EEA-40E8-9CC8-3AA86BBBDF25}" name="ÁREA" dataDxfId="119"/>
    <tableColumn id="4" xr3:uid="{17A9ABFB-5317-4FB9-B123-149E3B9E5F2B}" name="PAUTA" dataDxfId="118"/>
    <tableColumn id="5" xr3:uid="{4CC096AA-6B7E-44DD-AE01-BEF8C773CC66}" name="SEGMENTO" dataDxfId="117"/>
    <tableColumn id="6" xr3:uid="{52EEEEA0-2F79-44A1-B851-4BBFED60C754}" name="VISUALIZAÇÃO" dataDxfId="116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115"/>
    <tableColumn id="11" xr3:uid="{40A1F0E5-A045-4CF4-8FBA-A7E9CC6795F6}" name="REAL P - 5" dataDxfId="114"/>
    <tableColumn id="8" xr3:uid="{491E0302-0D63-43BA-8D78-4CEDD86DB597}" name="META R$ - 5" dataDxfId="113" dataCellStyle="Moeda"/>
    <tableColumn id="12" xr3:uid="{AD7E94B8-0A5B-4ED8-AD6E-14E6E3C7F5D3}" name="REAL R$ - 5" dataDxfId="112" dataCellStyle="Moeda"/>
    <tableColumn id="9" xr3:uid="{0E795F50-FAF2-4780-B832-659AC2A7388E}" name="P6" dataDxfId="111"/>
    <tableColumn id="10" xr3:uid="{730BAFBC-45E8-4FBB-AF3D-B8527D6E2E12}" name="R$ 6" dataDxfId="110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131" dataDxfId="130">
  <tableColumns count="1">
    <tableColumn id="1" xr3:uid="{1A2B3DBC-3C8C-42F4-9A19-CB581E0C2173}" uniqueName="1" name="ATUALIZAÇÃO" queryTableFieldId="1" headerRowDxfId="129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8"/>
  <sheetViews>
    <sheetView showGridLines="0" zoomScale="85" zoomScaleNormal="85" workbookViewId="0">
      <selection activeCell="J9" sqref="J9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hidden="1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hidden="1" outlineLevel="1" x14ac:dyDescent="0.35">
      <c r="B35" s="2" t="s">
        <v>104</v>
      </c>
      <c r="C35" s="8">
        <v>2</v>
      </c>
      <c r="D35" s="3">
        <v>1000</v>
      </c>
      <c r="E35" s="3"/>
      <c r="F35" s="4">
        <f t="shared" ref="F35:F36" si="0">IFERROR(E35/D35,)</f>
        <v>0</v>
      </c>
    </row>
    <row r="36" spans="2:6" hidden="1" outlineLevel="1" x14ac:dyDescent="0.35">
      <c r="B36" s="2" t="s">
        <v>105</v>
      </c>
      <c r="C36" s="8">
        <v>2</v>
      </c>
      <c r="D36" s="3">
        <v>1000</v>
      </c>
      <c r="E36" s="3"/>
      <c r="F36" s="4">
        <f t="shared" si="0"/>
        <v>0</v>
      </c>
    </row>
    <row r="37" spans="2:6" ht="15" hidden="1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0</v>
      </c>
      <c r="F37" s="7">
        <f>IFERROR(E37/D37,)</f>
        <v>0</v>
      </c>
    </row>
    <row r="38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5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K1" workbookViewId="0">
      <selection activeCell="O14" sqref="O14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2281927.1800000002</v>
      </c>
      <c r="Q6" s="45">
        <v>1.342310105882353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  <c r="Q9">
        <v>394683.64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  <c r="Q18" s="28"/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  <c r="Q19" s="28"/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7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7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7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7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7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7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7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7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7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7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7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7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  <c r="Q44" s="28"/>
    </row>
    <row r="45" spans="2:17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  <c r="Q45" s="28"/>
    </row>
    <row r="46" spans="2:17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7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7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</row>
    <row r="65" spans="2:13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</row>
    <row r="66" spans="2:13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</row>
    <row r="67" spans="2:13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</row>
    <row r="68" spans="2:13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</row>
    <row r="69" spans="2:13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</row>
    <row r="70" spans="2:13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</row>
    <row r="71" spans="2:13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</row>
    <row r="72" spans="2:13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</row>
    <row r="73" spans="2:13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</row>
    <row r="74" spans="2:13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</row>
    <row r="75" spans="2:13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</row>
    <row r="76" spans="2:13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</row>
    <row r="77" spans="2:13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</row>
    <row r="78" spans="2:13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</row>
    <row r="79" spans="2:13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</row>
    <row r="80" spans="2:13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</row>
    <row r="81" spans="2:13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</row>
    <row r="82" spans="2:13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</row>
    <row r="83" spans="2:13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</row>
    <row r="84" spans="2:13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</row>
    <row r="85" spans="2:13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</row>
    <row r="86" spans="2:13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</row>
    <row r="87" spans="2:13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</row>
    <row r="88" spans="2:13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</row>
    <row r="89" spans="2:13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</row>
    <row r="90" spans="2:13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</row>
    <row r="91" spans="2:13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</row>
    <row r="92" spans="2:13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</row>
    <row r="93" spans="2:13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</row>
    <row r="94" spans="2:13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</row>
    <row r="95" spans="2:13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</row>
    <row r="96" spans="2:13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</row>
    <row r="97" spans="2:13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</row>
    <row r="98" spans="2:13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</row>
    <row r="99" spans="2:13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</row>
    <row r="100" spans="2:13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</row>
    <row r="101" spans="2:13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</row>
    <row r="102" spans="2:13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</row>
    <row r="103" spans="2:13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</row>
    <row r="104" spans="2:13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</row>
    <row r="105" spans="2:13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</row>
    <row r="106" spans="2:13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</row>
    <row r="107" spans="2:13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</row>
    <row r="108" spans="2:13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</row>
    <row r="109" spans="2:13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</row>
    <row r="110" spans="2:13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</row>
    <row r="111" spans="2:13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3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</row>
    <row r="113" spans="2:13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</row>
    <row r="114" spans="2:13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3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3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3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3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3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3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3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3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3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3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3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3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3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3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109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H11" sqref="H11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B24B4889-318B-4910-9DB8-CDB211B42B99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B37" sqref="B3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46202.497753935182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3.0952380952380953</v>
      </c>
      <c r="E19" s="48">
        <v>3.0714285714285712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2.1666666666666665</v>
      </c>
      <c r="E20" s="48">
        <v>2.020833333333333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106</v>
      </c>
      <c r="C26" s="45">
        <v>1.0314252173913043</v>
      </c>
      <c r="D26" s="45">
        <v>2.3468317073170732</v>
      </c>
      <c r="E26" s="45">
        <v>1.6891284623541889</v>
      </c>
      <c r="F26"/>
      <c r="J26"/>
    </row>
    <row r="27" spans="2:18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13</v>
      </c>
      <c r="C32" s="45">
        <v>0.78598818904593637</v>
      </c>
      <c r="D32" s="45">
        <v>2.2098555243849809</v>
      </c>
      <c r="E32" s="45">
        <v>1.4979218567154586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72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71">
        <v>716</v>
      </c>
      <c r="D38" s="71">
        <v>607</v>
      </c>
      <c r="E38" s="45">
        <v>0.8477653631284916</v>
      </c>
      <c r="F38" s="71">
        <v>716</v>
      </c>
      <c r="G38" s="46">
        <v>491</v>
      </c>
      <c r="H38" s="47">
        <v>0.68575418994413406</v>
      </c>
      <c r="I38" s="45">
        <v>0.76675977653631278</v>
      </c>
      <c r="J38"/>
      <c r="K38" s="73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1096279.18</v>
      </c>
      <c r="Q38" s="45">
        <v>2.0525728889721027</v>
      </c>
      <c r="R38" s="45">
        <v>1.4472603511685345</v>
      </c>
    </row>
    <row r="39" spans="2:32" x14ac:dyDescent="0.35">
      <c r="B39" s="55" t="s">
        <v>35</v>
      </c>
      <c r="C39" s="71">
        <v>985</v>
      </c>
      <c r="D39" s="71">
        <v>970</v>
      </c>
      <c r="E39" s="45">
        <v>0.98477157360406087</v>
      </c>
      <c r="F39" s="71">
        <v>985</v>
      </c>
      <c r="G39" s="46">
        <v>833</v>
      </c>
      <c r="H39" s="47">
        <v>0.84568527918781722</v>
      </c>
      <c r="I39" s="45">
        <v>0.91522842639593904</v>
      </c>
      <c r="J39"/>
      <c r="K39" s="73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211506.76</v>
      </c>
      <c r="Q39" s="45">
        <v>1.2567246583481879</v>
      </c>
      <c r="R39" s="45">
        <v>1.0951626342753875</v>
      </c>
    </row>
    <row r="40" spans="2:32" x14ac:dyDescent="0.35">
      <c r="B40" s="55" t="s">
        <v>38</v>
      </c>
      <c r="C40" s="71">
        <v>45</v>
      </c>
      <c r="D40" s="71">
        <v>36</v>
      </c>
      <c r="E40" s="45">
        <v>0.8</v>
      </c>
      <c r="F40" s="71">
        <v>45</v>
      </c>
      <c r="G40" s="46">
        <v>50</v>
      </c>
      <c r="H40" s="47">
        <v>1.1111111111111112</v>
      </c>
      <c r="I40" s="45">
        <v>0.9555555555555556</v>
      </c>
      <c r="J40"/>
      <c r="K40" s="73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151345.42000000001</v>
      </c>
      <c r="Q40" s="45">
        <v>0.94590887500000009</v>
      </c>
      <c r="R40" s="45">
        <v>0.90920722177702396</v>
      </c>
    </row>
    <row r="41" spans="2:32" x14ac:dyDescent="0.35">
      <c r="B41" s="55" t="s">
        <v>50</v>
      </c>
      <c r="C41" s="71">
        <v>748</v>
      </c>
      <c r="D41" s="71">
        <v>831</v>
      </c>
      <c r="E41" s="45">
        <v>1.1109625668449199</v>
      </c>
      <c r="F41" s="71">
        <v>748</v>
      </c>
      <c r="G41" s="46">
        <v>591</v>
      </c>
      <c r="H41" s="47">
        <v>0.7901069518716578</v>
      </c>
      <c r="I41" s="45">
        <v>0.95053475935828891</v>
      </c>
      <c r="J41"/>
      <c r="K41" s="73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295165.34999999998</v>
      </c>
      <c r="Q41" s="45">
        <v>1.0496634068278805</v>
      </c>
      <c r="R41" s="45">
        <v>0.90251559655217328</v>
      </c>
    </row>
    <row r="42" spans="2:32" x14ac:dyDescent="0.35">
      <c r="B42" s="55" t="s">
        <v>68</v>
      </c>
      <c r="C42" s="71">
        <v>167</v>
      </c>
      <c r="D42" s="71">
        <v>115</v>
      </c>
      <c r="E42" s="45">
        <v>0.68862275449101795</v>
      </c>
      <c r="F42" s="71">
        <v>167</v>
      </c>
      <c r="G42" s="46">
        <v>115</v>
      </c>
      <c r="H42" s="47">
        <v>0.68862275449101795</v>
      </c>
      <c r="I42" s="45">
        <v>0.68862275449101795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1754296.71</v>
      </c>
      <c r="Q42" s="45">
        <v>1.5340125131164744</v>
      </c>
      <c r="R42" s="45">
        <v>1.1818827619345813</v>
      </c>
    </row>
    <row r="43" spans="2:32" x14ac:dyDescent="0.35">
      <c r="B43" s="55" t="s">
        <v>80</v>
      </c>
      <c r="C43" s="71">
        <v>839</v>
      </c>
      <c r="D43" s="71">
        <v>919</v>
      </c>
      <c r="E43" s="45">
        <v>1.0953516090584028</v>
      </c>
      <c r="F43" s="71">
        <v>839</v>
      </c>
      <c r="G43" s="46">
        <v>636</v>
      </c>
      <c r="H43" s="47">
        <v>0.75804529201430271</v>
      </c>
      <c r="I43" s="45">
        <v>0.92669845053635269</v>
      </c>
      <c r="J43"/>
    </row>
    <row r="44" spans="2:32" ht="16" x14ac:dyDescent="0.4">
      <c r="B44" s="55" t="s">
        <v>92</v>
      </c>
      <c r="C44" s="71">
        <v>750</v>
      </c>
      <c r="D44" s="71">
        <v>668</v>
      </c>
      <c r="E44" s="45">
        <v>0.89066666666666672</v>
      </c>
      <c r="F44" s="71">
        <v>750</v>
      </c>
      <c r="G44" s="46">
        <v>611</v>
      </c>
      <c r="H44" s="47">
        <v>0.81466666666666665</v>
      </c>
      <c r="I44" s="45">
        <v>0.85266666666666668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71">
        <v>74</v>
      </c>
      <c r="D45" s="71">
        <v>156</v>
      </c>
      <c r="E45" s="45">
        <v>2.1081081081081079</v>
      </c>
      <c r="F45" s="71">
        <v>74</v>
      </c>
      <c r="G45" s="46">
        <v>164</v>
      </c>
      <c r="H45" s="47">
        <v>2.2162162162162162</v>
      </c>
      <c r="I45" s="45">
        <v>2.1621621621621623</v>
      </c>
      <c r="J45"/>
      <c r="K45" s="59">
        <f>x!P6</f>
        <v>2281927.1800000002</v>
      </c>
      <c r="L45" s="58"/>
      <c r="M45" s="70" t="s">
        <v>269</v>
      </c>
      <c r="N45" s="70"/>
      <c r="O45" s="70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71">
        <v>4324</v>
      </c>
      <c r="D46" s="71">
        <v>4302</v>
      </c>
      <c r="E46" s="45">
        <v>0.99491211840888072</v>
      </c>
      <c r="F46" s="71">
        <v>4324</v>
      </c>
      <c r="G46" s="46">
        <v>3491</v>
      </c>
      <c r="H46" s="47">
        <v>0.80735430157261789</v>
      </c>
      <c r="I46" s="45">
        <v>0.90113320999074931</v>
      </c>
      <c r="K46" s="67">
        <f>x!$Q$6</f>
        <v>1.342310105882353</v>
      </c>
      <c r="L46" s="68"/>
      <c r="M46" s="68"/>
      <c r="N46" s="68"/>
      <c r="O46" s="68"/>
      <c r="P46" s="68"/>
      <c r="Q46" s="68"/>
      <c r="R46" s="69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72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C52" s="71"/>
      <c r="D52" s="71"/>
      <c r="E52" s="71"/>
      <c r="F52" s="71"/>
      <c r="G52" s="71"/>
      <c r="H52" s="71"/>
      <c r="I52" s="71"/>
      <c r="J52"/>
      <c r="K52" s="73" t="s">
        <v>12</v>
      </c>
      <c r="L52" s="44"/>
      <c r="M52" s="44"/>
      <c r="N52" s="71"/>
      <c r="O52" s="44"/>
      <c r="P52" s="44"/>
      <c r="Q52" s="71"/>
      <c r="R52" s="71"/>
    </row>
    <row r="53" spans="2:18" x14ac:dyDescent="0.35">
      <c r="B53" s="43" t="s">
        <v>133</v>
      </c>
      <c r="C53" s="71">
        <v>69</v>
      </c>
      <c r="D53" s="71">
        <v>82</v>
      </c>
      <c r="E53" s="45">
        <v>1.1884057971014492</v>
      </c>
      <c r="F53" s="71">
        <v>69</v>
      </c>
      <c r="G53" s="46">
        <v>46</v>
      </c>
      <c r="H53" s="47">
        <v>0.66666666666666663</v>
      </c>
      <c r="I53" s="45">
        <v>0.92753623188405787</v>
      </c>
      <c r="J53"/>
      <c r="K53" s="73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1024047.05</v>
      </c>
      <c r="Q53" s="45">
        <v>2.2098555243849809</v>
      </c>
      <c r="R53" s="45">
        <v>1.4979218567154586</v>
      </c>
    </row>
    <row r="54" spans="2:18" x14ac:dyDescent="0.35">
      <c r="B54" s="43" t="s">
        <v>9</v>
      </c>
      <c r="C54" s="71">
        <v>67</v>
      </c>
      <c r="D54" s="71">
        <v>70</v>
      </c>
      <c r="E54" s="45">
        <v>1.044776119402985</v>
      </c>
      <c r="F54" s="71">
        <v>67</v>
      </c>
      <c r="G54" s="46">
        <v>55</v>
      </c>
      <c r="H54" s="47">
        <v>0.82089552238805974</v>
      </c>
      <c r="I54" s="45">
        <v>0.93283582089552231</v>
      </c>
      <c r="J54"/>
      <c r="K54" s="73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72614.94</v>
      </c>
      <c r="Q54" s="45">
        <v>1.0270854314002829</v>
      </c>
      <c r="R54" s="45">
        <v>1.1809044892850471</v>
      </c>
    </row>
    <row r="55" spans="2:18" x14ac:dyDescent="0.35">
      <c r="B55" s="43" t="s">
        <v>131</v>
      </c>
      <c r="C55" s="71">
        <v>80</v>
      </c>
      <c r="D55" s="71">
        <v>39</v>
      </c>
      <c r="E55" s="45">
        <v>0.48749999999999999</v>
      </c>
      <c r="F55" s="71">
        <v>80</v>
      </c>
      <c r="G55" s="46">
        <v>48</v>
      </c>
      <c r="H55" s="47">
        <v>0.6</v>
      </c>
      <c r="I55" s="45">
        <v>0.54374999999999996</v>
      </c>
      <c r="J55"/>
      <c r="K55" s="73" t="s">
        <v>22</v>
      </c>
      <c r="L55" s="44"/>
      <c r="M55" s="44"/>
      <c r="N55" s="71"/>
      <c r="O55" s="44"/>
      <c r="P55" s="44"/>
      <c r="Q55" s="71"/>
      <c r="R55" s="71"/>
    </row>
    <row r="56" spans="2:18" x14ac:dyDescent="0.35">
      <c r="B56" s="43" t="s">
        <v>132</v>
      </c>
      <c r="C56" s="71">
        <v>61</v>
      </c>
      <c r="D56" s="71">
        <v>74</v>
      </c>
      <c r="E56" s="45">
        <v>1.2131147540983607</v>
      </c>
      <c r="F56" s="71">
        <v>61</v>
      </c>
      <c r="G56" s="46">
        <v>61</v>
      </c>
      <c r="H56" s="47">
        <v>1</v>
      </c>
      <c r="I56" s="45">
        <v>1.1065573770491803</v>
      </c>
      <c r="J56"/>
      <c r="K56" s="73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9622.01</v>
      </c>
      <c r="Q56" s="45">
        <v>2.3468317073170732</v>
      </c>
      <c r="R56" s="45">
        <v>1.6891284623541889</v>
      </c>
    </row>
    <row r="57" spans="2:18" x14ac:dyDescent="0.35">
      <c r="B57" s="43" t="s">
        <v>129</v>
      </c>
      <c r="C57" s="71">
        <v>65</v>
      </c>
      <c r="D57" s="71">
        <v>76</v>
      </c>
      <c r="E57" s="45">
        <v>1.1692307692307693</v>
      </c>
      <c r="F57" s="71">
        <v>65</v>
      </c>
      <c r="G57" s="46">
        <v>74</v>
      </c>
      <c r="H57" s="47">
        <v>1.1384615384615384</v>
      </c>
      <c r="I57" s="45">
        <v>1.1538461538461537</v>
      </c>
      <c r="J57"/>
      <c r="K57" s="73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21781.73</v>
      </c>
      <c r="Q57" s="45">
        <v>0.63318982558139536</v>
      </c>
      <c r="R57" s="45">
        <v>0.97198172260664872</v>
      </c>
    </row>
    <row r="58" spans="2:18" x14ac:dyDescent="0.35">
      <c r="B58" s="43" t="s">
        <v>11</v>
      </c>
      <c r="C58" s="71">
        <v>77</v>
      </c>
      <c r="D58" s="71">
        <v>89</v>
      </c>
      <c r="E58" s="45">
        <v>1.1558441558441559</v>
      </c>
      <c r="F58" s="71">
        <v>77</v>
      </c>
      <c r="G58" s="46">
        <v>80</v>
      </c>
      <c r="H58" s="47">
        <v>1.0389610389610389</v>
      </c>
      <c r="I58" s="45">
        <v>1.0974025974025974</v>
      </c>
      <c r="J58"/>
      <c r="K58" s="73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10161.58</v>
      </c>
      <c r="Q58" s="45">
        <v>1.0264222222222221</v>
      </c>
      <c r="R58" s="45">
        <v>0.86444427942794277</v>
      </c>
    </row>
    <row r="59" spans="2:18" x14ac:dyDescent="0.35">
      <c r="B59" s="43" t="s">
        <v>10</v>
      </c>
      <c r="C59" s="71">
        <v>85</v>
      </c>
      <c r="D59" s="71">
        <v>49</v>
      </c>
      <c r="E59" s="45">
        <v>0.57647058823529407</v>
      </c>
      <c r="F59" s="71">
        <v>85</v>
      </c>
      <c r="G59" s="46">
        <v>13</v>
      </c>
      <c r="H59" s="47">
        <v>0.15294117647058825</v>
      </c>
      <c r="I59" s="45">
        <v>0.36470588235294116</v>
      </c>
      <c r="J59"/>
      <c r="K59" s="73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10421.6</v>
      </c>
      <c r="Q59" s="45">
        <v>0.43605020920502091</v>
      </c>
      <c r="R59" s="45">
        <v>0.75910642990371535</v>
      </c>
    </row>
    <row r="60" spans="2:18" x14ac:dyDescent="0.35">
      <c r="B60" s="43" t="s">
        <v>128</v>
      </c>
      <c r="C60" s="71">
        <v>80</v>
      </c>
      <c r="D60" s="71">
        <v>53</v>
      </c>
      <c r="E60" s="45">
        <v>0.66249999999999998</v>
      </c>
      <c r="F60" s="71">
        <v>80</v>
      </c>
      <c r="G60" s="46">
        <v>55</v>
      </c>
      <c r="H60" s="47">
        <v>0.6875</v>
      </c>
      <c r="I60" s="45">
        <v>0.67500000000000004</v>
      </c>
      <c r="J60"/>
      <c r="K60" s="73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34243.660000000003</v>
      </c>
      <c r="Q60" s="45">
        <v>1.0802416403785491</v>
      </c>
      <c r="R60" s="45">
        <v>1.1255087630464176</v>
      </c>
    </row>
    <row r="61" spans="2:18" x14ac:dyDescent="0.35">
      <c r="B61" s="43" t="s">
        <v>146</v>
      </c>
      <c r="C61" s="71">
        <v>72</v>
      </c>
      <c r="D61" s="71">
        <v>11</v>
      </c>
      <c r="E61" s="45">
        <v>0.15277777777777779</v>
      </c>
      <c r="F61" s="71">
        <v>72</v>
      </c>
      <c r="G61" s="46">
        <v>16</v>
      </c>
      <c r="H61" s="47">
        <v>0.22222222222222221</v>
      </c>
      <c r="I61" s="45">
        <v>0.1875</v>
      </c>
      <c r="J61"/>
      <c r="K61" s="73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15882.8</v>
      </c>
      <c r="Q61" s="45">
        <v>1.3692068965517241</v>
      </c>
      <c r="R61" s="45">
        <v>1.4546417164322865</v>
      </c>
    </row>
    <row r="62" spans="2:18" x14ac:dyDescent="0.35">
      <c r="B62" s="43" t="s">
        <v>147</v>
      </c>
      <c r="C62" s="71">
        <v>60</v>
      </c>
      <c r="D62" s="71">
        <v>64</v>
      </c>
      <c r="E62" s="45">
        <v>1.0666666666666667</v>
      </c>
      <c r="F62" s="71">
        <v>60</v>
      </c>
      <c r="G62" s="46">
        <v>43</v>
      </c>
      <c r="H62" s="47">
        <v>0.71666666666666667</v>
      </c>
      <c r="I62" s="45">
        <v>0.89166666666666661</v>
      </c>
      <c r="J62"/>
      <c r="K62" s="73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14757.3</v>
      </c>
      <c r="Q62" s="45">
        <v>1.3791869158878505</v>
      </c>
      <c r="R62" s="45">
        <v>0.82486486205351428</v>
      </c>
    </row>
    <row r="63" spans="2:18" x14ac:dyDescent="0.35">
      <c r="B63" s="43" t="s">
        <v>35</v>
      </c>
      <c r="C63" s="71"/>
      <c r="D63" s="71"/>
      <c r="E63" s="71"/>
      <c r="F63" s="71"/>
      <c r="G63" s="71"/>
      <c r="H63" s="71"/>
      <c r="I63" s="71"/>
      <c r="J63"/>
      <c r="K63" s="73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94636.08</v>
      </c>
      <c r="Q63" s="45">
        <v>2.2532399999999999</v>
      </c>
      <c r="R63" s="45">
        <v>1.4825907276368491</v>
      </c>
    </row>
    <row r="64" spans="2:18" x14ac:dyDescent="0.35">
      <c r="B64" s="43" t="s">
        <v>36</v>
      </c>
      <c r="C64" s="71">
        <v>73</v>
      </c>
      <c r="D64" s="71">
        <v>85</v>
      </c>
      <c r="E64" s="45">
        <v>1.1643835616438356</v>
      </c>
      <c r="F64" s="71">
        <v>73</v>
      </c>
      <c r="G64" s="46">
        <v>84</v>
      </c>
      <c r="H64" s="47">
        <v>1.1506849315068493</v>
      </c>
      <c r="I64" s="45">
        <v>1.1575342465753424</v>
      </c>
      <c r="J64"/>
      <c r="K64" s="73" t="s">
        <v>56</v>
      </c>
      <c r="L64" s="44"/>
      <c r="M64" s="44"/>
      <c r="N64" s="71"/>
      <c r="O64" s="44"/>
      <c r="P64" s="44"/>
      <c r="Q64" s="71"/>
      <c r="R64" s="71"/>
    </row>
    <row r="65" spans="2:18" x14ac:dyDescent="0.35">
      <c r="B65" s="43" t="s">
        <v>115</v>
      </c>
      <c r="C65" s="71">
        <v>106</v>
      </c>
      <c r="D65" s="71">
        <v>85</v>
      </c>
      <c r="E65" s="45">
        <v>0.80188679245283023</v>
      </c>
      <c r="F65" s="71">
        <v>106</v>
      </c>
      <c r="G65" s="46">
        <v>79</v>
      </c>
      <c r="H65" s="47">
        <v>0.74528301886792447</v>
      </c>
      <c r="I65" s="45">
        <v>0.77358490566037741</v>
      </c>
      <c r="J65"/>
      <c r="K65" s="73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151381.47</v>
      </c>
      <c r="Q65" s="45">
        <v>0.9461341875</v>
      </c>
      <c r="R65" s="45">
        <v>0.90967401934663084</v>
      </c>
    </row>
    <row r="66" spans="2:18" x14ac:dyDescent="0.35">
      <c r="B66" s="43" t="s">
        <v>119</v>
      </c>
      <c r="C66" s="71">
        <v>98</v>
      </c>
      <c r="D66" s="71">
        <v>105</v>
      </c>
      <c r="E66" s="45">
        <v>1.0714285714285714</v>
      </c>
      <c r="F66" s="71">
        <v>98</v>
      </c>
      <c r="G66" s="46">
        <v>76</v>
      </c>
      <c r="H66" s="47">
        <v>0.77551020408163263</v>
      </c>
      <c r="I66" s="45">
        <v>0.92346938775510201</v>
      </c>
      <c r="J66"/>
      <c r="K66" s="73" t="s">
        <v>66</v>
      </c>
      <c r="L66" s="44"/>
      <c r="M66" s="44"/>
      <c r="N66" s="71"/>
      <c r="O66" s="44"/>
      <c r="P66" s="44"/>
      <c r="Q66" s="71"/>
      <c r="R66" s="71"/>
    </row>
    <row r="67" spans="2:18" x14ac:dyDescent="0.35">
      <c r="B67" s="43" t="s">
        <v>118</v>
      </c>
      <c r="C67" s="71">
        <v>82</v>
      </c>
      <c r="D67" s="71">
        <v>71</v>
      </c>
      <c r="E67" s="45">
        <v>0.86585365853658536</v>
      </c>
      <c r="F67" s="71">
        <v>82</v>
      </c>
      <c r="G67" s="46">
        <v>46</v>
      </c>
      <c r="H67" s="47">
        <v>0.56097560975609762</v>
      </c>
      <c r="I67" s="45">
        <v>0.71341463414634143</v>
      </c>
      <c r="J67"/>
      <c r="K67" s="74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176884.88</v>
      </c>
      <c r="Q67" s="45">
        <v>1.5381293913043479</v>
      </c>
      <c r="R67" s="45">
        <v>1.121806976186525</v>
      </c>
    </row>
    <row r="68" spans="2:18" x14ac:dyDescent="0.35">
      <c r="B68" s="43" t="s">
        <v>37</v>
      </c>
      <c r="C68" s="71">
        <v>73</v>
      </c>
      <c r="D68" s="71">
        <v>57</v>
      </c>
      <c r="E68" s="45">
        <v>0.78082191780821919</v>
      </c>
      <c r="F68" s="71">
        <v>73</v>
      </c>
      <c r="G68" s="46">
        <v>76</v>
      </c>
      <c r="H68" s="47">
        <v>1.0410958904109588</v>
      </c>
      <c r="I68" s="45">
        <v>0.91095890410958902</v>
      </c>
      <c r="J68"/>
      <c r="K68" s="74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51020.54</v>
      </c>
      <c r="Q68" s="45">
        <v>0.87065767918088743</v>
      </c>
      <c r="R68" s="45">
        <v>0.80321628180924187</v>
      </c>
    </row>
    <row r="69" spans="2:18" x14ac:dyDescent="0.35">
      <c r="B69" s="43" t="s">
        <v>121</v>
      </c>
      <c r="C69" s="71">
        <v>63</v>
      </c>
      <c r="D69" s="71">
        <v>69</v>
      </c>
      <c r="E69" s="45">
        <v>1.0952380952380953</v>
      </c>
      <c r="F69" s="71">
        <v>63</v>
      </c>
      <c r="G69" s="46">
        <v>54</v>
      </c>
      <c r="H69" s="47">
        <v>0.8571428571428571</v>
      </c>
      <c r="I69" s="45">
        <v>0.97619047619047628</v>
      </c>
      <c r="J69"/>
      <c r="K69" s="73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3607.81</v>
      </c>
      <c r="Q69" s="45">
        <v>0.35370686274509805</v>
      </c>
      <c r="R69" s="45">
        <v>0.40848981348637015</v>
      </c>
    </row>
    <row r="70" spans="2:18" x14ac:dyDescent="0.35">
      <c r="B70" s="43" t="s">
        <v>138</v>
      </c>
      <c r="C70" s="71">
        <v>92</v>
      </c>
      <c r="D70" s="71">
        <v>64</v>
      </c>
      <c r="E70" s="45">
        <v>0.69565217391304346</v>
      </c>
      <c r="F70" s="71">
        <v>92</v>
      </c>
      <c r="G70" s="46">
        <v>65</v>
      </c>
      <c r="H70" s="47">
        <v>0.70652173913043481</v>
      </c>
      <c r="I70" s="45">
        <v>0.70108695652173914</v>
      </c>
      <c r="J70"/>
      <c r="K70" s="73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23508.31</v>
      </c>
      <c r="Q70" s="45">
        <v>1.1523681372549019</v>
      </c>
      <c r="R70" s="45">
        <v>1.1822499531039852</v>
      </c>
    </row>
    <row r="71" spans="2:18" x14ac:dyDescent="0.35">
      <c r="B71" s="43" t="s">
        <v>136</v>
      </c>
      <c r="C71" s="71">
        <v>69</v>
      </c>
      <c r="D71" s="71">
        <v>75</v>
      </c>
      <c r="E71" s="45">
        <v>1.0869565217391304</v>
      </c>
      <c r="F71" s="71">
        <v>69</v>
      </c>
      <c r="G71" s="46">
        <v>74</v>
      </c>
      <c r="H71" s="47">
        <v>1.0724637681159421</v>
      </c>
      <c r="I71" s="45">
        <v>1.0797101449275361</v>
      </c>
      <c r="J71"/>
      <c r="K71" s="73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12613.19</v>
      </c>
      <c r="Q71" s="45">
        <v>0.37877447447447449</v>
      </c>
      <c r="R71" s="45">
        <v>0.5939012838165677</v>
      </c>
    </row>
    <row r="72" spans="2:18" x14ac:dyDescent="0.35">
      <c r="B72" s="43" t="s">
        <v>137</v>
      </c>
      <c r="C72" s="71">
        <v>66</v>
      </c>
      <c r="D72" s="71">
        <v>71</v>
      </c>
      <c r="E72" s="45">
        <v>1.0757575757575757</v>
      </c>
      <c r="F72" s="71">
        <v>66</v>
      </c>
      <c r="G72" s="46">
        <v>61</v>
      </c>
      <c r="H72" s="47">
        <v>0.9242424242424242</v>
      </c>
      <c r="I72" s="45">
        <v>1</v>
      </c>
      <c r="J72"/>
      <c r="K72" s="73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20451.41</v>
      </c>
      <c r="Q72" s="45">
        <v>1.0225705</v>
      </c>
      <c r="R72" s="45">
        <v>0.79942014425981878</v>
      </c>
    </row>
    <row r="73" spans="2:18" x14ac:dyDescent="0.35">
      <c r="B73" s="43" t="s">
        <v>120</v>
      </c>
      <c r="C73" s="71">
        <v>76</v>
      </c>
      <c r="D73" s="71">
        <v>74</v>
      </c>
      <c r="E73" s="45">
        <v>0.97368421052631582</v>
      </c>
      <c r="F73" s="71">
        <v>76</v>
      </c>
      <c r="G73" s="46">
        <v>66</v>
      </c>
      <c r="H73" s="47">
        <v>0.86842105263157898</v>
      </c>
      <c r="I73" s="45">
        <v>0.92105263157894735</v>
      </c>
      <c r="J73"/>
      <c r="K73" s="73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7079.21</v>
      </c>
      <c r="Q73" s="45">
        <v>0.29870084388185653</v>
      </c>
      <c r="R73" s="45">
        <v>0.80746254768943126</v>
      </c>
    </row>
    <row r="74" spans="2:18" x14ac:dyDescent="0.35">
      <c r="B74" s="43" t="s">
        <v>116</v>
      </c>
      <c r="C74" s="71">
        <v>97</v>
      </c>
      <c r="D74" s="71">
        <v>110</v>
      </c>
      <c r="E74" s="45">
        <v>1.134020618556701</v>
      </c>
      <c r="F74" s="71">
        <v>97</v>
      </c>
      <c r="G74" s="46">
        <v>78</v>
      </c>
      <c r="H74" s="47">
        <v>0.80412371134020622</v>
      </c>
      <c r="I74" s="45">
        <v>0.96907216494845361</v>
      </c>
      <c r="J74"/>
    </row>
    <row r="75" spans="2:18" x14ac:dyDescent="0.35">
      <c r="B75" s="43" t="s">
        <v>117</v>
      </c>
      <c r="C75" s="71">
        <v>90</v>
      </c>
      <c r="D75" s="71">
        <v>104</v>
      </c>
      <c r="E75" s="45">
        <v>1.1555555555555554</v>
      </c>
      <c r="F75" s="71">
        <v>90</v>
      </c>
      <c r="G75" s="46">
        <v>75</v>
      </c>
      <c r="H75" s="47">
        <v>0.83333333333333337</v>
      </c>
      <c r="I75" s="45">
        <v>0.99444444444444446</v>
      </c>
      <c r="J75"/>
    </row>
    <row r="76" spans="2:18" x14ac:dyDescent="0.35">
      <c r="B76" s="43" t="s">
        <v>38</v>
      </c>
      <c r="C76" s="71"/>
      <c r="D76" s="71"/>
      <c r="E76" s="71"/>
      <c r="F76" s="71"/>
      <c r="G76" s="71"/>
      <c r="H76" s="71"/>
      <c r="I76" s="71"/>
      <c r="J76"/>
    </row>
    <row r="77" spans="2:18" x14ac:dyDescent="0.35">
      <c r="B77" s="43" t="s">
        <v>41</v>
      </c>
      <c r="C77" s="71">
        <v>45</v>
      </c>
      <c r="D77" s="71">
        <v>36</v>
      </c>
      <c r="E77" s="45">
        <v>0.8</v>
      </c>
      <c r="F77" s="71">
        <v>45</v>
      </c>
      <c r="G77" s="46">
        <v>50</v>
      </c>
      <c r="H77" s="47">
        <v>1.1111111111111112</v>
      </c>
      <c r="I77" s="45">
        <v>0.9555555555555556</v>
      </c>
      <c r="J77"/>
    </row>
    <row r="78" spans="2:18" x14ac:dyDescent="0.35">
      <c r="B78" s="43" t="s">
        <v>50</v>
      </c>
      <c r="C78" s="71"/>
      <c r="D78" s="71"/>
      <c r="E78" s="71"/>
      <c r="F78" s="71"/>
      <c r="G78" s="71"/>
      <c r="H78" s="71"/>
      <c r="I78" s="71"/>
      <c r="J78"/>
    </row>
    <row r="79" spans="2:18" x14ac:dyDescent="0.35">
      <c r="B79" s="43" t="s">
        <v>114</v>
      </c>
      <c r="C79" s="71">
        <v>80</v>
      </c>
      <c r="D79" s="71">
        <v>89</v>
      </c>
      <c r="E79" s="45">
        <v>1.1125</v>
      </c>
      <c r="F79" s="71">
        <v>80</v>
      </c>
      <c r="G79" s="46">
        <v>61</v>
      </c>
      <c r="H79" s="47">
        <v>0.76249999999999996</v>
      </c>
      <c r="I79" s="45">
        <v>0.9375</v>
      </c>
      <c r="J79"/>
    </row>
    <row r="80" spans="2:18" x14ac:dyDescent="0.35">
      <c r="B80" s="43" t="s">
        <v>135</v>
      </c>
      <c r="C80" s="71">
        <v>106</v>
      </c>
      <c r="D80" s="71">
        <v>118</v>
      </c>
      <c r="E80" s="45">
        <v>1.1132075471698113</v>
      </c>
      <c r="F80" s="71">
        <v>106</v>
      </c>
      <c r="G80" s="46">
        <v>70</v>
      </c>
      <c r="H80" s="47">
        <v>0.660377358490566</v>
      </c>
      <c r="I80" s="45">
        <v>0.8867924528301887</v>
      </c>
      <c r="J80"/>
    </row>
    <row r="81" spans="2:10" x14ac:dyDescent="0.35">
      <c r="B81" s="43" t="s">
        <v>134</v>
      </c>
      <c r="C81" s="71">
        <v>51</v>
      </c>
      <c r="D81" s="71">
        <v>71</v>
      </c>
      <c r="E81" s="45">
        <v>1.392156862745098</v>
      </c>
      <c r="F81" s="71">
        <v>51</v>
      </c>
      <c r="G81" s="46">
        <v>48</v>
      </c>
      <c r="H81" s="47">
        <v>0.94117647058823528</v>
      </c>
      <c r="I81" s="45">
        <v>1.1666666666666665</v>
      </c>
      <c r="J81"/>
    </row>
    <row r="82" spans="2:10" x14ac:dyDescent="0.35">
      <c r="B82" s="43" t="s">
        <v>51</v>
      </c>
      <c r="C82" s="71">
        <v>72</v>
      </c>
      <c r="D82" s="71">
        <v>88</v>
      </c>
      <c r="E82" s="45">
        <v>1.2222222222222223</v>
      </c>
      <c r="F82" s="71">
        <v>72</v>
      </c>
      <c r="G82" s="46">
        <v>74</v>
      </c>
      <c r="H82" s="47">
        <v>1.0277777777777777</v>
      </c>
      <c r="I82" s="45">
        <v>1.125</v>
      </c>
      <c r="J82"/>
    </row>
    <row r="83" spans="2:10" x14ac:dyDescent="0.35">
      <c r="B83" s="43" t="s">
        <v>223</v>
      </c>
      <c r="C83" s="71">
        <v>55</v>
      </c>
      <c r="D83" s="71">
        <v>67</v>
      </c>
      <c r="E83" s="45">
        <v>1.2181818181818183</v>
      </c>
      <c r="F83" s="71">
        <v>55</v>
      </c>
      <c r="G83" s="46">
        <v>55</v>
      </c>
      <c r="H83" s="47">
        <v>1</v>
      </c>
      <c r="I83" s="45">
        <v>1.1090909090909091</v>
      </c>
      <c r="J83"/>
    </row>
    <row r="84" spans="2:10" x14ac:dyDescent="0.35">
      <c r="B84" s="43" t="s">
        <v>54</v>
      </c>
      <c r="C84" s="71">
        <v>63</v>
      </c>
      <c r="D84" s="71">
        <v>68</v>
      </c>
      <c r="E84" s="45">
        <v>1.0793650793650793</v>
      </c>
      <c r="F84" s="71">
        <v>63</v>
      </c>
      <c r="G84" s="46">
        <v>47</v>
      </c>
      <c r="H84" s="47">
        <v>0.74603174603174605</v>
      </c>
      <c r="I84" s="45">
        <v>0.91269841269841268</v>
      </c>
      <c r="J84"/>
    </row>
    <row r="85" spans="2:10" x14ac:dyDescent="0.35">
      <c r="B85" s="43" t="s">
        <v>53</v>
      </c>
      <c r="C85" s="71">
        <v>69</v>
      </c>
      <c r="D85" s="71">
        <v>79</v>
      </c>
      <c r="E85" s="45">
        <v>1.144927536231884</v>
      </c>
      <c r="F85" s="71">
        <v>69</v>
      </c>
      <c r="G85" s="46">
        <v>73</v>
      </c>
      <c r="H85" s="47">
        <v>1.0579710144927537</v>
      </c>
      <c r="I85" s="45">
        <v>1.1014492753623188</v>
      </c>
      <c r="J85"/>
    </row>
    <row r="86" spans="2:10" x14ac:dyDescent="0.35">
      <c r="B86" s="43" t="s">
        <v>130</v>
      </c>
      <c r="C86" s="71">
        <v>63</v>
      </c>
      <c r="D86" s="71">
        <v>68</v>
      </c>
      <c r="E86" s="45">
        <v>1.0793650793650793</v>
      </c>
      <c r="F86" s="71">
        <v>63</v>
      </c>
      <c r="G86" s="46">
        <v>29</v>
      </c>
      <c r="H86" s="47">
        <v>0.46031746031746029</v>
      </c>
      <c r="I86" s="45">
        <v>0.76984126984126977</v>
      </c>
      <c r="J86"/>
    </row>
    <row r="87" spans="2:10" x14ac:dyDescent="0.35">
      <c r="B87" s="43" t="s">
        <v>52</v>
      </c>
      <c r="C87" s="71">
        <v>47</v>
      </c>
      <c r="D87" s="71">
        <v>50</v>
      </c>
      <c r="E87" s="45">
        <v>1.0638297872340425</v>
      </c>
      <c r="F87" s="71">
        <v>47</v>
      </c>
      <c r="G87" s="46">
        <v>50</v>
      </c>
      <c r="H87" s="47">
        <v>1.0638297872340425</v>
      </c>
      <c r="I87" s="45">
        <v>1.0638297872340425</v>
      </c>
      <c r="J87"/>
    </row>
    <row r="88" spans="2:10" x14ac:dyDescent="0.35">
      <c r="B88" s="43" t="s">
        <v>55</v>
      </c>
      <c r="C88" s="71">
        <v>72</v>
      </c>
      <c r="D88" s="71">
        <v>68</v>
      </c>
      <c r="E88" s="45">
        <v>0.94444444444444442</v>
      </c>
      <c r="F88" s="71">
        <v>72</v>
      </c>
      <c r="G88" s="46">
        <v>43</v>
      </c>
      <c r="H88" s="47">
        <v>0.59722222222222221</v>
      </c>
      <c r="I88" s="45">
        <v>0.77083333333333326</v>
      </c>
      <c r="J88"/>
    </row>
    <row r="89" spans="2:10" x14ac:dyDescent="0.35">
      <c r="B89" s="43" t="s">
        <v>151</v>
      </c>
      <c r="C89" s="71">
        <v>70</v>
      </c>
      <c r="D89" s="71">
        <v>65</v>
      </c>
      <c r="E89" s="45">
        <v>0.9285714285714286</v>
      </c>
      <c r="F89" s="71">
        <v>70</v>
      </c>
      <c r="G89" s="46">
        <v>41</v>
      </c>
      <c r="H89" s="47">
        <v>0.58571428571428574</v>
      </c>
      <c r="I89" s="45">
        <v>0.75714285714285712</v>
      </c>
      <c r="J89"/>
    </row>
    <row r="90" spans="2:10" x14ac:dyDescent="0.35">
      <c r="B90" s="43" t="s">
        <v>68</v>
      </c>
      <c r="C90" s="71"/>
      <c r="D90" s="71"/>
      <c r="E90" s="71"/>
      <c r="F90" s="71"/>
      <c r="G90" s="71"/>
      <c r="H90" s="71"/>
      <c r="I90" s="71"/>
      <c r="J90"/>
    </row>
    <row r="91" spans="2:10" x14ac:dyDescent="0.35">
      <c r="B91" s="43" t="s">
        <v>70</v>
      </c>
      <c r="C91" s="71">
        <v>87</v>
      </c>
      <c r="D91" s="71">
        <v>70</v>
      </c>
      <c r="E91" s="45">
        <v>0.8045977011494253</v>
      </c>
      <c r="F91" s="71">
        <v>87</v>
      </c>
      <c r="G91" s="46">
        <v>67</v>
      </c>
      <c r="H91" s="47">
        <v>0.77011494252873558</v>
      </c>
      <c r="I91" s="45">
        <v>0.78735632183908044</v>
      </c>
      <c r="J91"/>
    </row>
    <row r="92" spans="2:10" x14ac:dyDescent="0.35">
      <c r="B92" s="43" t="s">
        <v>69</v>
      </c>
      <c r="C92" s="71">
        <v>80</v>
      </c>
      <c r="D92" s="71">
        <v>45</v>
      </c>
      <c r="E92" s="45">
        <v>0.5625</v>
      </c>
      <c r="F92" s="71">
        <v>80</v>
      </c>
      <c r="G92" s="46">
        <v>48</v>
      </c>
      <c r="H92" s="47">
        <v>0.6</v>
      </c>
      <c r="I92" s="45">
        <v>0.58125000000000004</v>
      </c>
      <c r="J92"/>
    </row>
    <row r="93" spans="2:10" x14ac:dyDescent="0.35">
      <c r="B93" s="43" t="s">
        <v>80</v>
      </c>
      <c r="C93" s="71"/>
      <c r="D93" s="71"/>
      <c r="E93" s="71"/>
      <c r="F93" s="71"/>
      <c r="G93" s="71"/>
      <c r="H93" s="71"/>
      <c r="I93" s="71"/>
      <c r="J93"/>
    </row>
    <row r="94" spans="2:10" x14ac:dyDescent="0.35">
      <c r="B94" s="43" t="s">
        <v>150</v>
      </c>
      <c r="C94" s="71">
        <v>63</v>
      </c>
      <c r="D94" s="71">
        <v>70</v>
      </c>
      <c r="E94" s="45">
        <v>1.1111111111111112</v>
      </c>
      <c r="F94" s="71">
        <v>63</v>
      </c>
      <c r="G94" s="46">
        <v>37</v>
      </c>
      <c r="H94" s="47">
        <v>0.58730158730158732</v>
      </c>
      <c r="I94" s="45">
        <v>0.8492063492063493</v>
      </c>
      <c r="J94"/>
    </row>
    <row r="95" spans="2:10" x14ac:dyDescent="0.35">
      <c r="B95" s="43" t="s">
        <v>125</v>
      </c>
      <c r="C95" s="71">
        <v>96</v>
      </c>
      <c r="D95" s="71">
        <v>100</v>
      </c>
      <c r="E95" s="45">
        <v>1.0416666666666667</v>
      </c>
      <c r="F95" s="71">
        <v>96</v>
      </c>
      <c r="G95" s="46">
        <v>76</v>
      </c>
      <c r="H95" s="47">
        <v>0.79166666666666663</v>
      </c>
      <c r="I95" s="45">
        <v>0.91666666666666674</v>
      </c>
      <c r="J95"/>
    </row>
    <row r="96" spans="2:10" x14ac:dyDescent="0.35">
      <c r="B96" s="43" t="s">
        <v>81</v>
      </c>
      <c r="C96" s="71">
        <v>81</v>
      </c>
      <c r="D96" s="71">
        <v>92</v>
      </c>
      <c r="E96" s="45">
        <v>1.1358024691358024</v>
      </c>
      <c r="F96" s="71">
        <v>81</v>
      </c>
      <c r="G96" s="46">
        <v>93</v>
      </c>
      <c r="H96" s="47">
        <v>1.1481481481481481</v>
      </c>
      <c r="I96" s="45">
        <v>1.1419753086419753</v>
      </c>
      <c r="J96"/>
    </row>
    <row r="97" spans="2:10" x14ac:dyDescent="0.35">
      <c r="B97" s="43" t="s">
        <v>124</v>
      </c>
      <c r="C97" s="71">
        <v>77</v>
      </c>
      <c r="D97" s="71">
        <v>84</v>
      </c>
      <c r="E97" s="45">
        <v>1.0909090909090908</v>
      </c>
      <c r="F97" s="71">
        <v>77</v>
      </c>
      <c r="G97" s="46">
        <v>43</v>
      </c>
      <c r="H97" s="47">
        <v>0.55844155844155841</v>
      </c>
      <c r="I97" s="45">
        <v>0.82467532467532467</v>
      </c>
      <c r="J97"/>
    </row>
    <row r="98" spans="2:10" x14ac:dyDescent="0.35">
      <c r="B98" s="43" t="s">
        <v>126</v>
      </c>
      <c r="C98" s="71">
        <v>66</v>
      </c>
      <c r="D98" s="71">
        <v>71</v>
      </c>
      <c r="E98" s="45">
        <v>1.0757575757575757</v>
      </c>
      <c r="F98" s="71">
        <v>66</v>
      </c>
      <c r="G98" s="46">
        <v>56</v>
      </c>
      <c r="H98" s="47">
        <v>0.84848484848484851</v>
      </c>
      <c r="I98" s="45">
        <v>0.96212121212121215</v>
      </c>
      <c r="J98"/>
    </row>
    <row r="99" spans="2:10" x14ac:dyDescent="0.35">
      <c r="B99" s="43" t="s">
        <v>123</v>
      </c>
      <c r="C99" s="71">
        <v>80</v>
      </c>
      <c r="D99" s="71">
        <v>96</v>
      </c>
      <c r="E99" s="45">
        <v>1.2</v>
      </c>
      <c r="F99" s="71">
        <v>80</v>
      </c>
      <c r="G99" s="46">
        <v>31</v>
      </c>
      <c r="H99" s="47">
        <v>0.38750000000000001</v>
      </c>
      <c r="I99" s="45">
        <v>0.79374999999999996</v>
      </c>
      <c r="J99"/>
    </row>
    <row r="100" spans="2:10" x14ac:dyDescent="0.35">
      <c r="B100" s="43" t="s">
        <v>148</v>
      </c>
      <c r="C100" s="71">
        <v>88</v>
      </c>
      <c r="D100" s="71">
        <v>77</v>
      </c>
      <c r="E100" s="45">
        <v>0.875</v>
      </c>
      <c r="F100" s="71">
        <v>88</v>
      </c>
      <c r="G100" s="46">
        <v>40</v>
      </c>
      <c r="H100" s="47">
        <v>0.45454545454545453</v>
      </c>
      <c r="I100" s="45">
        <v>0.66477272727272729</v>
      </c>
      <c r="J100"/>
    </row>
    <row r="101" spans="2:10" x14ac:dyDescent="0.35">
      <c r="B101" s="43" t="s">
        <v>149</v>
      </c>
      <c r="C101" s="71">
        <v>82</v>
      </c>
      <c r="D101" s="71">
        <v>95</v>
      </c>
      <c r="E101" s="45">
        <v>1.1585365853658536</v>
      </c>
      <c r="F101" s="71">
        <v>82</v>
      </c>
      <c r="G101" s="46">
        <v>88</v>
      </c>
      <c r="H101" s="47">
        <v>1.0731707317073171</v>
      </c>
      <c r="I101" s="45">
        <v>1.1158536585365852</v>
      </c>
      <c r="J101"/>
    </row>
    <row r="102" spans="2:10" x14ac:dyDescent="0.35">
      <c r="B102" s="43" t="s">
        <v>127</v>
      </c>
      <c r="C102" s="71">
        <v>63</v>
      </c>
      <c r="D102" s="71">
        <v>67</v>
      </c>
      <c r="E102" s="45">
        <v>1.0634920634920635</v>
      </c>
      <c r="F102" s="71">
        <v>63</v>
      </c>
      <c r="G102" s="46">
        <v>46</v>
      </c>
      <c r="H102" s="47">
        <v>0.73015873015873012</v>
      </c>
      <c r="I102" s="45">
        <v>0.89682539682539675</v>
      </c>
      <c r="J102"/>
    </row>
    <row r="103" spans="2:10" x14ac:dyDescent="0.35">
      <c r="B103" s="43" t="s">
        <v>82</v>
      </c>
      <c r="C103" s="71">
        <v>62</v>
      </c>
      <c r="D103" s="71">
        <v>85</v>
      </c>
      <c r="E103" s="45">
        <v>1.3709677419354838</v>
      </c>
      <c r="F103" s="71">
        <v>62</v>
      </c>
      <c r="G103" s="46">
        <v>81</v>
      </c>
      <c r="H103" s="47">
        <v>1.3064516129032258</v>
      </c>
      <c r="I103" s="45">
        <v>1.3387096774193548</v>
      </c>
      <c r="J103"/>
    </row>
    <row r="104" spans="2:10" x14ac:dyDescent="0.35">
      <c r="B104" s="43" t="s">
        <v>122</v>
      </c>
      <c r="C104" s="71">
        <v>81</v>
      </c>
      <c r="D104" s="71">
        <v>82</v>
      </c>
      <c r="E104" s="45">
        <v>1.0123456790123457</v>
      </c>
      <c r="F104" s="71">
        <v>81</v>
      </c>
      <c r="G104" s="46">
        <v>45</v>
      </c>
      <c r="H104" s="47">
        <v>0.55555555555555558</v>
      </c>
      <c r="I104" s="45">
        <v>0.78395061728395066</v>
      </c>
      <c r="J104"/>
    </row>
    <row r="105" spans="2:10" x14ac:dyDescent="0.35">
      <c r="B105" s="43" t="s">
        <v>92</v>
      </c>
      <c r="C105" s="71"/>
      <c r="D105" s="71"/>
      <c r="E105" s="71"/>
      <c r="F105" s="71"/>
      <c r="G105" s="71"/>
      <c r="H105" s="71"/>
      <c r="I105" s="71"/>
      <c r="J105"/>
    </row>
    <row r="106" spans="2:10" x14ac:dyDescent="0.35">
      <c r="B106" s="43" t="s">
        <v>94</v>
      </c>
      <c r="C106" s="71">
        <v>79</v>
      </c>
      <c r="D106" s="71">
        <v>86</v>
      </c>
      <c r="E106" s="45">
        <v>1.0886075949367089</v>
      </c>
      <c r="F106" s="71">
        <v>79</v>
      </c>
      <c r="G106" s="46">
        <v>82</v>
      </c>
      <c r="H106" s="47">
        <v>1.0379746835443038</v>
      </c>
      <c r="I106" s="45">
        <v>1.0632911392405062</v>
      </c>
      <c r="J106"/>
    </row>
    <row r="107" spans="2:10" x14ac:dyDescent="0.35">
      <c r="B107" s="43" t="s">
        <v>93</v>
      </c>
      <c r="C107" s="71">
        <v>81</v>
      </c>
      <c r="D107" s="71">
        <v>84</v>
      </c>
      <c r="E107" s="45">
        <v>1.037037037037037</v>
      </c>
      <c r="F107" s="71">
        <v>81</v>
      </c>
      <c r="G107" s="46">
        <v>82</v>
      </c>
      <c r="H107" s="47">
        <v>1.0123456790123457</v>
      </c>
      <c r="I107" s="45">
        <v>1.0246913580246915</v>
      </c>
      <c r="J107"/>
    </row>
    <row r="108" spans="2:10" x14ac:dyDescent="0.35">
      <c r="B108" s="43" t="s">
        <v>226</v>
      </c>
      <c r="C108" s="71">
        <v>69</v>
      </c>
      <c r="D108" s="71">
        <v>45</v>
      </c>
      <c r="E108" s="45">
        <v>0.65217391304347827</v>
      </c>
      <c r="F108" s="71">
        <v>69</v>
      </c>
      <c r="G108" s="46">
        <v>42</v>
      </c>
      <c r="H108" s="47">
        <v>0.60869565217391308</v>
      </c>
      <c r="I108" s="45">
        <v>0.63043478260869568</v>
      </c>
      <c r="J108"/>
    </row>
    <row r="109" spans="2:10" x14ac:dyDescent="0.35">
      <c r="B109" s="43" t="s">
        <v>141</v>
      </c>
      <c r="C109" s="71">
        <v>70</v>
      </c>
      <c r="D109" s="71">
        <v>81</v>
      </c>
      <c r="E109" s="45">
        <v>1.1571428571428573</v>
      </c>
      <c r="F109" s="71">
        <v>70</v>
      </c>
      <c r="G109" s="46">
        <v>76</v>
      </c>
      <c r="H109" s="47">
        <v>1.0857142857142856</v>
      </c>
      <c r="I109" s="45">
        <v>1.1214285714285714</v>
      </c>
      <c r="J109"/>
    </row>
    <row r="110" spans="2:10" x14ac:dyDescent="0.35">
      <c r="B110" s="43" t="s">
        <v>145</v>
      </c>
      <c r="C110" s="71">
        <v>88</v>
      </c>
      <c r="D110" s="71">
        <v>61</v>
      </c>
      <c r="E110" s="45">
        <v>0.69318181818181823</v>
      </c>
      <c r="F110" s="71">
        <v>88</v>
      </c>
      <c r="G110" s="46">
        <v>57</v>
      </c>
      <c r="H110" s="47">
        <v>0.64772727272727271</v>
      </c>
      <c r="I110" s="45">
        <v>0.67045454545454541</v>
      </c>
      <c r="J110"/>
    </row>
    <row r="111" spans="2:10" x14ac:dyDescent="0.35">
      <c r="B111" s="43" t="s">
        <v>142</v>
      </c>
      <c r="C111" s="71">
        <v>84</v>
      </c>
      <c r="D111" s="71">
        <v>88</v>
      </c>
      <c r="E111" s="45">
        <v>1.0476190476190477</v>
      </c>
      <c r="F111" s="71">
        <v>84</v>
      </c>
      <c r="G111" s="46">
        <v>64</v>
      </c>
      <c r="H111" s="47">
        <v>0.76190476190476186</v>
      </c>
      <c r="I111" s="45">
        <v>0.90476190476190477</v>
      </c>
      <c r="J111"/>
    </row>
    <row r="112" spans="2:10" x14ac:dyDescent="0.35">
      <c r="B112" s="43" t="s">
        <v>155</v>
      </c>
      <c r="C112" s="71">
        <v>68</v>
      </c>
      <c r="D112" s="71">
        <v>85</v>
      </c>
      <c r="E112" s="45">
        <v>1.25</v>
      </c>
      <c r="F112" s="71">
        <v>68</v>
      </c>
      <c r="G112" s="46">
        <v>85</v>
      </c>
      <c r="H112" s="47">
        <v>1.25</v>
      </c>
      <c r="I112" s="45">
        <v>1.25</v>
      </c>
      <c r="J112"/>
    </row>
    <row r="113" spans="2:10" x14ac:dyDescent="0.35">
      <c r="B113" s="43" t="s">
        <v>111</v>
      </c>
      <c r="C113" s="71">
        <v>74</v>
      </c>
      <c r="D113" s="71">
        <v>45</v>
      </c>
      <c r="E113" s="45">
        <v>0.60810810810810811</v>
      </c>
      <c r="F113" s="71">
        <v>74</v>
      </c>
      <c r="G113" s="46">
        <v>40</v>
      </c>
      <c r="H113" s="47">
        <v>0.54054054054054057</v>
      </c>
      <c r="I113" s="45">
        <v>0.57432432432432434</v>
      </c>
      <c r="J113"/>
    </row>
    <row r="114" spans="2:10" x14ac:dyDescent="0.35">
      <c r="B114" s="43" t="s">
        <v>144</v>
      </c>
      <c r="C114" s="71">
        <v>75</v>
      </c>
      <c r="D114" s="71">
        <v>57</v>
      </c>
      <c r="E114" s="45">
        <v>0.76</v>
      </c>
      <c r="F114" s="71">
        <v>75</v>
      </c>
      <c r="G114" s="46">
        <v>56</v>
      </c>
      <c r="H114" s="47">
        <v>0.7466666666666667</v>
      </c>
      <c r="I114" s="45">
        <v>0.75333333333333341</v>
      </c>
      <c r="J114"/>
    </row>
    <row r="115" spans="2:10" x14ac:dyDescent="0.35">
      <c r="B115" s="43" t="s">
        <v>153</v>
      </c>
      <c r="C115" s="71">
        <v>62</v>
      </c>
      <c r="D115" s="71">
        <v>36</v>
      </c>
      <c r="E115" s="45">
        <v>0.58064516129032262</v>
      </c>
      <c r="F115" s="71">
        <v>62</v>
      </c>
      <c r="G115" s="46">
        <v>27</v>
      </c>
      <c r="H115" s="47">
        <v>0.43548387096774194</v>
      </c>
      <c r="I115" s="45">
        <v>0.50806451612903225</v>
      </c>
      <c r="J115"/>
    </row>
    <row r="116" spans="2:10" x14ac:dyDescent="0.35">
      <c r="B116" s="43" t="s">
        <v>95</v>
      </c>
      <c r="C116" s="71"/>
      <c r="D116" s="71"/>
      <c r="E116" s="71"/>
      <c r="F116" s="71"/>
      <c r="G116" s="71"/>
      <c r="H116" s="71"/>
      <c r="I116" s="71"/>
      <c r="J116"/>
    </row>
    <row r="117" spans="2:10" x14ac:dyDescent="0.35">
      <c r="B117" s="43" t="s">
        <v>96</v>
      </c>
      <c r="C117" s="71">
        <v>29</v>
      </c>
      <c r="D117" s="71">
        <v>47</v>
      </c>
      <c r="E117" s="45">
        <v>1.6206896551724137</v>
      </c>
      <c r="F117" s="71">
        <v>29</v>
      </c>
      <c r="G117" s="46">
        <v>47</v>
      </c>
      <c r="H117" s="47">
        <v>1.6206896551724137</v>
      </c>
      <c r="I117" s="45">
        <v>1.6206896551724137</v>
      </c>
      <c r="J117"/>
    </row>
    <row r="118" spans="2:10" x14ac:dyDescent="0.35">
      <c r="B118" s="43" t="s">
        <v>97</v>
      </c>
      <c r="C118" s="71">
        <v>21</v>
      </c>
      <c r="D118" s="71">
        <v>64</v>
      </c>
      <c r="E118" s="45">
        <v>3.0476190476190474</v>
      </c>
      <c r="F118" s="71">
        <v>21</v>
      </c>
      <c r="G118" s="46">
        <v>65</v>
      </c>
      <c r="H118" s="47">
        <v>3.0952380952380953</v>
      </c>
      <c r="I118" s="45">
        <v>3.0714285714285712</v>
      </c>
      <c r="J118"/>
    </row>
    <row r="119" spans="2:10" x14ac:dyDescent="0.35">
      <c r="B119" s="43" t="s">
        <v>98</v>
      </c>
      <c r="C119" s="71">
        <v>24</v>
      </c>
      <c r="D119" s="71">
        <v>45</v>
      </c>
      <c r="E119" s="45">
        <v>1.875</v>
      </c>
      <c r="F119" s="71">
        <v>24</v>
      </c>
      <c r="G119" s="46">
        <v>52</v>
      </c>
      <c r="H119" s="47">
        <v>2.1666666666666665</v>
      </c>
      <c r="I119" s="45">
        <v>2.020833333333333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scale="36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17E46647-24F8-4E5E-B59E-920669FF9F57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E5138B0B-BF11-4A2D-86C0-E311990E0903}">
  <ds:schemaRefs/>
</ds:datastoreItem>
</file>

<file path=customXml/itemProps4.xml><?xml version="1.0" encoding="utf-8"?>
<ds:datastoreItem xmlns:ds="http://schemas.openxmlformats.org/officeDocument/2006/customXml" ds:itemID="{64099423-5104-432C-875F-D2D72D88B0EE}">
  <ds:schemaRefs/>
</ds:datastoreItem>
</file>

<file path=customXml/itemProps5.xml><?xml version="1.0" encoding="utf-8"?>
<ds:datastoreItem xmlns:ds="http://schemas.openxmlformats.org/officeDocument/2006/customXml" ds:itemID="{C7829463-AC19-4E5F-AC42-05404307E94A}">
  <ds:schemaRefs/>
</ds:datastoreItem>
</file>

<file path=customXml/itemProps6.xml><?xml version="1.0" encoding="utf-8"?>
<ds:datastoreItem xmlns:ds="http://schemas.openxmlformats.org/officeDocument/2006/customXml" ds:itemID="{BDFAE1D8-C5AA-4AB3-BAB5-4AB7D1DBC52C}">
  <ds:schemaRefs/>
</ds:datastoreItem>
</file>

<file path=customXml/itemProps7.xml><?xml version="1.0" encoding="utf-8"?>
<ds:datastoreItem xmlns:ds="http://schemas.openxmlformats.org/officeDocument/2006/customXml" ds:itemID="{98C95EC5-9AA3-4CF3-B4BD-47560F272066}">
  <ds:schemaRefs/>
</ds:datastoreItem>
</file>

<file path=customXml/itemProps8.xml><?xml version="1.0" encoding="utf-8"?>
<ds:datastoreItem xmlns:ds="http://schemas.openxmlformats.org/officeDocument/2006/customXml" ds:itemID="{59CBE429-C450-49A8-83E6-C619E0AD385D}">
  <ds:schemaRefs/>
</ds:datastoreItem>
</file>

<file path=customXml/itemProps9.xml><?xml version="1.0" encoding="utf-8"?>
<ds:datastoreItem xmlns:ds="http://schemas.openxmlformats.org/officeDocument/2006/customXml" ds:itemID="{6C2A15A4-A136-40AE-AC21-D007C0F5D357}">
  <ds:schemaRefs/>
</ds:datastoreItem>
</file>

<file path=customXml/itemProps10.xml><?xml version="1.0" encoding="utf-8"?>
<ds:datastoreItem xmlns:ds="http://schemas.openxmlformats.org/officeDocument/2006/customXml" ds:itemID="{1B9D8C34-4E71-4D96-8139-408C5F703CD4}">
  <ds:schemaRefs/>
</ds:datastoreItem>
</file>

<file path=customXml/itemProps11.xml><?xml version="1.0" encoding="utf-8"?>
<ds:datastoreItem xmlns:ds="http://schemas.openxmlformats.org/officeDocument/2006/customXml" ds:itemID="{48B28B24-F37B-411A-BA6F-9098C095E32C}">
  <ds:schemaRefs/>
</ds:datastoreItem>
</file>

<file path=customXml/itemProps12.xml><?xml version="1.0" encoding="utf-8"?>
<ds:datastoreItem xmlns:ds="http://schemas.openxmlformats.org/officeDocument/2006/customXml" ds:itemID="{D5964DD6-912B-4608-B704-A8D4F662AEC3}">
  <ds:schemaRefs/>
</ds:datastoreItem>
</file>

<file path=customXml/itemProps13.xml><?xml version="1.0" encoding="utf-8"?>
<ds:datastoreItem xmlns:ds="http://schemas.openxmlformats.org/officeDocument/2006/customXml" ds:itemID="{C4EC8402-2AE7-42D0-8CEB-911B99136910}">
  <ds:schemaRefs/>
</ds:datastoreItem>
</file>

<file path=customXml/itemProps14.xml><?xml version="1.0" encoding="utf-8"?>
<ds:datastoreItem xmlns:ds="http://schemas.openxmlformats.org/officeDocument/2006/customXml" ds:itemID="{9FDA1735-5F1A-4213-8379-E8811F8F1F33}">
  <ds:schemaRefs/>
</ds:datastoreItem>
</file>

<file path=customXml/itemProps15.xml><?xml version="1.0" encoding="utf-8"?>
<ds:datastoreItem xmlns:ds="http://schemas.openxmlformats.org/officeDocument/2006/customXml" ds:itemID="{700CF3D4-B0A9-48AD-BB2D-D65E4F0FACA7}">
  <ds:schemaRefs/>
</ds:datastoreItem>
</file>

<file path=customXml/itemProps16.xml><?xml version="1.0" encoding="utf-8"?>
<ds:datastoreItem xmlns:ds="http://schemas.openxmlformats.org/officeDocument/2006/customXml" ds:itemID="{7D2CD006-F599-461D-A8C9-45977AC2AC66}">
  <ds:schemaRefs/>
</ds:datastoreItem>
</file>

<file path=customXml/itemProps17.xml><?xml version="1.0" encoding="utf-8"?>
<ds:datastoreItem xmlns:ds="http://schemas.openxmlformats.org/officeDocument/2006/customXml" ds:itemID="{F9D72ACF-6BC6-4A11-87BF-76FBD5B16A5D}">
  <ds:schemaRefs/>
</ds:datastoreItem>
</file>

<file path=customXml/itemProps18.xml><?xml version="1.0" encoding="utf-8"?>
<ds:datastoreItem xmlns:ds="http://schemas.openxmlformats.org/officeDocument/2006/customXml" ds:itemID="{4E75D51B-AFCE-4F48-9C2C-A55C7F7FDFF2}">
  <ds:schemaRefs/>
</ds:datastoreItem>
</file>

<file path=customXml/itemProps19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x</vt:lpstr>
      <vt:lpstr>META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2026-06-18T15:19:43Z</cp:lastPrinted>
  <dcterms:created xsi:type="dcterms:W3CDTF">2025-12-30T12:06:24Z</dcterms:created>
  <dcterms:modified xsi:type="dcterms:W3CDTF">2026-06-29T14:59:02Z</dcterms:modified>
</cp:coreProperties>
</file>