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5" documentId="14_{1F102C9A-04E3-408F-8D22-8527FDA29D70}" xr6:coauthVersionLast="47" xr6:coauthVersionMax="47" xr10:uidLastSave="{C0251B4A-B6C9-490C-88E0-07A10E662EA9}"/>
  <bookViews>
    <workbookView xWindow="-108" yWindow="12852" windowWidth="23256" windowHeight="13176" xr2:uid="{59BE8D72-A09A-415F-AB75-B8735A906FF4}"/>
  </bookViews>
  <sheets>
    <sheet name="MAY 2024 T8" sheetId="36" r:id="rId1"/>
    <sheet name="JUL 2023 T8" sheetId="5" state="hidden" r:id="rId2"/>
    <sheet name="JULIO 2023 P6" sheetId="6" state="hidden" r:id="rId3"/>
    <sheet name="DEUDORES JULIO 2023" sheetId="7" state="hidden" r:id="rId4"/>
    <sheet name="JUN 2023 T8" sheetId="2" state="hidden" r:id="rId5"/>
    <sheet name="JUNIO 2023 P6" sheetId="3" state="hidden" r:id="rId6"/>
    <sheet name="DEUDORES JUNIO 2023" sheetId="4" state="hidden" r:id="rId7"/>
  </sheets>
  <definedNames>
    <definedName name="_xlnm._FilterDatabase" localSheetId="2" hidden="1">'JULIO 2023 P6'!$A$1:$WVO$710</definedName>
    <definedName name="_xlnm._FilterDatabase" localSheetId="5" hidden="1">'JUNIO 2023 P6'!$A$1:$WVO$710</definedName>
    <definedName name="_xlnm.Print_Area" localSheetId="2">'JULIO 2023 P6'!$A$1:$G$386</definedName>
    <definedName name="_xlnm.Print_Area" localSheetId="5">'JUNIO 2023 P6'!$A$1:$G$386</definedName>
    <definedName name="_xlnm.Print_Titles" localSheetId="2">'JULIO 2023 P6'!$1:$1</definedName>
    <definedName name="_xlnm.Print_Titles" localSheetId="5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D14" i="5"/>
  <c r="F14" i="5"/>
  <c r="F15" i="5"/>
  <c r="F16" i="5"/>
  <c r="D742" i="6"/>
  <c r="F742" i="6" s="1"/>
  <c r="AV42" i="7"/>
  <c r="AO42" i="7"/>
  <c r="AV37" i="7"/>
  <c r="AO37" i="7"/>
  <c r="AV30" i="7"/>
  <c r="AO30" i="7"/>
  <c r="AV29" i="7"/>
  <c r="AO29" i="7"/>
  <c r="BR22" i="7"/>
  <c r="BO22" i="7"/>
  <c r="BJ22" i="7"/>
  <c r="BG22" i="7"/>
  <c r="BC22" i="7"/>
  <c r="AZ22" i="7"/>
  <c r="AV22" i="7"/>
  <c r="AS22" i="7"/>
  <c r="AO22" i="7"/>
  <c r="AL22" i="7"/>
  <c r="AH22" i="7"/>
  <c r="AE22" i="7"/>
  <c r="AA22" i="7"/>
  <c r="X22" i="7"/>
  <c r="T22" i="7"/>
  <c r="Q22" i="7"/>
  <c r="M22" i="7"/>
  <c r="J22" i="7"/>
  <c r="D741" i="6"/>
  <c r="F741" i="6" s="1"/>
  <c r="D740" i="6"/>
  <c r="F739" i="6"/>
  <c r="C739" i="6"/>
  <c r="C741" i="6" s="1"/>
  <c r="F738" i="6"/>
  <c r="C738" i="6"/>
  <c r="F737" i="6"/>
  <c r="C737" i="6"/>
  <c r="F736" i="6"/>
  <c r="C736" i="6"/>
  <c r="C731" i="6"/>
  <c r="C727" i="6"/>
  <c r="C719" i="6"/>
  <c r="G714" i="6"/>
  <c r="G713" i="6" s="1"/>
  <c r="F714" i="6"/>
  <c r="F713" i="6" s="1"/>
  <c r="E714" i="6"/>
  <c r="E713" i="6" s="1"/>
  <c r="D714" i="6"/>
  <c r="D713" i="6" s="1"/>
  <c r="C714" i="6"/>
  <c r="C713" i="6" s="1"/>
  <c r="C712" i="6"/>
  <c r="C721" i="6" s="1"/>
  <c r="G16" i="5"/>
  <c r="E16" i="5"/>
  <c r="D16" i="5"/>
  <c r="G15" i="5"/>
  <c r="E15" i="5"/>
  <c r="D15" i="5"/>
  <c r="G14" i="5"/>
  <c r="E14" i="5"/>
  <c r="C742" i="6" l="1"/>
  <c r="D744" i="6"/>
  <c r="F740" i="6"/>
  <c r="C740" i="6"/>
  <c r="C744" i="6" s="1"/>
  <c r="AO42" i="4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D741" i="3"/>
  <c r="F741" i="3" s="1"/>
  <c r="D740" i="3"/>
  <c r="F740" i="3" s="1"/>
  <c r="F739" i="3"/>
  <c r="C739" i="3"/>
  <c r="F738" i="3"/>
  <c r="C738" i="3"/>
  <c r="C742" i="3" s="1"/>
  <c r="F737" i="3"/>
  <c r="C737" i="3"/>
  <c r="C741" i="3" s="1"/>
  <c r="F736" i="3"/>
  <c r="C736" i="3"/>
  <c r="C740" i="3" s="1"/>
  <c r="C731" i="3"/>
  <c r="C727" i="3"/>
  <c r="C719" i="3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C721" i="3" s="1"/>
  <c r="G16" i="2"/>
  <c r="F16" i="2"/>
  <c r="E16" i="2"/>
  <c r="D16" i="2"/>
  <c r="G15" i="2"/>
  <c r="F15" i="2"/>
  <c r="E15" i="2"/>
  <c r="D15" i="2"/>
  <c r="G14" i="2"/>
  <c r="F14" i="2"/>
  <c r="E14" i="2"/>
  <c r="D14" i="2"/>
  <c r="D744" i="3" l="1"/>
  <c r="C744" i="3"/>
  <c r="F742" i="3"/>
</calcChain>
</file>

<file path=xl/sharedStrings.xml><?xml version="1.0" encoding="utf-8"?>
<sst xmlns="http://schemas.openxmlformats.org/spreadsheetml/2006/main" count="3912" uniqueCount="1242">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</sst>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  <numFmt numFmtId="167" formatCode="_-* #,##0_-;\-* #,##0_-;_-* &quot;-&quot;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12" fillId="0" borderId="16" applyNumberFormat="0" applyFill="0" applyAlignment="0" applyProtection="0"/>
    <xf numFmtId="0" fontId="13" fillId="0" borderId="17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7" borderId="18" applyNumberFormat="0" applyAlignment="0" applyProtection="0"/>
    <xf numFmtId="0" fontId="16" fillId="8" borderId="19" applyNumberFormat="0" applyAlignment="0" applyProtection="0"/>
    <xf numFmtId="0" fontId="17" fillId="8" borderId="18" applyNumberFormat="0" applyAlignment="0" applyProtection="0"/>
    <xf numFmtId="0" fontId="18" fillId="0" borderId="20" applyNumberFormat="0" applyFill="0" applyAlignment="0" applyProtection="0"/>
    <xf numFmtId="0" fontId="19" fillId="9" borderId="2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23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0" borderId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5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6" borderId="0" applyNumberFormat="0" applyBorder="0" applyAlignment="0" applyProtection="0"/>
    <xf numFmtId="0" fontId="4" fillId="0" borderId="0"/>
    <xf numFmtId="0" fontId="4" fillId="0" borderId="0"/>
    <xf numFmtId="0" fontId="1" fillId="0" borderId="0"/>
    <xf numFmtId="0" fontId="24" fillId="10" borderId="22" applyNumberFormat="0" applyFont="0" applyAlignment="0" applyProtection="0"/>
    <xf numFmtId="0" fontId="24" fillId="10" borderId="22" applyNumberFormat="0" applyFont="0" applyAlignment="0" applyProtection="0"/>
    <xf numFmtId="0" fontId="24" fillId="10" borderId="22" applyNumberFormat="0" applyFont="0" applyAlignment="0" applyProtection="0"/>
    <xf numFmtId="0" fontId="27" fillId="0" borderId="0" applyNumberFormat="0" applyFill="0" applyBorder="0" applyAlignment="0" applyProtection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54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6" xr:uid="{00000000-0005-0000-0000-000031000000}"/>
    <cellStyle name="60% - Énfasis2 2" xfId="37" xr:uid="{00000000-0005-0000-0000-000032000000}"/>
    <cellStyle name="60% - Énfasis3 2" xfId="38" xr:uid="{00000000-0005-0000-0000-000033000000}"/>
    <cellStyle name="60% - Énfasis4 2" xfId="39" xr:uid="{00000000-0005-0000-0000-000034000000}"/>
    <cellStyle name="60% - Énfasis5 2" xfId="40" xr:uid="{00000000-0005-0000-0000-000035000000}"/>
    <cellStyle name="60% - Énfasis6 2" xfId="41" xr:uid="{00000000-0005-0000-0000-000036000000}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7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9" builtinId="20" customBuiltin="1"/>
    <cellStyle name="Hipervínculo 2" xfId="42" xr:uid="{00000000-0005-0000-0000-000037000000}"/>
    <cellStyle name="Incorrecto" xfId="8" builtinId="27" customBuiltin="1"/>
    <cellStyle name="Millares" xfId="1" builtinId="3"/>
    <cellStyle name="Millares [0]" xfId="2" builtinId="6"/>
    <cellStyle name="Millares [0] 2" xfId="43" xr:uid="{00000000-0005-0000-0000-000038000000}"/>
    <cellStyle name="Millares 2" xfId="4" xr:uid="{FAE5B04E-2942-4200-9671-C8ED15EBAEDE}"/>
    <cellStyle name="Millares 2 2" xfId="44" xr:uid="{00000000-0005-0000-0000-000039000000}"/>
    <cellStyle name="Millares 3" xfId="53" xr:uid="{00000000-0005-0000-0000-000043000000}"/>
    <cellStyle name="Neutral 2" xfId="45" xr:uid="{00000000-0005-0000-0000-00003A000000}"/>
    <cellStyle name="Normal" xfId="0" builtinId="0"/>
    <cellStyle name="Normal 2" xfId="3" xr:uid="{27DBFF3F-BDEC-48EA-AA2D-F0D07C8886DD}"/>
    <cellStyle name="Normal 2 2" xfId="46" xr:uid="{00000000-0005-0000-0000-00003C000000}"/>
    <cellStyle name="Normal 2 2 2" xfId="47" xr:uid="{00000000-0005-0000-0000-00003D000000}"/>
    <cellStyle name="Normal 3" xfId="35" xr:uid="{00000000-0005-0000-0000-00003B000000}"/>
    <cellStyle name="Normal 4" xfId="48" xr:uid="{00000000-0005-0000-0000-00003E000000}"/>
    <cellStyle name="Notas 2" xfId="49" xr:uid="{00000000-0005-0000-0000-00003F000000}"/>
    <cellStyle name="Notas 3" xfId="50" xr:uid="{00000000-0005-0000-0000-000040000000}"/>
    <cellStyle name="Notas 4" xfId="51" xr:uid="{00000000-0005-0000-0000-000041000000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 2" xfId="5" builtinId="17" customBuiltin="1"/>
    <cellStyle name="Título 3" xfId="6" builtinId="18" customBuiltin="1"/>
    <cellStyle name="Título 4" xfId="52" xr:uid="{00000000-0005-0000-0000-000042000000}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7269-BDCF-404C-B627-4B4AD295F770}">
  <sheetPr>
    <tabColor rgb="FFFFFF00"/>
  </sheetPr>
  <dimension ref="B2:F22"/>
  <sheetViews>
    <sheetView showGridLines="0" tabSelected="1" zoomScale="75" zoomScaleNormal="75" workbookViewId="0">
      <selection activeCell="E16" sqref="E16"/>
    </sheetView>
  </sheetViews>
  <sheetFormatPr baseColWidth="10" defaultRowHeight="15"/>
  <cols>
    <col min="1" max="1" width="3.28515625" customWidth="1"/>
    <col min="2" max="2" width="42.140625" customWidth="1"/>
    <col min="3" max="3" width="79.28515625" customWidth="1"/>
    <col min="4" max="4" width="18.140625" bestFit="1" customWidth="1"/>
    <col min="5" max="5" width="21.28515625" bestFit="1" customWidth="1"/>
    <col min="6" max="6" width="20.5703125" customWidth="1"/>
  </cols>
  <sheetData>
    <row r="2" spans="2:6">
      <c r="B2" s="3" t="s">
        <v>7</v>
      </c>
    </row>
    <row r="3" spans="2:6">
      <c r="B3" s="3"/>
    </row>
    <row r="4" spans="2:6">
      <c r="B4" s="4" t="s">
        <v>8</v>
      </c>
      <c r="C4" s="1">
        <v>12</v>
      </c>
    </row>
    <row r="5" spans="2:6">
      <c r="B5" s="4" t="s">
        <v>9</v>
      </c>
      <c r="C5" s="5">
        <v>45443</v>
      </c>
    </row>
    <row r="7" spans="2:6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6" ht="30">
      <c r="B8" s="8" t="s">
        <v>14</v>
      </c>
      <c r="C8" s="73"/>
      <c r="D8" s="9" t="s">
        <v>15</v>
      </c>
      <c r="E8" s="9" t="s">
        <v>16</v>
      </c>
    </row>
    <row r="9" spans="2:6">
      <c r="B9" s="10"/>
      <c r="C9" s="74"/>
      <c r="D9" s="11" t="s">
        <v>18</v>
      </c>
      <c r="E9" s="11" t="s">
        <v>18</v>
      </c>
    </row>
    <row r="10" spans="2:6" ht="21.6" customHeight="1">
      <c r="B10" s="13" t="s">
        <v>0</v>
      </c>
      <c r="C10" s="14" t="s">
        <v>21</v>
      </c>
      <c r="D10" s="15">
        <v>603908</v>
      </c>
      <c r="E10" s="16">
        <v>0</v>
      </c>
      <c r="F10" s="17"/>
    </row>
    <row r="11" spans="2:6" ht="21.6" customHeight="1">
      <c r="B11" s="18" t="s">
        <v>1</v>
      </c>
      <c r="C11" s="19" t="s">
        <v>22</v>
      </c>
      <c r="D11" s="20">
        <v>17374161</v>
      </c>
      <c r="E11" s="21">
        <v>332489</v>
      </c>
      <c r="F11" s="17"/>
    </row>
    <row r="12" spans="2:6" ht="21.6" customHeight="1">
      <c r="B12" s="18" t="s">
        <v>2</v>
      </c>
      <c r="C12" s="19" t="s">
        <v>23</v>
      </c>
      <c r="D12" s="20">
        <v>15324948</v>
      </c>
      <c r="E12" s="21">
        <v>147702</v>
      </c>
      <c r="F12" s="17"/>
    </row>
    <row r="13" spans="2:6" ht="21.6" customHeight="1">
      <c r="B13" s="22" t="s">
        <v>3</v>
      </c>
      <c r="C13" s="23" t="s">
        <v>24</v>
      </c>
      <c r="D13" s="24">
        <v>2594337</v>
      </c>
      <c r="E13" s="25">
        <v>26636</v>
      </c>
      <c r="F13" s="17"/>
    </row>
    <row r="14" spans="2:6" ht="41.45" customHeight="1">
      <c r="B14" s="26" t="s">
        <v>4</v>
      </c>
      <c r="C14" s="27" t="s">
        <v>25</v>
      </c>
      <c r="D14" s="28">
        <v>35897354</v>
      </c>
      <c r="E14" s="28">
        <v>506827</v>
      </c>
      <c r="F14" s="17"/>
    </row>
    <row r="15" spans="2:6" ht="60.6" customHeight="1">
      <c r="B15" s="31" t="s">
        <v>5</v>
      </c>
      <c r="C15" s="32" t="s">
        <v>26</v>
      </c>
      <c r="D15" s="33">
        <v>35293446</v>
      </c>
      <c r="E15" s="33">
        <v>506827</v>
      </c>
      <c r="F15" s="17"/>
    </row>
    <row r="16" spans="2:6" ht="39" customHeight="1">
      <c r="B16" s="2" t="s">
        <v>6</v>
      </c>
      <c r="C16" s="27" t="s">
        <v>27</v>
      </c>
      <c r="D16" s="28">
        <v>17919285</v>
      </c>
      <c r="E16" s="28">
        <v>174338</v>
      </c>
      <c r="F16" s="17"/>
    </row>
    <row r="17" spans="2:5" ht="45.6" customHeight="1">
      <c r="B17" s="75" t="s">
        <v>28</v>
      </c>
      <c r="C17" s="75"/>
      <c r="D17" s="75"/>
      <c r="E17" s="75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479-E0C5-460B-A97D-99C3D9C848E3}">
  <sheetPr>
    <tabColor theme="1"/>
  </sheetPr>
  <dimension ref="B2:I22"/>
  <sheetViews>
    <sheetView showGridLines="0" zoomScale="75" zoomScaleNormal="75" workbookViewId="0">
      <selection activeCell="C21" sqref="C21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45138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854823</v>
      </c>
      <c r="E10" s="16">
        <v>0</v>
      </c>
      <c r="F10" s="17">
        <v>854823315706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17065494</v>
      </c>
      <c r="E11" s="21">
        <v>285532</v>
      </c>
      <c r="F11" s="17">
        <v>17065494291897</v>
      </c>
      <c r="G11" s="17">
        <v>285532058958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13943758</v>
      </c>
      <c r="E12" s="21">
        <v>111809</v>
      </c>
      <c r="F12" s="17">
        <v>13943757760819</v>
      </c>
      <c r="G12" s="17">
        <v>111808499403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2563226</v>
      </c>
      <c r="E13" s="25">
        <v>21595</v>
      </c>
      <c r="F13" s="17">
        <v>2563225627506</v>
      </c>
      <c r="G13" s="17">
        <v>21595433753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34427301</v>
      </c>
      <c r="E14" s="28">
        <f>E10+E11+E12+E13</f>
        <v>418936</v>
      </c>
      <c r="F14" s="29">
        <f>F10+F11+F12+F13</f>
        <v>34427300995928</v>
      </c>
      <c r="G14" s="29">
        <f>G10+G11+G12+G13</f>
        <v>418935992114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33572478</v>
      </c>
      <c r="E15" s="33">
        <f>E11+E12+E13</f>
        <v>418936</v>
      </c>
      <c r="F15" s="29">
        <f>F11+F12+F13</f>
        <v>33572477680222</v>
      </c>
      <c r="G15" s="29">
        <f>G11+G12+G13</f>
        <v>418935992114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16506984</v>
      </c>
      <c r="E16" s="28">
        <f>E12+E13</f>
        <v>133404</v>
      </c>
      <c r="F16" s="29">
        <f>F12+F13</f>
        <v>16506983388325</v>
      </c>
      <c r="G16" s="29">
        <f>G12+G13</f>
        <v>133403933156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82D5-BAE5-4E8A-B909-B091948CEB4F}">
  <sheetPr filterMode="1">
    <tabColor theme="1"/>
    <pageSetUpPr fitToPage="1"/>
  </sheetPr>
  <dimension ref="A1:O744"/>
  <sheetViews>
    <sheetView zoomScale="85" zoomScaleNormal="85" workbookViewId="0">
      <pane xSplit="3" ySplit="1" topLeftCell="D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 hidden="1">
      <c r="A2" s="43" t="s">
        <v>38</v>
      </c>
      <c r="B2" s="44" t="s">
        <v>39</v>
      </c>
      <c r="C2" s="45">
        <v>58624838378112</v>
      </c>
      <c r="D2" s="46">
        <v>32230714358843</v>
      </c>
      <c r="E2" s="46">
        <v>21483154375066</v>
      </c>
      <c r="F2" s="46">
        <v>90667067031</v>
      </c>
      <c r="G2" s="46">
        <v>4820302577172</v>
      </c>
      <c r="H2" s="41"/>
      <c r="I2" s="41"/>
      <c r="J2" s="42"/>
      <c r="K2" s="47"/>
      <c r="L2" s="47"/>
      <c r="M2" s="47"/>
      <c r="N2" s="47"/>
      <c r="O2" s="47"/>
    </row>
    <row r="3" spans="1:15" hidden="1">
      <c r="A3" s="43" t="s">
        <v>40</v>
      </c>
      <c r="B3" s="44" t="s">
        <v>41</v>
      </c>
      <c r="C3" s="45">
        <v>5685363063970</v>
      </c>
      <c r="D3" s="46">
        <v>4673402880291</v>
      </c>
      <c r="E3" s="46">
        <v>0</v>
      </c>
      <c r="F3" s="46">
        <v>0</v>
      </c>
      <c r="G3" s="46">
        <v>1011960183679</v>
      </c>
      <c r="H3" s="41"/>
      <c r="I3" s="41"/>
      <c r="J3" s="42"/>
      <c r="K3" s="47"/>
      <c r="L3" s="47"/>
      <c r="M3" s="42"/>
      <c r="N3" s="42"/>
      <c r="O3" s="47"/>
    </row>
    <row r="4" spans="1:15" hidden="1">
      <c r="A4" s="43" t="s">
        <v>42</v>
      </c>
      <c r="B4" s="44" t="s">
        <v>43</v>
      </c>
      <c r="C4" s="45">
        <v>562642328893</v>
      </c>
      <c r="D4" s="46">
        <v>530927804183</v>
      </c>
      <c r="E4" s="46">
        <v>0</v>
      </c>
      <c r="F4" s="46">
        <v>0</v>
      </c>
      <c r="G4" s="46">
        <v>31714524710</v>
      </c>
      <c r="H4" s="41"/>
      <c r="I4" s="41"/>
      <c r="J4" s="42"/>
      <c r="K4" s="47"/>
      <c r="L4" s="47"/>
      <c r="M4" s="42"/>
      <c r="N4" s="42"/>
      <c r="O4" s="47"/>
    </row>
    <row r="5" spans="1:15" hidden="1">
      <c r="A5" s="43" t="s">
        <v>44</v>
      </c>
      <c r="B5" s="44" t="s">
        <v>45</v>
      </c>
      <c r="C5" s="45">
        <v>225780603233</v>
      </c>
      <c r="D5" s="46">
        <v>194517981532</v>
      </c>
      <c r="E5" s="46">
        <v>0</v>
      </c>
      <c r="F5" s="46">
        <v>0</v>
      </c>
      <c r="G5" s="46">
        <v>31262621701</v>
      </c>
      <c r="H5" s="41"/>
      <c r="I5" s="41"/>
      <c r="J5" s="42"/>
      <c r="K5" s="47"/>
      <c r="L5" s="47"/>
      <c r="M5" s="42"/>
      <c r="N5" s="42"/>
      <c r="O5" s="47"/>
    </row>
    <row r="6" spans="1:15" hidden="1">
      <c r="A6" s="43" t="s">
        <v>46</v>
      </c>
      <c r="B6" s="44" t="s">
        <v>47</v>
      </c>
      <c r="C6" s="45">
        <v>336861725660</v>
      </c>
      <c r="D6" s="46">
        <v>336409822651</v>
      </c>
      <c r="E6" s="46">
        <v>0</v>
      </c>
      <c r="F6" s="46">
        <v>0</v>
      </c>
      <c r="G6" s="46">
        <v>451903009</v>
      </c>
      <c r="H6" s="41"/>
      <c r="I6" s="41"/>
      <c r="J6" s="42"/>
      <c r="K6" s="47"/>
      <c r="L6" s="47"/>
      <c r="M6" s="42"/>
      <c r="N6" s="42"/>
      <c r="O6" s="47"/>
    </row>
    <row r="7" spans="1:15" hidden="1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 hidden="1">
      <c r="A8" s="43" t="s">
        <v>50</v>
      </c>
      <c r="B8" s="44" t="s">
        <v>51</v>
      </c>
      <c r="C8" s="45">
        <v>4186831331440</v>
      </c>
      <c r="D8" s="46">
        <v>4142475076108</v>
      </c>
      <c r="E8" s="46">
        <v>0</v>
      </c>
      <c r="F8" s="46">
        <v>0</v>
      </c>
      <c r="G8" s="46">
        <v>44356255332</v>
      </c>
      <c r="H8" s="41"/>
      <c r="I8" s="41"/>
      <c r="J8" s="42"/>
      <c r="K8" s="47"/>
      <c r="L8" s="47"/>
      <c r="M8" s="42"/>
      <c r="N8" s="42"/>
      <c r="O8" s="47"/>
    </row>
    <row r="9" spans="1:15" hidden="1">
      <c r="A9" s="43" t="s">
        <v>52</v>
      </c>
      <c r="B9" s="44" t="s">
        <v>53</v>
      </c>
      <c r="C9" s="45">
        <v>4186831331440</v>
      </c>
      <c r="D9" s="46">
        <v>4142475076108</v>
      </c>
      <c r="E9" s="46">
        <v>0</v>
      </c>
      <c r="F9" s="46">
        <v>0</v>
      </c>
      <c r="G9" s="46">
        <v>44356255332</v>
      </c>
      <c r="H9" s="41"/>
      <c r="I9" s="41"/>
      <c r="J9" s="42"/>
      <c r="K9" s="47"/>
      <c r="L9" s="47"/>
      <c r="M9" s="42"/>
      <c r="N9" s="42"/>
      <c r="O9" s="47"/>
    </row>
    <row r="10" spans="1:15" hidden="1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 hidden="1">
      <c r="A11" s="43" t="s">
        <v>56</v>
      </c>
      <c r="B11" s="44" t="s">
        <v>57</v>
      </c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 hidden="1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 hidden="1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 hidden="1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 hidden="1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 hidden="1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 hidden="1">
      <c r="A17" s="43" t="s">
        <v>65</v>
      </c>
      <c r="B17" s="44" t="s">
        <v>66</v>
      </c>
      <c r="C17" s="45">
        <v>935889403637</v>
      </c>
      <c r="D17" s="46">
        <v>0</v>
      </c>
      <c r="E17" s="46">
        <v>0</v>
      </c>
      <c r="F17" s="46">
        <v>0</v>
      </c>
      <c r="G17" s="46">
        <v>935889403637</v>
      </c>
      <c r="H17" s="41"/>
      <c r="I17" s="41"/>
      <c r="J17" s="42"/>
      <c r="K17" s="47"/>
      <c r="L17" s="42"/>
      <c r="M17" s="42"/>
      <c r="N17" s="42"/>
      <c r="O17" s="47"/>
    </row>
    <row r="18" spans="1:15" hidden="1">
      <c r="A18" s="43" t="s">
        <v>67</v>
      </c>
      <c r="B18" s="44" t="s">
        <v>68</v>
      </c>
      <c r="C18" s="45">
        <v>362245820755</v>
      </c>
      <c r="D18" s="46">
        <v>277641617196</v>
      </c>
      <c r="E18" s="46">
        <v>0</v>
      </c>
      <c r="F18" s="46">
        <v>0</v>
      </c>
      <c r="G18" s="46">
        <v>84604203559</v>
      </c>
      <c r="H18" s="41"/>
      <c r="I18" s="41"/>
      <c r="J18" s="42"/>
      <c r="K18" s="47"/>
      <c r="L18" s="47"/>
      <c r="M18" s="42"/>
      <c r="N18" s="42"/>
      <c r="O18" s="47"/>
    </row>
    <row r="19" spans="1:15" hidden="1">
      <c r="A19" s="43" t="s">
        <v>69</v>
      </c>
      <c r="B19" s="44" t="s">
        <v>70</v>
      </c>
      <c r="C19" s="45">
        <v>25771393137</v>
      </c>
      <c r="D19" s="46">
        <v>23907237512</v>
      </c>
      <c r="E19" s="46">
        <v>0</v>
      </c>
      <c r="F19" s="46">
        <v>0</v>
      </c>
      <c r="G19" s="46">
        <v>1864155625</v>
      </c>
      <c r="H19" s="41"/>
      <c r="I19" s="41"/>
      <c r="J19" s="42"/>
      <c r="K19" s="47"/>
      <c r="L19" s="47"/>
      <c r="M19" s="42"/>
      <c r="N19" s="42"/>
      <c r="O19" s="47"/>
    </row>
    <row r="20" spans="1:15" hidden="1">
      <c r="A20" s="43" t="s">
        <v>71</v>
      </c>
      <c r="B20" s="44" t="s">
        <v>72</v>
      </c>
      <c r="C20" s="45">
        <v>753141580</v>
      </c>
      <c r="D20" s="46">
        <v>753141580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 hidden="1">
      <c r="A21" s="43" t="s">
        <v>73</v>
      </c>
      <c r="B21" s="44" t="s">
        <v>74</v>
      </c>
      <c r="C21" s="45">
        <v>22183521069</v>
      </c>
      <c r="D21" s="46">
        <v>20556935818</v>
      </c>
      <c r="E21" s="46">
        <v>0</v>
      </c>
      <c r="F21" s="46">
        <v>0</v>
      </c>
      <c r="G21" s="46">
        <v>1626585251</v>
      </c>
      <c r="H21" s="41"/>
      <c r="I21" s="41"/>
      <c r="J21" s="42"/>
      <c r="K21" s="47"/>
      <c r="L21" s="47"/>
      <c r="M21" s="42"/>
      <c r="N21" s="42"/>
      <c r="O21" s="47"/>
    </row>
    <row r="22" spans="1:15" hidden="1">
      <c r="A22" s="43" t="s">
        <v>75</v>
      </c>
      <c r="B22" s="44" t="s">
        <v>76</v>
      </c>
      <c r="C22" s="45">
        <v>2834730488</v>
      </c>
      <c r="D22" s="46">
        <v>2597160114</v>
      </c>
      <c r="E22" s="46">
        <v>0</v>
      </c>
      <c r="F22" s="46">
        <v>0</v>
      </c>
      <c r="G22" s="46">
        <v>237570374</v>
      </c>
      <c r="H22" s="41"/>
      <c r="I22" s="41"/>
      <c r="J22" s="42"/>
      <c r="K22" s="47"/>
      <c r="L22" s="47"/>
      <c r="M22" s="42"/>
      <c r="N22" s="42"/>
      <c r="O22" s="47"/>
    </row>
    <row r="23" spans="1:15" hidden="1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 hidden="1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 hidden="1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 hidden="1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 hidden="1">
      <c r="A27" s="43" t="s">
        <v>85</v>
      </c>
      <c r="B27" s="44" t="s">
        <v>86</v>
      </c>
      <c r="C27" s="45">
        <v>336474427618</v>
      </c>
      <c r="D27" s="46">
        <v>253734379684</v>
      </c>
      <c r="E27" s="46">
        <v>0</v>
      </c>
      <c r="F27" s="46">
        <v>0</v>
      </c>
      <c r="G27" s="46">
        <v>82740047934</v>
      </c>
      <c r="H27" s="41"/>
      <c r="I27" s="41"/>
      <c r="J27" s="42"/>
      <c r="K27" s="47"/>
      <c r="L27" s="47"/>
      <c r="M27" s="42"/>
      <c r="N27" s="42"/>
      <c r="O27" s="47"/>
    </row>
    <row r="28" spans="1:15" hidden="1">
      <c r="A28" s="43" t="s">
        <v>87</v>
      </c>
      <c r="B28" s="44" t="s">
        <v>88</v>
      </c>
      <c r="C28" s="45">
        <v>110063385955</v>
      </c>
      <c r="D28" s="46">
        <v>110063385955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 hidden="1">
      <c r="A29" s="43" t="s">
        <v>89</v>
      </c>
      <c r="B29" s="44" t="s">
        <v>90</v>
      </c>
      <c r="C29" s="45">
        <v>51500224936</v>
      </c>
      <c r="D29" s="46">
        <v>0</v>
      </c>
      <c r="E29" s="46">
        <v>0</v>
      </c>
      <c r="F29" s="46">
        <v>0</v>
      </c>
      <c r="G29" s="46">
        <v>51500224936</v>
      </c>
      <c r="H29" s="41"/>
      <c r="I29" s="41"/>
      <c r="J29" s="42"/>
      <c r="K29" s="47"/>
      <c r="L29" s="42"/>
      <c r="M29" s="42"/>
      <c r="N29" s="42"/>
      <c r="O29" s="47"/>
    </row>
    <row r="30" spans="1:15" hidden="1">
      <c r="A30" s="43" t="s">
        <v>91</v>
      </c>
      <c r="B30" s="44" t="s">
        <v>92</v>
      </c>
      <c r="C30" s="45">
        <v>143670993729</v>
      </c>
      <c r="D30" s="46">
        <v>143670993729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 hidden="1">
      <c r="A31" s="43" t="s">
        <v>93</v>
      </c>
      <c r="B31" s="44" t="s">
        <v>94</v>
      </c>
      <c r="C31" s="45">
        <v>31239822998</v>
      </c>
      <c r="D31" s="46">
        <v>0</v>
      </c>
      <c r="E31" s="46">
        <v>0</v>
      </c>
      <c r="F31" s="46">
        <v>0</v>
      </c>
      <c r="G31" s="46">
        <v>31239822998</v>
      </c>
      <c r="H31" s="41"/>
      <c r="I31" s="41"/>
      <c r="J31" s="42"/>
      <c r="K31" s="47"/>
      <c r="L31" s="42"/>
      <c r="M31" s="42"/>
      <c r="N31" s="42"/>
      <c r="O31" s="47"/>
    </row>
    <row r="32" spans="1:15" hidden="1">
      <c r="A32" s="43" t="s">
        <v>95</v>
      </c>
      <c r="B32" s="44" t="s">
        <v>96</v>
      </c>
      <c r="C32" s="45">
        <v>2572054249378</v>
      </c>
      <c r="D32" s="46">
        <v>2563221004878</v>
      </c>
      <c r="E32" s="46">
        <v>8833244500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 hidden="1">
      <c r="A33" s="43" t="s">
        <v>97</v>
      </c>
      <c r="B33" s="44" t="s">
        <v>98</v>
      </c>
      <c r="C33" s="45">
        <v>1918496961429</v>
      </c>
      <c r="D33" s="46">
        <v>1918496961429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 hidden="1">
      <c r="A34" s="43" t="s">
        <v>99</v>
      </c>
      <c r="B34" s="44" t="s">
        <v>100</v>
      </c>
      <c r="C34" s="45">
        <v>468367872016</v>
      </c>
      <c r="D34" s="46">
        <v>468367872016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 hidden="1">
      <c r="A35" s="43" t="s">
        <v>101</v>
      </c>
      <c r="B35" s="44" t="s">
        <v>102</v>
      </c>
      <c r="C35" s="45">
        <v>1450067401884</v>
      </c>
      <c r="D35" s="46">
        <v>1450067401884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 hidden="1">
      <c r="A36" s="43" t="s">
        <v>103</v>
      </c>
      <c r="B36" s="44" t="s">
        <v>104</v>
      </c>
      <c r="C36" s="45">
        <v>44471624</v>
      </c>
      <c r="D36" s="46">
        <v>44471624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 hidden="1">
      <c r="A37" s="43" t="s">
        <v>105</v>
      </c>
      <c r="B37" s="44" t="s">
        <v>106</v>
      </c>
      <c r="C37" s="45">
        <v>17215905</v>
      </c>
      <c r="D37" s="46">
        <v>17215905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 hidden="1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 hidden="1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 hidden="1">
      <c r="A40" s="43" t="s">
        <v>111</v>
      </c>
      <c r="B40" s="44" t="s">
        <v>112</v>
      </c>
      <c r="C40" s="45">
        <v>653557287949</v>
      </c>
      <c r="D40" s="46">
        <v>644724043449</v>
      </c>
      <c r="E40" s="46">
        <v>8833244500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 hidden="1">
      <c r="A41" s="43" t="s">
        <v>113</v>
      </c>
      <c r="B41" s="44" t="s">
        <v>114</v>
      </c>
      <c r="C41" s="45">
        <v>81851841819</v>
      </c>
      <c r="D41" s="46">
        <v>81851841814</v>
      </c>
      <c r="E41" s="46">
        <v>5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 hidden="1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 hidden="1">
      <c r="A43" s="43" t="s">
        <v>117</v>
      </c>
      <c r="B43" s="44" t="s">
        <v>118</v>
      </c>
      <c r="C43" s="45">
        <v>81851841819</v>
      </c>
      <c r="D43" s="46">
        <v>81851841814</v>
      </c>
      <c r="E43" s="46">
        <v>5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 hidden="1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 hidden="1">
      <c r="A45" s="43" t="s">
        <v>121</v>
      </c>
      <c r="B45" s="44" t="s">
        <v>122</v>
      </c>
      <c r="C45" s="45">
        <v>571705446130</v>
      </c>
      <c r="D45" s="46">
        <v>562872201635</v>
      </c>
      <c r="E45" s="46">
        <v>8833244495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 hidden="1">
      <c r="A46" s="43" t="s">
        <v>123</v>
      </c>
      <c r="B46" s="44" t="s">
        <v>124</v>
      </c>
      <c r="C46" s="45">
        <v>571705446130</v>
      </c>
      <c r="D46" s="46">
        <v>562872201635</v>
      </c>
      <c r="E46" s="46">
        <v>8833244495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 hidden="1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 hidden="1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 hidden="1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 hidden="1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 hidden="1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 hidden="1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 hidden="1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 hidden="1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 hidden="1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 hidden="1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 hidden="1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 hidden="1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 hidden="1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 hidden="1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 hidden="1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 hidden="1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 hidden="1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 hidden="1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 hidden="1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 hidden="1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 hidden="1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 hidden="1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 hidden="1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 hidden="1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 hidden="1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 hidden="1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 hidden="1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 hidden="1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 hidden="1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 hidden="1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 hidden="1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 hidden="1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 hidden="1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 hidden="1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 hidden="1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 hidden="1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 hidden="1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 hidden="1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 hidden="1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 hidden="1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 hidden="1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 hidden="1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 hidden="1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 hidden="1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 hidden="1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 hidden="1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 hidden="1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 hidden="1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 hidden="1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 hidden="1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 hidden="1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 hidden="1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 hidden="1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 hidden="1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 hidden="1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 hidden="1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 hidden="1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 hidden="1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 hidden="1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 hidden="1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 hidden="1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 hidden="1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 hidden="1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 hidden="1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 hidden="1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 hidden="1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 hidden="1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 hidden="1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 hidden="1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 hidden="1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 hidden="1">
      <c r="A117" s="43" t="s">
        <v>218</v>
      </c>
      <c r="B117" s="44" t="s">
        <v>219</v>
      </c>
      <c r="C117" s="45">
        <v>11175013617489</v>
      </c>
      <c r="D117" s="46">
        <v>10304981984340</v>
      </c>
      <c r="E117" s="46">
        <v>715105302956</v>
      </c>
      <c r="F117" s="46">
        <v>0</v>
      </c>
      <c r="G117" s="46">
        <v>154926330193</v>
      </c>
      <c r="H117" s="41"/>
      <c r="I117" s="41"/>
      <c r="J117" s="42"/>
      <c r="K117" s="47"/>
      <c r="L117" s="47"/>
      <c r="M117" s="47"/>
      <c r="N117" s="42"/>
      <c r="O117" s="47"/>
    </row>
    <row r="118" spans="1:15" hidden="1">
      <c r="A118" s="43" t="s">
        <v>220</v>
      </c>
      <c r="B118" s="44" t="s">
        <v>112</v>
      </c>
      <c r="C118" s="45">
        <v>11175013617489</v>
      </c>
      <c r="D118" s="46">
        <v>10304981984340</v>
      </c>
      <c r="E118" s="46">
        <v>715105302956</v>
      </c>
      <c r="F118" s="46">
        <v>0</v>
      </c>
      <c r="G118" s="46">
        <v>154926330193</v>
      </c>
      <c r="H118" s="41"/>
      <c r="I118" s="41"/>
      <c r="J118" s="42"/>
      <c r="K118" s="47"/>
      <c r="L118" s="47"/>
      <c r="M118" s="47"/>
      <c r="N118" s="42"/>
      <c r="O118" s="47"/>
    </row>
    <row r="119" spans="1:15" hidden="1">
      <c r="A119" s="43" t="s">
        <v>221</v>
      </c>
      <c r="B119" s="44" t="s">
        <v>114</v>
      </c>
      <c r="C119" s="45">
        <v>9143966213877</v>
      </c>
      <c r="D119" s="46">
        <v>8783686209722</v>
      </c>
      <c r="E119" s="46">
        <v>360280004155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 hidden="1">
      <c r="A120" s="43" t="s">
        <v>222</v>
      </c>
      <c r="B120" s="44" t="s">
        <v>116</v>
      </c>
      <c r="C120" s="45">
        <v>8714973989997</v>
      </c>
      <c r="D120" s="46">
        <v>8714973989997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 hidden="1">
      <c r="A121" s="43" t="s">
        <v>223</v>
      </c>
      <c r="B121" s="44" t="s">
        <v>118</v>
      </c>
      <c r="C121" s="45">
        <v>428992223880</v>
      </c>
      <c r="D121" s="46">
        <v>68712219725</v>
      </c>
      <c r="E121" s="46">
        <v>360280004155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 hidden="1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 hidden="1">
      <c r="A123" s="43" t="s">
        <v>225</v>
      </c>
      <c r="B123" s="44" t="s">
        <v>122</v>
      </c>
      <c r="C123" s="45">
        <v>1879853348633</v>
      </c>
      <c r="D123" s="46">
        <v>1525028049832</v>
      </c>
      <c r="E123" s="46">
        <v>354825298801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 hidden="1">
      <c r="A124" s="43" t="s">
        <v>226</v>
      </c>
      <c r="B124" s="44" t="s">
        <v>124</v>
      </c>
      <c r="C124" s="45">
        <v>1879808659157</v>
      </c>
      <c r="D124" s="46">
        <v>1524983360356</v>
      </c>
      <c r="E124" s="46">
        <v>354825298801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 hidden="1">
      <c r="A125" s="43" t="s">
        <v>227</v>
      </c>
      <c r="B125" s="44" t="s">
        <v>126</v>
      </c>
      <c r="C125" s="45">
        <v>44689476</v>
      </c>
      <c r="D125" s="46">
        <v>44689476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 hidden="1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 hidden="1">
      <c r="A127" s="43" t="s">
        <v>229</v>
      </c>
      <c r="B127" s="44" t="s">
        <v>129</v>
      </c>
      <c r="C127" s="45">
        <v>151194054979</v>
      </c>
      <c r="D127" s="46">
        <v>-3732275214</v>
      </c>
      <c r="E127" s="46">
        <v>0</v>
      </c>
      <c r="F127" s="46">
        <v>0</v>
      </c>
      <c r="G127" s="46">
        <v>154926330193</v>
      </c>
      <c r="H127" s="41"/>
      <c r="I127" s="41"/>
      <c r="J127" s="42"/>
      <c r="K127" s="47"/>
      <c r="L127" s="47"/>
      <c r="M127" s="42"/>
      <c r="N127" s="42"/>
      <c r="O127" s="47"/>
    </row>
    <row r="128" spans="1:15" hidden="1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 hidden="1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 hidden="1">
      <c r="A130" s="43" t="s">
        <v>232</v>
      </c>
      <c r="B130" s="44" t="s">
        <v>135</v>
      </c>
      <c r="C130" s="45">
        <v>135428387751</v>
      </c>
      <c r="D130" s="46">
        <v>-2551436608</v>
      </c>
      <c r="E130" s="46">
        <v>0</v>
      </c>
      <c r="F130" s="46">
        <v>0</v>
      </c>
      <c r="G130" s="46">
        <v>137979824359</v>
      </c>
      <c r="H130" s="41"/>
      <c r="I130" s="41"/>
      <c r="J130" s="42"/>
      <c r="K130" s="42"/>
      <c r="L130" s="42"/>
      <c r="M130" s="42"/>
      <c r="N130" s="42"/>
      <c r="O130" s="42"/>
    </row>
    <row r="131" spans="1:15" hidden="1">
      <c r="A131" s="43" t="s">
        <v>233</v>
      </c>
      <c r="B131" s="44" t="s">
        <v>137</v>
      </c>
      <c r="C131" s="45">
        <v>15765667228</v>
      </c>
      <c r="D131" s="46">
        <v>-1180838606</v>
      </c>
      <c r="E131" s="46">
        <v>0</v>
      </c>
      <c r="F131" s="46">
        <v>0</v>
      </c>
      <c r="G131" s="46">
        <v>16946505834</v>
      </c>
      <c r="H131" s="41"/>
      <c r="I131" s="41"/>
      <c r="J131" s="42"/>
      <c r="K131" s="47"/>
      <c r="L131" s="47"/>
      <c r="M131" s="42"/>
      <c r="N131" s="42"/>
      <c r="O131" s="47"/>
    </row>
    <row r="132" spans="1:15" hidden="1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 hidden="1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 hidden="1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 hidden="1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 hidden="1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 hidden="1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 hidden="1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 hidden="1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 hidden="1">
      <c r="A140" s="43" t="s">
        <v>242</v>
      </c>
      <c r="B140" s="44" t="s">
        <v>243</v>
      </c>
      <c r="C140" s="45">
        <v>54616132531</v>
      </c>
      <c r="D140" s="46">
        <v>54616132531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 hidden="1">
      <c r="A141" s="43" t="s">
        <v>244</v>
      </c>
      <c r="B141" s="44" t="s">
        <v>245</v>
      </c>
      <c r="C141" s="45">
        <v>54616132531</v>
      </c>
      <c r="D141" s="46">
        <v>54616132531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 hidden="1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 hidden="1">
      <c r="A143" s="43" t="s">
        <v>247</v>
      </c>
      <c r="B143" s="44" t="s">
        <v>102</v>
      </c>
      <c r="C143" s="45">
        <v>54616132531</v>
      </c>
      <c r="D143" s="46">
        <v>54616132531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 hidden="1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 hidden="1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 hidden="1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 hidden="1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 hidden="1">
      <c r="A148" s="43" t="s">
        <v>252</v>
      </c>
      <c r="B148" s="44" t="s">
        <v>253</v>
      </c>
      <c r="C148" s="45">
        <v>35404980367603</v>
      </c>
      <c r="D148" s="46">
        <v>11788833845238</v>
      </c>
      <c r="E148" s="46">
        <v>20751424877436</v>
      </c>
      <c r="F148" s="46">
        <v>79174008008</v>
      </c>
      <c r="G148" s="46">
        <v>2785547636921</v>
      </c>
      <c r="H148" s="41"/>
      <c r="I148" s="41"/>
      <c r="J148" s="42"/>
      <c r="K148" s="47"/>
      <c r="L148" s="47"/>
      <c r="M148" s="47"/>
      <c r="N148" s="47"/>
      <c r="O148" s="47"/>
    </row>
    <row r="149" spans="1:15" hidden="1">
      <c r="A149" s="43" t="s">
        <v>254</v>
      </c>
      <c r="B149" s="44" t="s">
        <v>255</v>
      </c>
      <c r="C149" s="45">
        <v>44852612330</v>
      </c>
      <c r="D149" s="46">
        <v>44852612330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 hidden="1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 hidden="1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 hidden="1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 hidden="1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 hidden="1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 hidden="1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 hidden="1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 hidden="1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 hidden="1">
      <c r="A158" s="43" t="s">
        <v>270</v>
      </c>
      <c r="B158" s="44" t="s">
        <v>271</v>
      </c>
      <c r="C158" s="45">
        <v>44852612330</v>
      </c>
      <c r="D158" s="46">
        <v>44852612330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 hidden="1">
      <c r="A159" s="43" t="s">
        <v>272</v>
      </c>
      <c r="B159" s="44" t="s">
        <v>273</v>
      </c>
      <c r="C159" s="45">
        <v>44852612330</v>
      </c>
      <c r="D159" s="46">
        <v>44852612330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 hidden="1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 hidden="1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 hidden="1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 hidden="1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 hidden="1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 hidden="1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 hidden="1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 hidden="1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 hidden="1">
      <c r="A168" s="43" t="s">
        <v>287</v>
      </c>
      <c r="B168" s="44" t="s">
        <v>112</v>
      </c>
      <c r="C168" s="45">
        <v>2065081730766</v>
      </c>
      <c r="D168" s="46">
        <v>1248075343355</v>
      </c>
      <c r="E168" s="46">
        <v>817006387411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 hidden="1">
      <c r="A169" s="43" t="s">
        <v>288</v>
      </c>
      <c r="B169" s="44" t="s">
        <v>114</v>
      </c>
      <c r="C169" s="45">
        <v>679531902519</v>
      </c>
      <c r="D169" s="46">
        <v>536873872513</v>
      </c>
      <c r="E169" s="46">
        <v>142658030006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 hidden="1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 hidden="1">
      <c r="A171" s="43" t="s">
        <v>290</v>
      </c>
      <c r="B171" s="44" t="s">
        <v>118</v>
      </c>
      <c r="C171" s="45">
        <v>679531902519</v>
      </c>
      <c r="D171" s="46">
        <v>536873872513</v>
      </c>
      <c r="E171" s="46">
        <v>142658030006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 hidden="1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 hidden="1">
      <c r="A173" s="43" t="s">
        <v>292</v>
      </c>
      <c r="B173" s="44" t="s">
        <v>122</v>
      </c>
      <c r="C173" s="45">
        <v>1389345231068</v>
      </c>
      <c r="D173" s="46">
        <v>714996873663</v>
      </c>
      <c r="E173" s="46">
        <v>674348357405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 hidden="1">
      <c r="A174" s="43" t="s">
        <v>293</v>
      </c>
      <c r="B174" s="44" t="s">
        <v>124</v>
      </c>
      <c r="C174" s="45">
        <v>1370200418349</v>
      </c>
      <c r="D174" s="46">
        <v>695852060944</v>
      </c>
      <c r="E174" s="46">
        <v>674348357405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 hidden="1">
      <c r="A175" s="43" t="s">
        <v>294</v>
      </c>
      <c r="B175" s="44" t="s">
        <v>126</v>
      </c>
      <c r="C175" s="45">
        <v>19144812719</v>
      </c>
      <c r="D175" s="46">
        <v>19144812719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 hidden="1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 hidden="1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 hidden="1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 hidden="1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 hidden="1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 hidden="1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 hidden="1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 hidden="1">
      <c r="A183" s="43" t="s">
        <v>302</v>
      </c>
      <c r="B183" s="44" t="s">
        <v>303</v>
      </c>
      <c r="C183" s="45">
        <v>-3795402821</v>
      </c>
      <c r="D183" s="46">
        <v>-3795402821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 hidden="1">
      <c r="A184" s="43" t="s">
        <v>304</v>
      </c>
      <c r="B184" s="44" t="s">
        <v>282</v>
      </c>
      <c r="C184" s="45">
        <v>-2229910225</v>
      </c>
      <c r="D184" s="46">
        <v>-2229910225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 hidden="1">
      <c r="A185" s="43" t="s">
        <v>305</v>
      </c>
      <c r="B185" s="44" t="s">
        <v>284</v>
      </c>
      <c r="C185" s="45">
        <v>-1565492596</v>
      </c>
      <c r="D185" s="46">
        <v>-1565492596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 hidden="1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 hidden="1">
      <c r="A187" s="43" t="s">
        <v>307</v>
      </c>
      <c r="B187" s="44" t="s">
        <v>0</v>
      </c>
      <c r="C187" s="45">
        <v>853133126292</v>
      </c>
      <c r="D187" s="46">
        <v>-1690189414</v>
      </c>
      <c r="E187" s="46">
        <v>0</v>
      </c>
      <c r="F187" s="46">
        <v>0</v>
      </c>
      <c r="G187" s="46">
        <v>854823315706</v>
      </c>
      <c r="H187" s="41"/>
      <c r="I187" s="41"/>
      <c r="J187" s="42"/>
      <c r="K187" s="47"/>
      <c r="L187" s="47"/>
      <c r="M187" s="42"/>
      <c r="N187" s="42"/>
      <c r="O187" s="47"/>
    </row>
    <row r="188" spans="1:15" hidden="1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 hidden="1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 hidden="1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 hidden="1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 hidden="1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 hidden="1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 hidden="1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 hidden="1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 hidden="1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 hidden="1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 hidden="1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 hidden="1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 hidden="1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 hidden="1">
      <c r="A201" s="43" t="s">
        <v>334</v>
      </c>
      <c r="B201" s="44" t="s">
        <v>335</v>
      </c>
      <c r="C201" s="45">
        <v>854823315706</v>
      </c>
      <c r="D201" s="46">
        <v>0</v>
      </c>
      <c r="E201" s="46">
        <v>0</v>
      </c>
      <c r="F201" s="46">
        <v>0</v>
      </c>
      <c r="G201" s="46">
        <v>854823315706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 hidden="1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 hidden="1">
      <c r="A203" s="43" t="s">
        <v>337</v>
      </c>
      <c r="B203" s="44" t="s">
        <v>313</v>
      </c>
      <c r="C203" s="45">
        <v>837940775565</v>
      </c>
      <c r="D203" s="46">
        <v>0</v>
      </c>
      <c r="E203" s="46">
        <v>0</v>
      </c>
      <c r="F203" s="46">
        <v>0</v>
      </c>
      <c r="G203" s="46">
        <v>837940775565</v>
      </c>
      <c r="H203" s="41"/>
      <c r="I203" s="41"/>
      <c r="J203" s="42"/>
      <c r="K203" s="42"/>
      <c r="L203" s="42"/>
      <c r="M203" s="42"/>
      <c r="N203" s="42"/>
      <c r="O203" s="42"/>
    </row>
    <row r="204" spans="1:15" hidden="1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 hidden="1">
      <c r="A205" s="43" t="s">
        <v>339</v>
      </c>
      <c r="B205" s="44" t="s">
        <v>317</v>
      </c>
      <c r="C205" s="45">
        <v>14376241874</v>
      </c>
      <c r="D205" s="46">
        <v>0</v>
      </c>
      <c r="E205" s="46">
        <v>0</v>
      </c>
      <c r="F205" s="46">
        <v>0</v>
      </c>
      <c r="G205" s="46">
        <v>14376241874</v>
      </c>
      <c r="H205" s="41"/>
      <c r="I205" s="41"/>
      <c r="J205" s="42"/>
      <c r="K205" s="47"/>
      <c r="L205" s="42"/>
      <c r="M205" s="42"/>
      <c r="N205" s="42"/>
      <c r="O205" s="47"/>
    </row>
    <row r="206" spans="1:15" hidden="1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 hidden="1">
      <c r="A207" s="43" t="s">
        <v>341</v>
      </c>
      <c r="B207" s="44" t="s">
        <v>321</v>
      </c>
      <c r="C207" s="45">
        <v>2506298267</v>
      </c>
      <c r="D207" s="46">
        <v>0</v>
      </c>
      <c r="E207" s="46">
        <v>0</v>
      </c>
      <c r="F207" s="46">
        <v>0</v>
      </c>
      <c r="G207" s="46">
        <v>2506298267</v>
      </c>
      <c r="H207" s="41"/>
      <c r="I207" s="41"/>
      <c r="J207" s="42"/>
      <c r="K207" s="42"/>
      <c r="L207" s="42"/>
      <c r="M207" s="42"/>
      <c r="N207" s="42"/>
      <c r="O207" s="42"/>
    </row>
    <row r="208" spans="1:15" hidden="1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 hidden="1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 hidden="1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 hidden="1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 hidden="1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 hidden="1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 hidden="1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 hidden="1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 hidden="1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 hidden="1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 hidden="1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 hidden="1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 hidden="1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 hidden="1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 hidden="1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 hidden="1">
      <c r="A223" s="43" t="s">
        <v>369</v>
      </c>
      <c r="B223" s="44" t="s">
        <v>370</v>
      </c>
      <c r="C223" s="45">
        <v>32441912898215</v>
      </c>
      <c r="D223" s="46">
        <v>10497596078967</v>
      </c>
      <c r="E223" s="46">
        <v>19934418490025</v>
      </c>
      <c r="F223" s="46">
        <v>79174008008</v>
      </c>
      <c r="G223" s="46">
        <v>1930724321215</v>
      </c>
      <c r="H223" s="41"/>
      <c r="I223" s="41"/>
      <c r="J223" s="42"/>
      <c r="K223" s="47"/>
      <c r="L223" s="47"/>
      <c r="M223" s="47"/>
      <c r="N223" s="47"/>
      <c r="O223" s="47"/>
    </row>
    <row r="224" spans="1:15" hidden="1">
      <c r="A224" s="43" t="s">
        <v>371</v>
      </c>
      <c r="B224" s="44" t="s">
        <v>1</v>
      </c>
      <c r="C224" s="45">
        <v>17065494291897</v>
      </c>
      <c r="D224" s="46">
        <v>9072543262617</v>
      </c>
      <c r="E224" s="46">
        <v>5992138576976</v>
      </c>
      <c r="F224" s="46">
        <v>79174008008</v>
      </c>
      <c r="G224" s="46">
        <v>1921638444296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 hidden="1">
      <c r="A225" s="43" t="s">
        <v>372</v>
      </c>
      <c r="B225" s="44" t="s">
        <v>373</v>
      </c>
      <c r="C225" s="45">
        <v>13148107182261</v>
      </c>
      <c r="D225" s="46">
        <v>8217704824306</v>
      </c>
      <c r="E225" s="46">
        <v>4141002636370</v>
      </c>
      <c r="F225" s="46">
        <v>0</v>
      </c>
      <c r="G225" s="46">
        <v>789399721585</v>
      </c>
      <c r="H225" s="41"/>
      <c r="I225" s="41"/>
      <c r="J225" s="42"/>
      <c r="K225" s="47"/>
      <c r="L225" s="47"/>
      <c r="M225" s="47"/>
      <c r="N225" s="42"/>
      <c r="O225" s="47"/>
    </row>
    <row r="226" spans="1:15" hidden="1">
      <c r="A226" s="43" t="s">
        <v>374</v>
      </c>
      <c r="B226" s="44" t="s">
        <v>375</v>
      </c>
      <c r="C226" s="45">
        <v>12036893134568</v>
      </c>
      <c r="D226" s="46">
        <v>8217241959235</v>
      </c>
      <c r="E226" s="46">
        <v>3090848977767</v>
      </c>
      <c r="F226" s="46">
        <v>0</v>
      </c>
      <c r="G226" s="46">
        <v>728802197566</v>
      </c>
      <c r="H226" s="41"/>
      <c r="I226" s="41"/>
      <c r="J226" s="42"/>
      <c r="K226" s="47"/>
      <c r="L226" s="47"/>
      <c r="M226" s="47"/>
      <c r="N226" s="42"/>
      <c r="O226" s="47"/>
    </row>
    <row r="227" spans="1:15" hidden="1">
      <c r="A227" s="43" t="s">
        <v>376</v>
      </c>
      <c r="B227" s="44" t="s">
        <v>377</v>
      </c>
      <c r="C227" s="45">
        <v>60597524019</v>
      </c>
      <c r="D227" s="46">
        <v>0</v>
      </c>
      <c r="E227" s="46">
        <v>0</v>
      </c>
      <c r="F227" s="46">
        <v>0</v>
      </c>
      <c r="G227" s="46">
        <v>60597524019</v>
      </c>
      <c r="H227" s="41"/>
      <c r="I227" s="41"/>
      <c r="J227" s="42"/>
      <c r="K227" s="47"/>
      <c r="L227" s="42"/>
      <c r="M227" s="42"/>
      <c r="N227" s="42"/>
      <c r="O227" s="47"/>
    </row>
    <row r="228" spans="1:15" hidden="1">
      <c r="A228" s="43" t="s">
        <v>378</v>
      </c>
      <c r="B228" s="44" t="s">
        <v>379</v>
      </c>
      <c r="C228" s="45">
        <v>287697334480</v>
      </c>
      <c r="D228" s="46">
        <v>0</v>
      </c>
      <c r="E228" s="46">
        <v>287697334480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 hidden="1">
      <c r="A229" s="43" t="s">
        <v>380</v>
      </c>
      <c r="B229" s="44" t="s">
        <v>381</v>
      </c>
      <c r="C229" s="45">
        <v>122119005917</v>
      </c>
      <c r="D229" s="46">
        <v>0</v>
      </c>
      <c r="E229" s="46">
        <v>122119005917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 hidden="1">
      <c r="A230" s="43" t="s">
        <v>382</v>
      </c>
      <c r="B230" s="44" t="s">
        <v>383</v>
      </c>
      <c r="C230" s="45">
        <v>51760855</v>
      </c>
      <c r="D230" s="46">
        <v>0</v>
      </c>
      <c r="E230" s="46">
        <v>51760855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 hidden="1">
      <c r="A231" s="43" t="s">
        <v>384</v>
      </c>
      <c r="B231" s="44" t="s">
        <v>385</v>
      </c>
      <c r="C231" s="45">
        <v>640748422422</v>
      </c>
      <c r="D231" s="46">
        <v>462865071</v>
      </c>
      <c r="E231" s="46">
        <v>640285557351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 hidden="1">
      <c r="A232" s="43" t="s">
        <v>386</v>
      </c>
      <c r="B232" s="44" t="s">
        <v>387</v>
      </c>
      <c r="C232" s="45">
        <v>1187792603055</v>
      </c>
      <c r="D232" s="46">
        <v>71003686376</v>
      </c>
      <c r="E232" s="46">
        <v>2180967525</v>
      </c>
      <c r="F232" s="46">
        <v>0</v>
      </c>
      <c r="G232" s="46">
        <v>1114607949154</v>
      </c>
      <c r="H232" s="41"/>
      <c r="I232" s="41"/>
      <c r="J232" s="42"/>
      <c r="K232" s="47"/>
      <c r="L232" s="47"/>
      <c r="M232" s="47"/>
      <c r="N232" s="42"/>
      <c r="O232" s="47"/>
    </row>
    <row r="233" spans="1:15" hidden="1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 hidden="1">
      <c r="A234" s="43" t="s">
        <v>390</v>
      </c>
      <c r="B234" s="44" t="s">
        <v>391</v>
      </c>
      <c r="C234" s="45">
        <v>886644494524</v>
      </c>
      <c r="D234" s="46">
        <v>65359569536</v>
      </c>
      <c r="E234" s="46">
        <v>2180967525</v>
      </c>
      <c r="F234" s="46">
        <v>0</v>
      </c>
      <c r="G234" s="46">
        <v>819103957463</v>
      </c>
      <c r="H234" s="41"/>
      <c r="I234" s="41"/>
      <c r="J234" s="42"/>
      <c r="K234" s="47"/>
      <c r="L234" s="47"/>
      <c r="M234" s="47"/>
      <c r="N234" s="42"/>
      <c r="O234" s="47"/>
    </row>
    <row r="235" spans="1:15" hidden="1">
      <c r="A235" s="43" t="s">
        <v>392</v>
      </c>
      <c r="B235" s="44" t="s">
        <v>393</v>
      </c>
      <c r="C235" s="45">
        <v>24560313376</v>
      </c>
      <c r="D235" s="46">
        <v>0</v>
      </c>
      <c r="E235" s="46">
        <v>0</v>
      </c>
      <c r="F235" s="46">
        <v>0</v>
      </c>
      <c r="G235" s="46">
        <v>24560313376</v>
      </c>
      <c r="H235" s="41"/>
      <c r="I235" s="41"/>
      <c r="J235" s="42"/>
      <c r="K235" s="47"/>
      <c r="L235" s="42"/>
      <c r="M235" s="42"/>
      <c r="N235" s="42"/>
      <c r="O235" s="47"/>
    </row>
    <row r="236" spans="1:15" hidden="1">
      <c r="A236" s="43" t="s">
        <v>394</v>
      </c>
      <c r="B236" s="44" t="s">
        <v>395</v>
      </c>
      <c r="C236" s="45">
        <v>276180775226</v>
      </c>
      <c r="D236" s="46">
        <v>5644116840</v>
      </c>
      <c r="E236" s="46">
        <v>0</v>
      </c>
      <c r="F236" s="46">
        <v>0</v>
      </c>
      <c r="G236" s="46">
        <v>270536658386</v>
      </c>
      <c r="H236" s="41"/>
      <c r="I236" s="41"/>
      <c r="J236" s="42"/>
      <c r="K236" s="47"/>
      <c r="L236" s="47"/>
      <c r="M236" s="42"/>
      <c r="N236" s="42"/>
      <c r="O236" s="47"/>
    </row>
    <row r="237" spans="1:15" hidden="1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 hidden="1">
      <c r="A238" s="43" t="s">
        <v>398</v>
      </c>
      <c r="B238" s="44" t="s">
        <v>399</v>
      </c>
      <c r="C238" s="45">
        <v>407019929</v>
      </c>
      <c r="D238" s="46">
        <v>0</v>
      </c>
      <c r="E238" s="46">
        <v>0</v>
      </c>
      <c r="F238" s="46">
        <v>0</v>
      </c>
      <c r="G238" s="46">
        <v>407019929</v>
      </c>
      <c r="H238" s="41"/>
      <c r="I238" s="41"/>
      <c r="J238" s="42"/>
      <c r="K238" s="47"/>
      <c r="L238" s="42"/>
      <c r="M238" s="42"/>
      <c r="N238" s="42"/>
      <c r="O238" s="47"/>
    </row>
    <row r="239" spans="1:15" hidden="1">
      <c r="A239" s="43" t="s">
        <v>400</v>
      </c>
      <c r="B239" s="44" t="s">
        <v>401</v>
      </c>
      <c r="C239" s="45">
        <v>186142897385</v>
      </c>
      <c r="D239" s="46">
        <v>186142897385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 hidden="1">
      <c r="A240" s="43" t="s">
        <v>402</v>
      </c>
      <c r="B240" s="44" t="s">
        <v>403</v>
      </c>
      <c r="C240" s="45">
        <v>7700151459</v>
      </c>
      <c r="D240" s="46">
        <v>7193433769</v>
      </c>
      <c r="E240" s="46">
        <v>893</v>
      </c>
      <c r="F240" s="46">
        <v>0</v>
      </c>
      <c r="G240" s="46">
        <v>506716797</v>
      </c>
      <c r="H240" s="41"/>
      <c r="I240" s="41"/>
      <c r="J240" s="42"/>
      <c r="K240" s="47"/>
      <c r="L240" s="47"/>
      <c r="M240" s="42"/>
      <c r="N240" s="42"/>
      <c r="O240" s="47"/>
    </row>
    <row r="241" spans="1:15" hidden="1">
      <c r="A241" s="43" t="s">
        <v>404</v>
      </c>
      <c r="B241" s="44" t="s">
        <v>405</v>
      </c>
      <c r="C241" s="45">
        <v>4752209940</v>
      </c>
      <c r="D241" s="46">
        <v>4245492250</v>
      </c>
      <c r="E241" s="46">
        <v>893</v>
      </c>
      <c r="F241" s="46">
        <v>0</v>
      </c>
      <c r="G241" s="46">
        <v>506716797</v>
      </c>
      <c r="H241" s="41"/>
      <c r="I241" s="41"/>
      <c r="J241" s="42"/>
      <c r="K241" s="47"/>
      <c r="L241" s="47"/>
      <c r="M241" s="42"/>
      <c r="N241" s="42"/>
      <c r="O241" s="47"/>
    </row>
    <row r="242" spans="1:15" hidden="1">
      <c r="A242" s="43" t="s">
        <v>406</v>
      </c>
      <c r="B242" s="44" t="s">
        <v>407</v>
      </c>
      <c r="C242" s="45">
        <v>2947941519</v>
      </c>
      <c r="D242" s="46">
        <v>2947941519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 hidden="1">
      <c r="A243" s="43" t="s">
        <v>408</v>
      </c>
      <c r="B243" s="44" t="s">
        <v>409</v>
      </c>
      <c r="C243" s="45">
        <v>253081556960</v>
      </c>
      <c r="D243" s="46">
        <v>165562679963</v>
      </c>
      <c r="E243" s="46">
        <v>70394820237</v>
      </c>
      <c r="F243" s="46">
        <v>0</v>
      </c>
      <c r="G243" s="46">
        <v>17124056760</v>
      </c>
      <c r="H243" s="41"/>
      <c r="I243" s="41"/>
      <c r="J243" s="42"/>
      <c r="K243" s="47"/>
      <c r="L243" s="47"/>
      <c r="M243" s="47"/>
      <c r="N243" s="42"/>
      <c r="O243" s="47"/>
    </row>
    <row r="244" spans="1:15" hidden="1">
      <c r="A244" s="43" t="s">
        <v>410</v>
      </c>
      <c r="B244" s="44" t="s">
        <v>411</v>
      </c>
      <c r="C244" s="45">
        <v>152965772412</v>
      </c>
      <c r="D244" s="46">
        <v>143779088300</v>
      </c>
      <c r="E244" s="46">
        <v>4644307258</v>
      </c>
      <c r="F244" s="46">
        <v>0</v>
      </c>
      <c r="G244" s="46">
        <v>4542376854</v>
      </c>
      <c r="H244" s="41"/>
      <c r="I244" s="41"/>
      <c r="J244" s="42"/>
      <c r="K244" s="47"/>
      <c r="L244" s="47"/>
      <c r="M244" s="47"/>
      <c r="N244" s="42"/>
      <c r="O244" s="47"/>
    </row>
    <row r="245" spans="1:15" hidden="1">
      <c r="A245" s="43" t="s">
        <v>412</v>
      </c>
      <c r="B245" s="44" t="s">
        <v>413</v>
      </c>
      <c r="C245" s="45">
        <v>100115784548</v>
      </c>
      <c r="D245" s="46">
        <v>21783591663</v>
      </c>
      <c r="E245" s="46">
        <v>65750512979</v>
      </c>
      <c r="F245" s="46">
        <v>0</v>
      </c>
      <c r="G245" s="46">
        <v>12581679906</v>
      </c>
      <c r="H245" s="41"/>
      <c r="I245" s="41"/>
      <c r="J245" s="42"/>
      <c r="K245" s="47"/>
      <c r="L245" s="47"/>
      <c r="M245" s="47"/>
      <c r="N245" s="42"/>
      <c r="O245" s="47"/>
    </row>
    <row r="246" spans="1:15" hidden="1">
      <c r="A246" s="43" t="s">
        <v>414</v>
      </c>
      <c r="B246" s="44" t="s">
        <v>415</v>
      </c>
      <c r="C246" s="45">
        <v>1014158033594</v>
      </c>
      <c r="D246" s="46">
        <v>417760407713</v>
      </c>
      <c r="E246" s="46">
        <v>517223617873</v>
      </c>
      <c r="F246" s="46">
        <v>79174008008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 hidden="1">
      <c r="A247" s="43" t="s">
        <v>416</v>
      </c>
      <c r="B247" s="44" t="s">
        <v>417</v>
      </c>
      <c r="C247" s="45">
        <v>580528302123</v>
      </c>
      <c r="D247" s="46">
        <v>111351580438</v>
      </c>
      <c r="E247" s="46">
        <v>439273541010</v>
      </c>
      <c r="F247" s="46">
        <v>29903180675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 hidden="1">
      <c r="A248" s="43" t="s">
        <v>418</v>
      </c>
      <c r="B248" s="44" t="s">
        <v>419</v>
      </c>
      <c r="C248" s="45">
        <v>433629731471</v>
      </c>
      <c r="D248" s="46">
        <v>306408827275</v>
      </c>
      <c r="E248" s="46">
        <v>77950076863</v>
      </c>
      <c r="F248" s="46">
        <v>49270827333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 hidden="1">
      <c r="A249" s="43" t="s">
        <v>420</v>
      </c>
      <c r="B249" s="44" t="s">
        <v>421</v>
      </c>
      <c r="C249" s="45">
        <v>1257408617530</v>
      </c>
      <c r="D249" s="46">
        <v>2440907</v>
      </c>
      <c r="E249" s="46">
        <v>1257406176623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 hidden="1">
      <c r="A250" s="43" t="s">
        <v>422</v>
      </c>
      <c r="B250" s="44" t="s">
        <v>423</v>
      </c>
      <c r="C250" s="45">
        <v>1246302138740</v>
      </c>
      <c r="D250" s="46">
        <v>0</v>
      </c>
      <c r="E250" s="46">
        <v>1246302138740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 hidden="1">
      <c r="A251" s="43" t="s">
        <v>424</v>
      </c>
      <c r="B251" s="44" t="s">
        <v>425</v>
      </c>
      <c r="C251" s="45">
        <v>1154771172</v>
      </c>
      <c r="D251" s="46">
        <v>0</v>
      </c>
      <c r="E251" s="46">
        <v>1154771172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 hidden="1">
      <c r="A252" s="43" t="s">
        <v>426</v>
      </c>
      <c r="B252" s="44" t="s">
        <v>427</v>
      </c>
      <c r="C252" s="45">
        <v>9951707618</v>
      </c>
      <c r="D252" s="46">
        <v>2440907</v>
      </c>
      <c r="E252" s="46">
        <v>9949266711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 hidden="1">
      <c r="A253" s="43" t="s">
        <v>428</v>
      </c>
      <c r="B253" s="44" t="s">
        <v>429</v>
      </c>
      <c r="C253" s="45">
        <v>11103249653</v>
      </c>
      <c r="D253" s="46">
        <v>7172892198</v>
      </c>
      <c r="E253" s="46">
        <v>3930357455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 hidden="1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 hidden="1">
      <c r="A255" s="43" t="s">
        <v>432</v>
      </c>
      <c r="B255" s="44" t="s">
        <v>433</v>
      </c>
      <c r="C255" s="45">
        <v>7415348452</v>
      </c>
      <c r="D255" s="46">
        <v>5784841094</v>
      </c>
      <c r="E255" s="46">
        <v>1630507358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 hidden="1">
      <c r="A256" s="43" t="s">
        <v>434</v>
      </c>
      <c r="B256" s="44" t="s">
        <v>435</v>
      </c>
      <c r="C256" s="45">
        <v>3687901201</v>
      </c>
      <c r="D256" s="46">
        <v>1388051104</v>
      </c>
      <c r="E256" s="46">
        <v>2299850097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 hidden="1">
      <c r="A257" s="43" t="s">
        <v>436</v>
      </c>
      <c r="B257" s="44" t="s">
        <v>2</v>
      </c>
      <c r="C257" s="45">
        <v>13943757760819</v>
      </c>
      <c r="D257" s="46">
        <v>1477847770</v>
      </c>
      <c r="E257" s="46">
        <v>13942279913049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 hidden="1">
      <c r="A258" s="43" t="s">
        <v>437</v>
      </c>
      <c r="B258" s="44" t="s">
        <v>438</v>
      </c>
      <c r="C258" s="45">
        <v>200594693770</v>
      </c>
      <c r="D258" s="46">
        <v>0</v>
      </c>
      <c r="E258" s="46">
        <v>200594693770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 hidden="1">
      <c r="A259" s="43" t="s">
        <v>439</v>
      </c>
      <c r="B259" s="44" t="s">
        <v>440</v>
      </c>
      <c r="C259" s="45">
        <v>451334642933</v>
      </c>
      <c r="D259" s="46">
        <v>0</v>
      </c>
      <c r="E259" s="46">
        <v>451334642933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 hidden="1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 hidden="1">
      <c r="A261" s="43" t="s">
        <v>443</v>
      </c>
      <c r="B261" s="44" t="s">
        <v>444</v>
      </c>
      <c r="C261" s="45">
        <v>13116216842872</v>
      </c>
      <c r="D261" s="46">
        <v>1191347523</v>
      </c>
      <c r="E261" s="46">
        <v>13115025495349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 hidden="1">
      <c r="A262" s="43" t="s">
        <v>445</v>
      </c>
      <c r="B262" s="44" t="s">
        <v>446</v>
      </c>
      <c r="C262" s="45">
        <v>11589014088955</v>
      </c>
      <c r="D262" s="46">
        <v>1191347523</v>
      </c>
      <c r="E262" s="46">
        <v>11587822741432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 hidden="1">
      <c r="A263" s="43" t="s">
        <v>447</v>
      </c>
      <c r="B263" s="44" t="s">
        <v>444</v>
      </c>
      <c r="C263" s="45">
        <v>1527202753917</v>
      </c>
      <c r="D263" s="46">
        <v>0</v>
      </c>
      <c r="E263" s="46">
        <v>1527202753917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 hidden="1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 hidden="1">
      <c r="A265" s="43" t="s">
        <v>450</v>
      </c>
      <c r="B265" s="44" t="s">
        <v>429</v>
      </c>
      <c r="C265" s="45">
        <v>175611581244</v>
      </c>
      <c r="D265" s="46">
        <v>286500247</v>
      </c>
      <c r="E265" s="46">
        <v>175325080997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 hidden="1">
      <c r="A266" s="43" t="s">
        <v>451</v>
      </c>
      <c r="B266" s="44" t="s">
        <v>452</v>
      </c>
      <c r="C266" s="45">
        <v>164616498868</v>
      </c>
      <c r="D266" s="46">
        <v>0</v>
      </c>
      <c r="E266" s="46">
        <v>164616498868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 hidden="1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 hidden="1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 hidden="1">
      <c r="A269" s="43" t="s">
        <v>457</v>
      </c>
      <c r="B269" s="44" t="s">
        <v>458</v>
      </c>
      <c r="C269" s="45">
        <v>10995082252</v>
      </c>
      <c r="D269" s="46">
        <v>286500247</v>
      </c>
      <c r="E269" s="46">
        <v>10708582005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 hidden="1">
      <c r="A270" s="43" t="s">
        <v>459</v>
      </c>
      <c r="B270" s="44" t="s">
        <v>3</v>
      </c>
      <c r="C270" s="45">
        <v>2563225627506</v>
      </c>
      <c r="D270" s="46">
        <v>2554139750587</v>
      </c>
      <c r="E270" s="46">
        <v>0</v>
      </c>
      <c r="F270" s="46">
        <v>0</v>
      </c>
      <c r="G270" s="46">
        <v>9085876919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 hidden="1">
      <c r="A271" s="43" t="s">
        <v>460</v>
      </c>
      <c r="B271" s="44" t="s">
        <v>461</v>
      </c>
      <c r="C271" s="45">
        <v>2013300125802</v>
      </c>
      <c r="D271" s="46">
        <v>2013300125802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 hidden="1">
      <c r="A272" s="43" t="s">
        <v>462</v>
      </c>
      <c r="B272" s="44" t="s">
        <v>401</v>
      </c>
      <c r="C272" s="45">
        <v>103405180565</v>
      </c>
      <c r="D272" s="46">
        <v>103405180565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 hidden="1">
      <c r="A273" s="43" t="s">
        <v>463</v>
      </c>
      <c r="B273" s="44" t="s">
        <v>403</v>
      </c>
      <c r="C273" s="45">
        <v>446520321139</v>
      </c>
      <c r="D273" s="46">
        <v>437434444220</v>
      </c>
      <c r="E273" s="46">
        <v>0</v>
      </c>
      <c r="F273" s="46">
        <v>0</v>
      </c>
      <c r="G273" s="46">
        <v>9085876919</v>
      </c>
      <c r="H273" s="41"/>
      <c r="I273" s="41"/>
      <c r="J273" s="42"/>
      <c r="K273" s="47"/>
      <c r="L273" s="47"/>
      <c r="M273" s="42"/>
      <c r="N273" s="42"/>
      <c r="O273" s="47"/>
    </row>
    <row r="274" spans="1:15" hidden="1">
      <c r="A274" s="43" t="s">
        <v>464</v>
      </c>
      <c r="B274" s="44" t="s">
        <v>405</v>
      </c>
      <c r="C274" s="45">
        <v>334803725015</v>
      </c>
      <c r="D274" s="46">
        <v>325717848096</v>
      </c>
      <c r="E274" s="46">
        <v>0</v>
      </c>
      <c r="F274" s="46">
        <v>0</v>
      </c>
      <c r="G274" s="46">
        <v>9085876919</v>
      </c>
      <c r="H274" s="41"/>
      <c r="I274" s="41"/>
      <c r="J274" s="42"/>
      <c r="K274" s="47"/>
      <c r="L274" s="47"/>
      <c r="M274" s="42"/>
      <c r="N274" s="42"/>
      <c r="O274" s="47"/>
    </row>
    <row r="275" spans="1:15" hidden="1">
      <c r="A275" s="43" t="s">
        <v>465</v>
      </c>
      <c r="B275" s="44" t="s">
        <v>407</v>
      </c>
      <c r="C275" s="45">
        <v>111716596124</v>
      </c>
      <c r="D275" s="46">
        <v>111716596124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 hidden="1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 hidden="1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 hidden="1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 hidden="1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 hidden="1">
      <c r="A280" s="43" t="s">
        <v>473</v>
      </c>
      <c r="B280" s="44" t="s">
        <v>474</v>
      </c>
      <c r="C280" s="45">
        <v>-1130564782007</v>
      </c>
      <c r="D280" s="46">
        <v>-1130564782007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 hidden="1">
      <c r="A281" s="43" t="s">
        <v>475</v>
      </c>
      <c r="B281" s="44" t="s">
        <v>476</v>
      </c>
      <c r="C281" s="45">
        <v>-703709030358</v>
      </c>
      <c r="D281" s="46">
        <v>-703709030358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 hidden="1">
      <c r="A282" s="43" t="s">
        <v>477</v>
      </c>
      <c r="B282" s="44" t="s">
        <v>329</v>
      </c>
      <c r="C282" s="45">
        <v>-126846704582</v>
      </c>
      <c r="D282" s="46">
        <v>-126846704582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 hidden="1">
      <c r="A283" s="43" t="s">
        <v>478</v>
      </c>
      <c r="B283" s="44" t="s">
        <v>331</v>
      </c>
      <c r="C283" s="45">
        <v>-37208269179</v>
      </c>
      <c r="D283" s="46">
        <v>-37208269179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 hidden="1">
      <c r="A284" s="43" t="s">
        <v>479</v>
      </c>
      <c r="B284" s="44" t="s">
        <v>333</v>
      </c>
      <c r="C284" s="45">
        <v>-185729330935</v>
      </c>
      <c r="D284" s="46">
        <v>-185729330935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 hidden="1">
      <c r="A285" s="43" t="s">
        <v>480</v>
      </c>
      <c r="B285" s="44" t="s">
        <v>481</v>
      </c>
      <c r="C285" s="45">
        <v>-97680832218</v>
      </c>
      <c r="D285" s="46">
        <v>-97680832218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 hidden="1">
      <c r="A286" s="43" t="s">
        <v>482</v>
      </c>
      <c r="B286" s="44" t="s">
        <v>483</v>
      </c>
      <c r="C286" s="45">
        <v>-230997913621</v>
      </c>
      <c r="D286" s="46">
        <v>-230997913621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 hidden="1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 hidden="1">
      <c r="A288" s="43" t="s">
        <v>486</v>
      </c>
      <c r="B288" s="44" t="s">
        <v>487</v>
      </c>
      <c r="C288" s="45">
        <v>-135038510981</v>
      </c>
      <c r="D288" s="46">
        <v>-135038510981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 hidden="1">
      <c r="A289" s="43" t="s">
        <v>488</v>
      </c>
      <c r="B289" s="44" t="s">
        <v>481</v>
      </c>
      <c r="C289" s="45">
        <v>-31071197901</v>
      </c>
      <c r="D289" s="46">
        <v>-31071197901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 hidden="1">
      <c r="A290" s="43" t="s">
        <v>489</v>
      </c>
      <c r="B290" s="44" t="s">
        <v>483</v>
      </c>
      <c r="C290" s="45">
        <v>-103967313080</v>
      </c>
      <c r="D290" s="46">
        <v>-103967313080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 hidden="1">
      <c r="A291" s="43" t="s">
        <v>490</v>
      </c>
      <c r="B291" s="44" t="s">
        <v>491</v>
      </c>
      <c r="C291" s="45">
        <v>-291817240668</v>
      </c>
      <c r="D291" s="46">
        <v>-291817240668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 hidden="1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 hidden="1">
      <c r="A293" s="43" t="s">
        <v>493</v>
      </c>
      <c r="B293" s="44" t="s">
        <v>483</v>
      </c>
      <c r="C293" s="45">
        <v>-165273140929</v>
      </c>
      <c r="D293" s="46">
        <v>-165273140929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 hidden="1">
      <c r="A294" s="43" t="s">
        <v>494</v>
      </c>
      <c r="B294" s="44" t="s">
        <v>495</v>
      </c>
      <c r="C294" s="45">
        <v>34427300995928</v>
      </c>
      <c r="D294" s="46">
        <v>11628160860974</v>
      </c>
      <c r="E294" s="46">
        <v>19934418490025</v>
      </c>
      <c r="F294" s="46">
        <v>79174008008</v>
      </c>
      <c r="G294" s="46">
        <v>2785547636921</v>
      </c>
      <c r="H294" s="41"/>
      <c r="I294" s="41"/>
      <c r="J294" s="42"/>
      <c r="K294" s="47"/>
      <c r="L294" s="47"/>
      <c r="M294" s="47"/>
      <c r="N294" s="47"/>
      <c r="O294" s="47"/>
    </row>
    <row r="295" spans="1:15" hidden="1">
      <c r="A295" s="43" t="s">
        <v>496</v>
      </c>
      <c r="B295" s="44" t="s">
        <v>497</v>
      </c>
      <c r="C295" s="45">
        <v>34427300995928</v>
      </c>
      <c r="D295" s="46">
        <v>11628160860974</v>
      </c>
      <c r="E295" s="46">
        <v>19934418490025</v>
      </c>
      <c r="F295" s="46">
        <v>79174008008</v>
      </c>
      <c r="G295" s="46">
        <v>2785547636921</v>
      </c>
      <c r="H295" s="41"/>
      <c r="I295" s="41"/>
      <c r="J295" s="42"/>
      <c r="K295" s="47"/>
      <c r="L295" s="47"/>
      <c r="M295" s="47"/>
      <c r="N295" s="47"/>
      <c r="O295" s="47"/>
    </row>
    <row r="296" spans="1:15" hidden="1">
      <c r="A296" s="43" t="s">
        <v>498</v>
      </c>
      <c r="B296" s="44" t="s">
        <v>499</v>
      </c>
      <c r="C296" s="45">
        <v>172576489435</v>
      </c>
      <c r="D296" s="46">
        <v>172378943531</v>
      </c>
      <c r="E296" s="46">
        <v>0</v>
      </c>
      <c r="F296" s="46">
        <v>0</v>
      </c>
      <c r="G296" s="46">
        <v>197545904</v>
      </c>
      <c r="H296" s="41"/>
      <c r="I296" s="41"/>
      <c r="J296" s="42"/>
      <c r="K296" s="47"/>
      <c r="L296" s="47"/>
      <c r="M296" s="42"/>
      <c r="N296" s="42"/>
      <c r="O296" s="47"/>
    </row>
    <row r="297" spans="1:15" hidden="1">
      <c r="A297" s="43" t="s">
        <v>500</v>
      </c>
      <c r="B297" s="44" t="s">
        <v>501</v>
      </c>
      <c r="C297" s="45">
        <v>151072386610</v>
      </c>
      <c r="D297" s="46">
        <v>151072386610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 hidden="1">
      <c r="A298" s="43" t="s">
        <v>502</v>
      </c>
      <c r="B298" s="44" t="s">
        <v>503</v>
      </c>
      <c r="C298" s="45">
        <v>1681360000</v>
      </c>
      <c r="D298" s="46">
        <v>1681360000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 hidden="1">
      <c r="A299" s="43" t="s">
        <v>504</v>
      </c>
      <c r="B299" s="44" t="s">
        <v>505</v>
      </c>
      <c r="C299" s="45">
        <v>1681360000</v>
      </c>
      <c r="D299" s="46">
        <v>1681360000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 hidden="1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 hidden="1">
      <c r="A301" s="43" t="s">
        <v>508</v>
      </c>
      <c r="B301" s="44" t="s">
        <v>509</v>
      </c>
      <c r="C301" s="45">
        <v>17782183203</v>
      </c>
      <c r="D301" s="46">
        <v>17782183203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 hidden="1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 hidden="1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 hidden="1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 hidden="1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 hidden="1">
      <c r="A306" s="43" t="s">
        <v>518</v>
      </c>
      <c r="B306" s="44" t="s">
        <v>519</v>
      </c>
      <c r="C306" s="45">
        <v>2040559622</v>
      </c>
      <c r="D306" s="46">
        <v>1843013718</v>
      </c>
      <c r="E306" s="46">
        <v>0</v>
      </c>
      <c r="F306" s="46">
        <v>0</v>
      </c>
      <c r="G306" s="46">
        <v>197545904</v>
      </c>
      <c r="H306" s="41"/>
      <c r="I306" s="41"/>
      <c r="J306" s="42"/>
      <c r="K306" s="47"/>
      <c r="L306" s="47"/>
      <c r="M306" s="42"/>
      <c r="N306" s="42"/>
      <c r="O306" s="47"/>
    </row>
    <row r="307" spans="1:15" hidden="1">
      <c r="A307" s="43" t="s">
        <v>520</v>
      </c>
      <c r="B307" s="44" t="s">
        <v>521</v>
      </c>
      <c r="C307" s="45">
        <v>37432127865</v>
      </c>
      <c r="D307" s="46">
        <v>37432127865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 hidden="1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 hidden="1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 hidden="1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 hidden="1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 hidden="1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 hidden="1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 hidden="1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 hidden="1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 hidden="1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 hidden="1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 hidden="1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 hidden="1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 hidden="1">
      <c r="A320" s="43" t="s">
        <v>546</v>
      </c>
      <c r="B320" s="44" t="s">
        <v>547</v>
      </c>
      <c r="C320" s="45">
        <v>37432127865</v>
      </c>
      <c r="D320" s="46">
        <v>37432127865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 hidden="1">
      <c r="A321" s="43" t="s">
        <v>548</v>
      </c>
      <c r="B321" s="44" t="s">
        <v>549</v>
      </c>
      <c r="C321" s="45">
        <v>187609153939</v>
      </c>
      <c r="D321" s="46">
        <v>187609153939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 hidden="1">
      <c r="A322" s="43" t="s">
        <v>550</v>
      </c>
      <c r="B322" s="44" t="s">
        <v>551</v>
      </c>
      <c r="C322" s="45">
        <v>120924286809</v>
      </c>
      <c r="D322" s="46">
        <v>120924286809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 hidden="1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 hidden="1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 hidden="1">
      <c r="A325" s="43" t="s">
        <v>554</v>
      </c>
      <c r="B325" s="44" t="s">
        <v>545</v>
      </c>
      <c r="C325" s="45">
        <v>-271101312883</v>
      </c>
      <c r="D325" s="46">
        <v>-271101312883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 hidden="1">
      <c r="A326" s="43" t="s">
        <v>555</v>
      </c>
      <c r="B326" s="44" t="s">
        <v>556</v>
      </c>
      <c r="C326" s="45">
        <v>307753536430</v>
      </c>
      <c r="D326" s="46">
        <v>307753536430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 hidden="1">
      <c r="A327" s="43" t="s">
        <v>557</v>
      </c>
      <c r="B327" s="44" t="s">
        <v>558</v>
      </c>
      <c r="C327" s="45">
        <v>171131259652</v>
      </c>
      <c r="D327" s="46">
        <v>171131259652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 hidden="1">
      <c r="A328" s="43" t="s">
        <v>559</v>
      </c>
      <c r="B328" s="44" t="s">
        <v>560</v>
      </c>
      <c r="C328" s="45">
        <v>147029371149</v>
      </c>
      <c r="D328" s="46">
        <v>147029371149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 hidden="1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 hidden="1">
      <c r="A330" s="43" t="s">
        <v>563</v>
      </c>
      <c r="B330" s="44" t="s">
        <v>564</v>
      </c>
      <c r="C330" s="45">
        <v>-36870756378</v>
      </c>
      <c r="D330" s="46">
        <v>-36870756378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 hidden="1">
      <c r="A331" s="43" t="s">
        <v>565</v>
      </c>
      <c r="B331" s="44" t="s">
        <v>566</v>
      </c>
      <c r="C331" s="45">
        <v>136622276778</v>
      </c>
      <c r="D331" s="46">
        <v>136622276778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 hidden="1">
      <c r="A332" s="43" t="s">
        <v>567</v>
      </c>
      <c r="B332" s="44" t="s">
        <v>568</v>
      </c>
      <c r="C332" s="45">
        <v>219828703872</v>
      </c>
      <c r="D332" s="46">
        <v>219828703872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 hidden="1">
      <c r="A333" s="43" t="s">
        <v>569</v>
      </c>
      <c r="B333" s="44" t="s">
        <v>566</v>
      </c>
      <c r="C333" s="45">
        <v>228652297071</v>
      </c>
      <c r="D333" s="46">
        <v>228652297071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 hidden="1">
      <c r="A334" s="43" t="s">
        <v>570</v>
      </c>
      <c r="B334" s="44" t="s">
        <v>564</v>
      </c>
      <c r="C334" s="45">
        <v>-311858724165</v>
      </c>
      <c r="D334" s="46">
        <v>-311858724165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 hidden="1">
      <c r="A335" s="43" t="s">
        <v>571</v>
      </c>
      <c r="B335" s="44" t="s">
        <v>572</v>
      </c>
      <c r="C335" s="45">
        <v>62019693783</v>
      </c>
      <c r="D335" s="46">
        <v>62019693783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 hidden="1">
      <c r="A336" s="43" t="s">
        <v>573</v>
      </c>
      <c r="B336" s="44" t="s">
        <v>558</v>
      </c>
      <c r="C336" s="45">
        <v>53367961278</v>
      </c>
      <c r="D336" s="46">
        <v>53367961278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 hidden="1">
      <c r="A337" s="43" t="s">
        <v>574</v>
      </c>
      <c r="B337" s="44" t="s">
        <v>560</v>
      </c>
      <c r="C337" s="45">
        <v>86204203755</v>
      </c>
      <c r="D337" s="46">
        <v>86204203755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 hidden="1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 hidden="1">
      <c r="A339" s="43" t="s">
        <v>576</v>
      </c>
      <c r="B339" s="44" t="s">
        <v>564</v>
      </c>
      <c r="C339" s="45">
        <v>-33706142610</v>
      </c>
      <c r="D339" s="46">
        <v>-33706142610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 hidden="1">
      <c r="A340" s="43" t="s">
        <v>577</v>
      </c>
      <c r="B340" s="44" t="s">
        <v>578</v>
      </c>
      <c r="C340" s="45">
        <v>8651732505</v>
      </c>
      <c r="D340" s="46">
        <v>8651732505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 hidden="1">
      <c r="A341" s="43" t="s">
        <v>579</v>
      </c>
      <c r="B341" s="44" t="s">
        <v>578</v>
      </c>
      <c r="C341" s="45">
        <v>28261148820</v>
      </c>
      <c r="D341" s="46">
        <v>28261148820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 hidden="1">
      <c r="A342" s="43" t="s">
        <v>580</v>
      </c>
      <c r="B342" s="44" t="s">
        <v>564</v>
      </c>
      <c r="C342" s="45">
        <v>-19609416315</v>
      </c>
      <c r="D342" s="46">
        <v>-19609416315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 hidden="1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 hidden="1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 hidden="1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 hidden="1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 hidden="1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 hidden="1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 hidden="1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 hidden="1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 hidden="1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 hidden="1">
      <c r="A352" s="43" t="s">
        <v>593</v>
      </c>
      <c r="B352" s="44" t="s">
        <v>594</v>
      </c>
      <c r="C352" s="45">
        <v>1792775834348</v>
      </c>
      <c r="D352" s="46">
        <v>1792775834348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 hidden="1">
      <c r="A353" s="43" t="s">
        <v>595</v>
      </c>
      <c r="B353" s="44" t="s">
        <v>596</v>
      </c>
      <c r="C353" s="45">
        <v>996392479420</v>
      </c>
      <c r="D353" s="46">
        <v>194041793307</v>
      </c>
      <c r="E353" s="46">
        <v>7790950174</v>
      </c>
      <c r="F353" s="46">
        <v>11493059023</v>
      </c>
      <c r="G353" s="46">
        <v>783066676916</v>
      </c>
      <c r="H353" s="41"/>
      <c r="I353" s="41"/>
      <c r="J353" s="42"/>
      <c r="K353" s="47"/>
      <c r="L353" s="47"/>
      <c r="M353" s="47"/>
      <c r="N353" s="47"/>
      <c r="O353" s="47"/>
    </row>
    <row r="354" spans="1:15" hidden="1">
      <c r="A354" s="43" t="s">
        <v>597</v>
      </c>
      <c r="B354" s="44" t="s">
        <v>598</v>
      </c>
      <c r="C354" s="45">
        <v>49853037636</v>
      </c>
      <c r="D354" s="46">
        <v>31564610702</v>
      </c>
      <c r="E354" s="46">
        <v>6795367911</v>
      </c>
      <c r="F354" s="46">
        <v>11493059023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 hidden="1">
      <c r="A355" s="43" t="s">
        <v>599</v>
      </c>
      <c r="B355" s="44" t="s">
        <v>600</v>
      </c>
      <c r="C355" s="45">
        <v>49853037636</v>
      </c>
      <c r="D355" s="46">
        <v>31564610702</v>
      </c>
      <c r="E355" s="46">
        <v>6795367911</v>
      </c>
      <c r="F355" s="46">
        <v>11493059023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 hidden="1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 hidden="1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 hidden="1">
      <c r="A358" s="43" t="s">
        <v>605</v>
      </c>
      <c r="B358" s="44" t="s">
        <v>606</v>
      </c>
      <c r="C358" s="45">
        <v>777944155270</v>
      </c>
      <c r="D358" s="46">
        <v>6113060340</v>
      </c>
      <c r="E358" s="46">
        <v>0</v>
      </c>
      <c r="F358" s="46">
        <v>0</v>
      </c>
      <c r="G358" s="46">
        <v>771831094930</v>
      </c>
      <c r="H358" s="41"/>
      <c r="I358" s="41"/>
      <c r="J358" s="42"/>
      <c r="K358" s="47"/>
      <c r="L358" s="47"/>
      <c r="M358" s="42"/>
      <c r="N358" s="42"/>
      <c r="O358" s="47"/>
    </row>
    <row r="359" spans="1:15" hidden="1">
      <c r="A359" s="43" t="s">
        <v>607</v>
      </c>
      <c r="B359" s="44" t="s">
        <v>608</v>
      </c>
      <c r="C359" s="45">
        <v>6113060340</v>
      </c>
      <c r="D359" s="46">
        <v>6113060340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 hidden="1">
      <c r="A360" s="43" t="s">
        <v>609</v>
      </c>
      <c r="B360" s="44" t="s">
        <v>610</v>
      </c>
      <c r="C360" s="45">
        <v>3485886203</v>
      </c>
      <c r="D360" s="46">
        <v>0</v>
      </c>
      <c r="E360" s="46">
        <v>0</v>
      </c>
      <c r="F360" s="46">
        <v>0</v>
      </c>
      <c r="G360" s="46">
        <v>3485886203</v>
      </c>
      <c r="H360" s="41"/>
      <c r="I360" s="41"/>
      <c r="J360" s="42"/>
      <c r="K360" s="47"/>
      <c r="L360" s="42"/>
      <c r="M360" s="42"/>
      <c r="N360" s="42"/>
      <c r="O360" s="47"/>
    </row>
    <row r="361" spans="1:15" hidden="1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 hidden="1">
      <c r="A362" s="43" t="s">
        <v>613</v>
      </c>
      <c r="B362" s="44" t="s">
        <v>614</v>
      </c>
      <c r="C362" s="45">
        <v>768345208727</v>
      </c>
      <c r="D362" s="46">
        <v>0</v>
      </c>
      <c r="E362" s="46">
        <v>0</v>
      </c>
      <c r="F362" s="46">
        <v>0</v>
      </c>
      <c r="G362" s="46">
        <v>768345208727</v>
      </c>
      <c r="H362" s="41"/>
      <c r="I362" s="41"/>
      <c r="J362" s="42"/>
      <c r="K362" s="47"/>
      <c r="L362" s="42"/>
      <c r="M362" s="42"/>
      <c r="N362" s="42"/>
      <c r="O362" s="47"/>
    </row>
    <row r="363" spans="1:15" hidden="1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 hidden="1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 hidden="1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 hidden="1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 hidden="1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 hidden="1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 hidden="1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 hidden="1">
      <c r="A370" s="43" t="s">
        <v>629</v>
      </c>
      <c r="B370" s="44" t="s">
        <v>630</v>
      </c>
      <c r="C370" s="45">
        <v>68068812000</v>
      </c>
      <c r="D370" s="46">
        <v>63760873566</v>
      </c>
      <c r="E370" s="46">
        <v>995569735</v>
      </c>
      <c r="F370" s="46">
        <v>0</v>
      </c>
      <c r="G370" s="46">
        <v>3312368699</v>
      </c>
      <c r="H370" s="41"/>
      <c r="I370" s="41"/>
      <c r="J370" s="42"/>
      <c r="K370" s="47"/>
      <c r="L370" s="47"/>
      <c r="M370" s="47"/>
      <c r="N370" s="42"/>
      <c r="O370" s="47"/>
    </row>
    <row r="371" spans="1:15" hidden="1">
      <c r="A371" s="43" t="s">
        <v>631</v>
      </c>
      <c r="B371" s="44" t="s">
        <v>632</v>
      </c>
      <c r="C371" s="45">
        <v>457119186</v>
      </c>
      <c r="D371" s="46">
        <v>457119186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 hidden="1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 hidden="1">
      <c r="A373" s="43" t="s">
        <v>635</v>
      </c>
      <c r="B373" s="44" t="s">
        <v>636</v>
      </c>
      <c r="C373" s="45">
        <v>8578370545</v>
      </c>
      <c r="D373" s="46">
        <v>7582800810</v>
      </c>
      <c r="E373" s="46">
        <v>995569735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 hidden="1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 hidden="1">
      <c r="A375" s="43" t="s">
        <v>639</v>
      </c>
      <c r="B375" s="44" t="s">
        <v>640</v>
      </c>
      <c r="C375" s="45">
        <v>1949584285</v>
      </c>
      <c r="D375" s="46">
        <v>1949584285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 hidden="1">
      <c r="A376" s="43" t="s">
        <v>641</v>
      </c>
      <c r="B376" s="44" t="s">
        <v>642</v>
      </c>
      <c r="C376" s="45">
        <v>57083737984</v>
      </c>
      <c r="D376" s="46">
        <v>53771369285</v>
      </c>
      <c r="E376" s="46">
        <v>0</v>
      </c>
      <c r="F376" s="46">
        <v>0</v>
      </c>
      <c r="G376" s="46">
        <v>3312368699</v>
      </c>
      <c r="H376" s="41"/>
      <c r="I376" s="41"/>
      <c r="J376" s="42"/>
      <c r="K376" s="47"/>
      <c r="L376" s="47"/>
      <c r="M376" s="42"/>
      <c r="N376" s="42"/>
      <c r="O376" s="47"/>
    </row>
    <row r="377" spans="1:15" hidden="1">
      <c r="A377" s="43" t="s">
        <v>643</v>
      </c>
      <c r="B377" s="44" t="s">
        <v>644</v>
      </c>
      <c r="C377" s="45">
        <v>2401751098</v>
      </c>
      <c r="D377" s="46">
        <v>2401751098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 hidden="1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 hidden="1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 hidden="1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 hidden="1">
      <c r="A381" s="43" t="s">
        <v>649</v>
      </c>
      <c r="B381" s="44" t="s">
        <v>650</v>
      </c>
      <c r="C381" s="45">
        <v>0</v>
      </c>
      <c r="D381" s="46">
        <v>0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 hidden="1">
      <c r="A382" s="43" t="s">
        <v>651</v>
      </c>
      <c r="B382" s="44" t="s">
        <v>652</v>
      </c>
      <c r="C382" s="45">
        <v>39815715466</v>
      </c>
      <c r="D382" s="46">
        <v>39815715466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 hidden="1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 hidden="1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 hidden="1">
      <c r="A385" s="43" t="s">
        <v>657</v>
      </c>
      <c r="B385" s="44" t="s">
        <v>658</v>
      </c>
      <c r="C385" s="45">
        <v>20061796786</v>
      </c>
      <c r="D385" s="46">
        <v>20061796786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 hidden="1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 hidden="1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 hidden="1">
      <c r="A388" s="43" t="s">
        <v>663</v>
      </c>
      <c r="B388" s="44" t="s">
        <v>664</v>
      </c>
      <c r="C388" s="45">
        <v>20953425597</v>
      </c>
      <c r="D388" s="46">
        <v>13040927467</v>
      </c>
      <c r="E388" s="46">
        <v>0</v>
      </c>
      <c r="F388" s="46">
        <v>0</v>
      </c>
      <c r="G388" s="46">
        <v>7912498130</v>
      </c>
      <c r="H388" s="41"/>
      <c r="I388" s="41"/>
      <c r="J388" s="42"/>
      <c r="K388" s="47"/>
      <c r="L388" s="47"/>
      <c r="M388" s="42"/>
      <c r="N388" s="42"/>
      <c r="O388" s="47"/>
    </row>
    <row r="389" spans="1:15" hidden="1">
      <c r="A389" s="43" t="s">
        <v>665</v>
      </c>
      <c r="B389" s="44" t="s">
        <v>666</v>
      </c>
      <c r="C389" s="45">
        <v>17293785567</v>
      </c>
      <c r="D389" s="46">
        <v>17283057882</v>
      </c>
      <c r="E389" s="46">
        <v>12528</v>
      </c>
      <c r="F389" s="46">
        <v>0</v>
      </c>
      <c r="G389" s="46">
        <v>10715157</v>
      </c>
      <c r="H389" s="41"/>
      <c r="I389" s="41"/>
      <c r="J389" s="42"/>
      <c r="K389" s="47"/>
      <c r="L389" s="47"/>
      <c r="M389" s="47"/>
      <c r="N389" s="42"/>
      <c r="O389" s="47"/>
    </row>
    <row r="390" spans="1:15" hidden="1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 hidden="1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 hidden="1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 hidden="1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 hidden="1">
      <c r="A394" s="43" t="s">
        <v>675</v>
      </c>
      <c r="B394" s="44" t="s">
        <v>676</v>
      </c>
      <c r="C394" s="45">
        <v>1614965105</v>
      </c>
      <c r="D394" s="46">
        <v>1614965105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 hidden="1">
      <c r="A395" s="43" t="s">
        <v>677</v>
      </c>
      <c r="B395" s="44" t="s">
        <v>678</v>
      </c>
      <c r="C395" s="45">
        <v>1614965105</v>
      </c>
      <c r="D395" s="46">
        <v>1614965105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 hidden="1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 hidden="1">
      <c r="A397" s="43" t="s">
        <v>681</v>
      </c>
      <c r="B397" s="44" t="s">
        <v>682</v>
      </c>
      <c r="C397" s="45">
        <v>1614965105</v>
      </c>
      <c r="D397" s="46">
        <v>1614965105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 hidden="1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 hidden="1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 hidden="1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 hidden="1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 hidden="1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 hidden="1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 hidden="1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 hidden="1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 hidden="1">
      <c r="A406" s="43" t="s">
        <v>698</v>
      </c>
      <c r="B406" s="44" t="s">
        <v>699</v>
      </c>
      <c r="C406" s="45">
        <v>55204479097025</v>
      </c>
      <c r="D406" s="46">
        <v>35178839969330</v>
      </c>
      <c r="E406" s="46">
        <v>13836669496799</v>
      </c>
      <c r="F406" s="46">
        <v>0</v>
      </c>
      <c r="G406" s="46">
        <v>6188969630896</v>
      </c>
      <c r="H406" s="41"/>
      <c r="I406" s="41"/>
      <c r="J406" s="42"/>
      <c r="K406" s="47"/>
      <c r="L406" s="47"/>
      <c r="M406" s="47"/>
      <c r="N406" s="42"/>
      <c r="O406" s="47"/>
    </row>
    <row r="407" spans="1:15" hidden="1">
      <c r="A407" s="43" t="s">
        <v>700</v>
      </c>
      <c r="B407" s="44" t="s">
        <v>68</v>
      </c>
      <c r="C407" s="45">
        <v>1924789743260</v>
      </c>
      <c r="D407" s="46">
        <v>1800658757515</v>
      </c>
      <c r="E407" s="46">
        <v>0</v>
      </c>
      <c r="F407" s="46">
        <v>0</v>
      </c>
      <c r="G407" s="46">
        <v>124130985745</v>
      </c>
      <c r="H407" s="41"/>
      <c r="I407" s="41"/>
      <c r="J407" s="42"/>
      <c r="K407" s="47"/>
      <c r="L407" s="47"/>
      <c r="M407" s="42"/>
      <c r="N407" s="42"/>
      <c r="O407" s="47"/>
    </row>
    <row r="408" spans="1:15" hidden="1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 hidden="1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 hidden="1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 hidden="1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 hidden="1">
      <c r="A412" s="43" t="s">
        <v>705</v>
      </c>
      <c r="B412" s="44" t="s">
        <v>86</v>
      </c>
      <c r="C412" s="45">
        <v>1924789743260</v>
      </c>
      <c r="D412" s="46">
        <v>1800658757515</v>
      </c>
      <c r="E412" s="46">
        <v>0</v>
      </c>
      <c r="F412" s="46">
        <v>0</v>
      </c>
      <c r="G412" s="46">
        <v>124130985745</v>
      </c>
      <c r="H412" s="41"/>
      <c r="I412" s="41"/>
      <c r="J412" s="42"/>
      <c r="K412" s="47"/>
      <c r="L412" s="47"/>
      <c r="M412" s="42"/>
      <c r="N412" s="42"/>
      <c r="O412" s="47"/>
    </row>
    <row r="413" spans="1:15" hidden="1">
      <c r="A413" s="43" t="s">
        <v>706</v>
      </c>
      <c r="B413" s="44" t="s">
        <v>88</v>
      </c>
      <c r="C413" s="45">
        <v>51419177901</v>
      </c>
      <c r="D413" s="46">
        <v>51419177901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 hidden="1">
      <c r="A414" s="43" t="s">
        <v>707</v>
      </c>
      <c r="B414" s="44" t="s">
        <v>90</v>
      </c>
      <c r="C414" s="45">
        <v>101221234720</v>
      </c>
      <c r="D414" s="46">
        <v>0</v>
      </c>
      <c r="E414" s="46">
        <v>0</v>
      </c>
      <c r="F414" s="46">
        <v>0</v>
      </c>
      <c r="G414" s="46">
        <v>101221234720</v>
      </c>
      <c r="H414" s="41"/>
      <c r="I414" s="41"/>
      <c r="J414" s="42"/>
      <c r="K414" s="47"/>
      <c r="L414" s="42"/>
      <c r="M414" s="42"/>
      <c r="N414" s="42"/>
      <c r="O414" s="47"/>
    </row>
    <row r="415" spans="1:15" hidden="1">
      <c r="A415" s="43" t="s">
        <v>708</v>
      </c>
      <c r="B415" s="44" t="s">
        <v>92</v>
      </c>
      <c r="C415" s="45">
        <v>1723168829814</v>
      </c>
      <c r="D415" s="46">
        <v>1723168829814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 hidden="1">
      <c r="A416" s="43" t="s">
        <v>709</v>
      </c>
      <c r="B416" s="44" t="s">
        <v>94</v>
      </c>
      <c r="C416" s="45">
        <v>48980500825</v>
      </c>
      <c r="D416" s="46">
        <v>26070749800</v>
      </c>
      <c r="E416" s="46">
        <v>0</v>
      </c>
      <c r="F416" s="46">
        <v>0</v>
      </c>
      <c r="G416" s="46">
        <v>22909751025</v>
      </c>
      <c r="H416" s="41"/>
      <c r="I416" s="41"/>
      <c r="J416" s="42"/>
      <c r="K416" s="47"/>
      <c r="L416" s="47"/>
      <c r="M416" s="42"/>
      <c r="N416" s="42"/>
      <c r="O416" s="47"/>
    </row>
    <row r="417" spans="1:15" hidden="1">
      <c r="A417" s="43" t="s">
        <v>710</v>
      </c>
      <c r="B417" s="44" t="s">
        <v>711</v>
      </c>
      <c r="C417" s="45">
        <v>1996795683945</v>
      </c>
      <c r="D417" s="46">
        <v>1996795683945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 hidden="1">
      <c r="A418" s="43" t="s">
        <v>712</v>
      </c>
      <c r="B418" s="44" t="s">
        <v>98</v>
      </c>
      <c r="C418" s="45">
        <v>1996795683945</v>
      </c>
      <c r="D418" s="46">
        <v>1996795683945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 hidden="1">
      <c r="A419" s="43" t="s">
        <v>713</v>
      </c>
      <c r="B419" s="44" t="s">
        <v>100</v>
      </c>
      <c r="C419" s="45">
        <v>553055163515</v>
      </c>
      <c r="D419" s="46">
        <v>553055163515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 hidden="1">
      <c r="A420" s="43" t="s">
        <v>714</v>
      </c>
      <c r="B420" s="44" t="s">
        <v>102</v>
      </c>
      <c r="C420" s="45">
        <v>1443474208766</v>
      </c>
      <c r="D420" s="46">
        <v>1443474208766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 hidden="1">
      <c r="A421" s="43" t="s">
        <v>715</v>
      </c>
      <c r="B421" s="44" t="s">
        <v>104</v>
      </c>
      <c r="C421" s="45">
        <v>134094944</v>
      </c>
      <c r="D421" s="46">
        <v>134094944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 hidden="1">
      <c r="A422" s="43" t="s">
        <v>716</v>
      </c>
      <c r="B422" s="44" t="s">
        <v>106</v>
      </c>
      <c r="C422" s="45">
        <v>132216720</v>
      </c>
      <c r="D422" s="46">
        <v>132216720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 hidden="1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 hidden="1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 hidden="1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 hidden="1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 hidden="1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 hidden="1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 hidden="1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 hidden="1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 hidden="1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 hidden="1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 hidden="1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 hidden="1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 hidden="1">
      <c r="A435" s="43" t="s">
        <v>733</v>
      </c>
      <c r="B435" s="44" t="s">
        <v>243</v>
      </c>
      <c r="C435" s="45">
        <v>495052741693</v>
      </c>
      <c r="D435" s="46">
        <v>495052741693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 hidden="1">
      <c r="A436" s="43" t="s">
        <v>734</v>
      </c>
      <c r="B436" s="44" t="s">
        <v>245</v>
      </c>
      <c r="C436" s="45">
        <v>495052741693</v>
      </c>
      <c r="D436" s="46">
        <v>495052741693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 hidden="1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 hidden="1">
      <c r="A438" s="43" t="s">
        <v>736</v>
      </c>
      <c r="B438" s="44" t="s">
        <v>102</v>
      </c>
      <c r="C438" s="45">
        <v>495052741693</v>
      </c>
      <c r="D438" s="46">
        <v>495052741693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 hidden="1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 hidden="1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 hidden="1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 hidden="1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 hidden="1">
      <c r="A443" s="43" t="s">
        <v>741</v>
      </c>
      <c r="B443" s="44" t="s">
        <v>742</v>
      </c>
      <c r="C443" s="45">
        <v>46916286544907</v>
      </c>
      <c r="D443" s="46">
        <v>28350999179666</v>
      </c>
      <c r="E443" s="46">
        <v>12607329530697</v>
      </c>
      <c r="F443" s="46">
        <v>0</v>
      </c>
      <c r="G443" s="46">
        <v>5957957834544</v>
      </c>
      <c r="H443" s="41"/>
      <c r="I443" s="41"/>
      <c r="J443" s="42"/>
      <c r="K443" s="47"/>
      <c r="L443" s="47"/>
      <c r="M443" s="47"/>
      <c r="N443" s="42"/>
      <c r="O443" s="47"/>
    </row>
    <row r="444" spans="1:15" hidden="1">
      <c r="A444" s="43" t="s">
        <v>743</v>
      </c>
      <c r="B444" s="44" t="s">
        <v>721</v>
      </c>
      <c r="C444" s="45">
        <v>13956954720402</v>
      </c>
      <c r="D444" s="46">
        <v>13232290792638</v>
      </c>
      <c r="E444" s="46">
        <v>352709792112</v>
      </c>
      <c r="F444" s="46">
        <v>0</v>
      </c>
      <c r="G444" s="46">
        <v>371954135652</v>
      </c>
      <c r="H444" s="41"/>
      <c r="I444" s="41"/>
      <c r="J444" s="42"/>
      <c r="K444" s="47"/>
      <c r="L444" s="47"/>
      <c r="M444" s="47"/>
      <c r="N444" s="42"/>
      <c r="O444" s="47"/>
    </row>
    <row r="445" spans="1:15" hidden="1">
      <c r="A445" s="43" t="s">
        <v>744</v>
      </c>
      <c r="B445" s="44" t="s">
        <v>745</v>
      </c>
      <c r="C445" s="45">
        <v>7746591690252</v>
      </c>
      <c r="D445" s="46">
        <v>7410504466578</v>
      </c>
      <c r="E445" s="46">
        <v>0</v>
      </c>
      <c r="F445" s="46">
        <v>0</v>
      </c>
      <c r="G445" s="46">
        <v>336087223674</v>
      </c>
      <c r="H445" s="41"/>
      <c r="I445" s="41"/>
      <c r="J445" s="42"/>
      <c r="K445" s="47"/>
      <c r="L445" s="47"/>
      <c r="M445" s="42"/>
      <c r="N445" s="42"/>
      <c r="O445" s="47"/>
    </row>
    <row r="446" spans="1:15" hidden="1">
      <c r="A446" s="43" t="s">
        <v>746</v>
      </c>
      <c r="B446" s="44" t="s">
        <v>747</v>
      </c>
      <c r="C446" s="45">
        <v>4880674370</v>
      </c>
      <c r="D446" s="46">
        <v>4717353617</v>
      </c>
      <c r="E446" s="46">
        <v>0</v>
      </c>
      <c r="F446" s="46">
        <v>0</v>
      </c>
      <c r="G446" s="46">
        <v>163320753</v>
      </c>
      <c r="H446" s="41"/>
      <c r="I446" s="41"/>
      <c r="J446" s="42"/>
      <c r="K446" s="47"/>
      <c r="L446" s="47"/>
      <c r="M446" s="42"/>
      <c r="N446" s="42"/>
      <c r="O446" s="47"/>
    </row>
    <row r="447" spans="1:15" hidden="1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 hidden="1">
      <c r="A448" s="43" t="s">
        <v>750</v>
      </c>
      <c r="B448" s="44" t="s">
        <v>751</v>
      </c>
      <c r="C448" s="45">
        <v>6351671948110</v>
      </c>
      <c r="D448" s="46">
        <v>6019157381486</v>
      </c>
      <c r="E448" s="46">
        <v>0</v>
      </c>
      <c r="F448" s="46">
        <v>0</v>
      </c>
      <c r="G448" s="46">
        <v>332514566624</v>
      </c>
      <c r="H448" s="41"/>
      <c r="I448" s="41"/>
      <c r="J448" s="42"/>
      <c r="K448" s="47"/>
      <c r="L448" s="47"/>
      <c r="M448" s="42"/>
      <c r="N448" s="42"/>
      <c r="O448" s="47"/>
    </row>
    <row r="449" spans="1:15" hidden="1">
      <c r="A449" s="43" t="s">
        <v>752</v>
      </c>
      <c r="B449" s="44" t="s">
        <v>753</v>
      </c>
      <c r="C449" s="45">
        <v>1390039067772</v>
      </c>
      <c r="D449" s="46">
        <v>1386629731475</v>
      </c>
      <c r="E449" s="46">
        <v>0</v>
      </c>
      <c r="F449" s="46">
        <v>0</v>
      </c>
      <c r="G449" s="46">
        <v>3409336297</v>
      </c>
      <c r="H449" s="41"/>
      <c r="I449" s="41"/>
      <c r="J449" s="42"/>
      <c r="K449" s="47"/>
      <c r="L449" s="47"/>
      <c r="M449" s="42"/>
      <c r="N449" s="42"/>
      <c r="O449" s="47"/>
    </row>
    <row r="450" spans="1:15" hidden="1">
      <c r="A450" s="43" t="s">
        <v>754</v>
      </c>
      <c r="B450" s="44" t="s">
        <v>755</v>
      </c>
      <c r="C450" s="45">
        <v>4534290132608</v>
      </c>
      <c r="D450" s="46">
        <v>4534290132608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 hidden="1">
      <c r="A451" s="43" t="s">
        <v>756</v>
      </c>
      <c r="B451" s="44" t="s">
        <v>757</v>
      </c>
      <c r="C451" s="45">
        <v>232116700702</v>
      </c>
      <c r="D451" s="46">
        <v>232116700702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 hidden="1">
      <c r="A452" s="43" t="s">
        <v>758</v>
      </c>
      <c r="B452" s="44" t="s">
        <v>759</v>
      </c>
      <c r="C452" s="45">
        <v>4302173431906</v>
      </c>
      <c r="D452" s="46">
        <v>4302173431906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 hidden="1">
      <c r="A453" s="43" t="s">
        <v>760</v>
      </c>
      <c r="B453" s="44" t="s">
        <v>761</v>
      </c>
      <c r="C453" s="45">
        <v>173713030434</v>
      </c>
      <c r="D453" s="46">
        <v>173713030434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 hidden="1">
      <c r="A454" s="43" t="s">
        <v>762</v>
      </c>
      <c r="B454" s="44" t="s">
        <v>763</v>
      </c>
      <c r="C454" s="45">
        <v>173713030434</v>
      </c>
      <c r="D454" s="46">
        <v>173713030434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 hidden="1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 hidden="1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 hidden="1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 hidden="1">
      <c r="A458" s="43" t="s">
        <v>770</v>
      </c>
      <c r="B458" s="44" t="s">
        <v>771</v>
      </c>
      <c r="C458" s="45">
        <v>1502359867108</v>
      </c>
      <c r="D458" s="46">
        <v>1113783163018</v>
      </c>
      <c r="E458" s="46">
        <v>352709792112</v>
      </c>
      <c r="F458" s="46">
        <v>0</v>
      </c>
      <c r="G458" s="46">
        <v>35866911978</v>
      </c>
      <c r="H458" s="41"/>
      <c r="I458" s="41"/>
      <c r="J458" s="42"/>
      <c r="K458" s="47"/>
      <c r="L458" s="47"/>
      <c r="M458" s="47"/>
      <c r="N458" s="42"/>
      <c r="O458" s="47"/>
    </row>
    <row r="459" spans="1:15" hidden="1">
      <c r="A459" s="43" t="s">
        <v>772</v>
      </c>
      <c r="B459" s="44" t="s">
        <v>773</v>
      </c>
      <c r="C459" s="45">
        <v>101675176768</v>
      </c>
      <c r="D459" s="46">
        <v>101675176768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 hidden="1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 hidden="1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 hidden="1">
      <c r="A462" s="43" t="s">
        <v>778</v>
      </c>
      <c r="B462" s="44" t="s">
        <v>779</v>
      </c>
      <c r="C462" s="45">
        <v>562899640903</v>
      </c>
      <c r="D462" s="46">
        <v>562858137510</v>
      </c>
      <c r="E462" s="46">
        <v>20660414</v>
      </c>
      <c r="F462" s="46">
        <v>0</v>
      </c>
      <c r="G462" s="46">
        <v>20842979</v>
      </c>
      <c r="H462" s="41"/>
      <c r="I462" s="41"/>
      <c r="J462" s="42"/>
      <c r="K462" s="47"/>
      <c r="L462" s="47"/>
      <c r="M462" s="47"/>
      <c r="N462" s="42"/>
      <c r="O462" s="47"/>
    </row>
    <row r="463" spans="1:15" hidden="1">
      <c r="A463" s="43" t="s">
        <v>780</v>
      </c>
      <c r="B463" s="44" t="s">
        <v>781</v>
      </c>
      <c r="C463" s="45">
        <v>14828566652</v>
      </c>
      <c r="D463" s="46">
        <v>14828566652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 hidden="1">
      <c r="A464" s="43" t="s">
        <v>782</v>
      </c>
      <c r="B464" s="44" t="s">
        <v>783</v>
      </c>
      <c r="C464" s="45">
        <v>195461089560</v>
      </c>
      <c r="D464" s="46">
        <v>195385486731</v>
      </c>
      <c r="E464" s="46">
        <v>0</v>
      </c>
      <c r="F464" s="46">
        <v>0</v>
      </c>
      <c r="G464" s="46">
        <v>75602829</v>
      </c>
      <c r="H464" s="41"/>
      <c r="I464" s="41"/>
      <c r="J464" s="42"/>
      <c r="K464" s="47"/>
      <c r="L464" s="47"/>
      <c r="M464" s="42"/>
      <c r="N464" s="42"/>
      <c r="O464" s="47"/>
    </row>
    <row r="465" spans="1:15" hidden="1">
      <c r="A465" s="43" t="s">
        <v>784</v>
      </c>
      <c r="B465" s="44" t="s">
        <v>785</v>
      </c>
      <c r="C465" s="45">
        <v>10056316415</v>
      </c>
      <c r="D465" s="46">
        <v>0</v>
      </c>
      <c r="E465" s="46">
        <v>0</v>
      </c>
      <c r="F465" s="46">
        <v>0</v>
      </c>
      <c r="G465" s="46">
        <v>10056316415</v>
      </c>
      <c r="H465" s="41"/>
      <c r="I465" s="41"/>
      <c r="J465" s="42"/>
      <c r="K465" s="47"/>
      <c r="L465" s="42"/>
      <c r="M465" s="42"/>
      <c r="N465" s="42"/>
      <c r="O465" s="47"/>
    </row>
    <row r="466" spans="1:15" hidden="1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 hidden="1">
      <c r="A467" s="43" t="s">
        <v>788</v>
      </c>
      <c r="B467" s="44" t="s">
        <v>789</v>
      </c>
      <c r="C467" s="45">
        <v>22866843161</v>
      </c>
      <c r="D467" s="46">
        <v>22866843161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 hidden="1">
      <c r="A468" s="43" t="s">
        <v>790</v>
      </c>
      <c r="B468" s="44" t="s">
        <v>791</v>
      </c>
      <c r="C468" s="45">
        <v>23204147253</v>
      </c>
      <c r="D468" s="46">
        <v>22577902048</v>
      </c>
      <c r="E468" s="46">
        <v>0</v>
      </c>
      <c r="F468" s="46">
        <v>0</v>
      </c>
      <c r="G468" s="46">
        <v>626245205</v>
      </c>
      <c r="H468" s="41"/>
      <c r="I468" s="41"/>
      <c r="J468" s="42"/>
      <c r="K468" s="47"/>
      <c r="L468" s="47"/>
      <c r="M468" s="42"/>
      <c r="N468" s="42"/>
      <c r="O468" s="47"/>
    </row>
    <row r="469" spans="1:15" hidden="1">
      <c r="A469" s="43" t="s">
        <v>792</v>
      </c>
      <c r="B469" s="44" t="s">
        <v>793</v>
      </c>
      <c r="C469" s="45">
        <v>6892918121</v>
      </c>
      <c r="D469" s="46">
        <v>6580293415</v>
      </c>
      <c r="E469" s="46">
        <v>0</v>
      </c>
      <c r="F469" s="46">
        <v>0</v>
      </c>
      <c r="G469" s="46">
        <v>312624706</v>
      </c>
      <c r="H469" s="41"/>
      <c r="I469" s="41"/>
      <c r="J469" s="42"/>
      <c r="K469" s="47"/>
      <c r="L469" s="47"/>
      <c r="M469" s="42"/>
      <c r="N469" s="42"/>
      <c r="O469" s="47"/>
    </row>
    <row r="470" spans="1:15" hidden="1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 hidden="1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 hidden="1">
      <c r="A472" s="43" t="s">
        <v>798</v>
      </c>
      <c r="B472" s="44" t="s">
        <v>771</v>
      </c>
      <c r="C472" s="45">
        <v>564475168275</v>
      </c>
      <c r="D472" s="46">
        <v>187010756733</v>
      </c>
      <c r="E472" s="46">
        <v>352689131698</v>
      </c>
      <c r="F472" s="46">
        <v>0</v>
      </c>
      <c r="G472" s="46">
        <v>24775279844</v>
      </c>
      <c r="H472" s="41"/>
      <c r="I472" s="41"/>
      <c r="J472" s="42"/>
      <c r="K472" s="47"/>
      <c r="L472" s="47"/>
      <c r="M472" s="42"/>
      <c r="N472" s="42"/>
      <c r="O472" s="47"/>
    </row>
    <row r="473" spans="1:15" hidden="1">
      <c r="A473" s="43" t="s">
        <v>799</v>
      </c>
      <c r="B473" s="44" t="s">
        <v>723</v>
      </c>
      <c r="C473" s="45">
        <v>19050333085033</v>
      </c>
      <c r="D473" s="46">
        <v>10444541600538</v>
      </c>
      <c r="E473" s="46">
        <v>7071895306729</v>
      </c>
      <c r="F473" s="46">
        <v>0</v>
      </c>
      <c r="G473" s="46">
        <v>1533896177766</v>
      </c>
      <c r="H473" s="41"/>
      <c r="I473" s="41"/>
      <c r="J473" s="42"/>
      <c r="K473" s="47"/>
      <c r="L473" s="47"/>
      <c r="M473" s="47"/>
      <c r="N473" s="42"/>
      <c r="O473" s="47"/>
    </row>
    <row r="474" spans="1:15" hidden="1">
      <c r="A474" s="43" t="s">
        <v>800</v>
      </c>
      <c r="B474" s="44" t="s">
        <v>801</v>
      </c>
      <c r="C474" s="45">
        <v>9434933135535</v>
      </c>
      <c r="D474" s="46">
        <v>7054768409472</v>
      </c>
      <c r="E474" s="46">
        <v>846752487421</v>
      </c>
      <c r="F474" s="46">
        <v>0</v>
      </c>
      <c r="G474" s="46">
        <v>1533412238642</v>
      </c>
      <c r="H474" s="41"/>
      <c r="I474" s="41"/>
      <c r="J474" s="42"/>
      <c r="K474" s="47"/>
      <c r="L474" s="47"/>
      <c r="M474" s="47"/>
      <c r="N474" s="42"/>
      <c r="O474" s="47"/>
    </row>
    <row r="475" spans="1:15" hidden="1">
      <c r="A475" s="43" t="s">
        <v>802</v>
      </c>
      <c r="B475" s="44" t="s">
        <v>803</v>
      </c>
      <c r="C475" s="45">
        <v>9602999562162</v>
      </c>
      <c r="D475" s="46">
        <v>3386193423659</v>
      </c>
      <c r="E475" s="46">
        <v>6216806138503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 hidden="1">
      <c r="A476" s="43" t="s">
        <v>804</v>
      </c>
      <c r="B476" s="44" t="s">
        <v>805</v>
      </c>
      <c r="C476" s="45">
        <v>8108139927983</v>
      </c>
      <c r="D476" s="46">
        <v>2463741446003</v>
      </c>
      <c r="E476" s="46">
        <v>5644398481980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 hidden="1">
      <c r="A477" s="43" t="s">
        <v>806</v>
      </c>
      <c r="B477" s="44" t="s">
        <v>807</v>
      </c>
      <c r="C477" s="45">
        <v>1494859634179</v>
      </c>
      <c r="D477" s="46">
        <v>922451977656</v>
      </c>
      <c r="E477" s="46">
        <v>572407656523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 hidden="1">
      <c r="A478" s="43" t="s">
        <v>808</v>
      </c>
      <c r="B478" s="44" t="s">
        <v>809</v>
      </c>
      <c r="C478" s="45">
        <v>12400387336</v>
      </c>
      <c r="D478" s="46">
        <v>3579767407</v>
      </c>
      <c r="E478" s="46">
        <v>8336680805</v>
      </c>
      <c r="F478" s="46">
        <v>0</v>
      </c>
      <c r="G478" s="46">
        <v>483939124</v>
      </c>
      <c r="H478" s="41"/>
      <c r="I478" s="41"/>
      <c r="J478" s="42"/>
      <c r="K478" s="47"/>
      <c r="L478" s="47"/>
      <c r="M478" s="47"/>
      <c r="N478" s="42"/>
      <c r="O478" s="47"/>
    </row>
    <row r="479" spans="1:15" hidden="1">
      <c r="A479" s="43" t="s">
        <v>810</v>
      </c>
      <c r="B479" s="44" t="s">
        <v>811</v>
      </c>
      <c r="C479" s="45">
        <v>12400387332</v>
      </c>
      <c r="D479" s="46">
        <v>3579767403</v>
      </c>
      <c r="E479" s="46">
        <v>8336680805</v>
      </c>
      <c r="F479" s="46">
        <v>0</v>
      </c>
      <c r="G479" s="46">
        <v>483939124</v>
      </c>
      <c r="H479" s="41"/>
      <c r="I479" s="41"/>
      <c r="J479" s="42"/>
      <c r="K479" s="47"/>
      <c r="L479" s="47"/>
      <c r="M479" s="47"/>
      <c r="N479" s="42"/>
      <c r="O479" s="47"/>
    </row>
    <row r="480" spans="1:15" hidden="1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 hidden="1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 hidden="1">
      <c r="A482" s="43" t="s">
        <v>815</v>
      </c>
      <c r="B482" s="44" t="s">
        <v>816</v>
      </c>
      <c r="C482" s="45">
        <v>670819733371</v>
      </c>
      <c r="D482" s="46">
        <v>602318291261</v>
      </c>
      <c r="E482" s="46">
        <v>0</v>
      </c>
      <c r="F482" s="46">
        <v>0</v>
      </c>
      <c r="G482" s="46">
        <v>68501442110</v>
      </c>
      <c r="H482" s="41"/>
      <c r="I482" s="41"/>
      <c r="J482" s="42"/>
      <c r="K482" s="47"/>
      <c r="L482" s="47"/>
      <c r="M482" s="42"/>
      <c r="N482" s="42"/>
      <c r="O482" s="47"/>
    </row>
    <row r="483" spans="1:15" hidden="1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 hidden="1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 hidden="1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 hidden="1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 hidden="1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 hidden="1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 hidden="1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 hidden="1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 hidden="1">
      <c r="A491" s="43" t="s">
        <v>829</v>
      </c>
      <c r="B491" s="44" t="s">
        <v>271</v>
      </c>
      <c r="C491" s="45">
        <v>670819733371</v>
      </c>
      <c r="D491" s="46">
        <v>602318291261</v>
      </c>
      <c r="E491" s="46">
        <v>0</v>
      </c>
      <c r="F491" s="46">
        <v>0</v>
      </c>
      <c r="G491" s="46">
        <v>68501442110</v>
      </c>
      <c r="H491" s="41"/>
      <c r="I491" s="41"/>
      <c r="J491" s="42"/>
      <c r="K491" s="47"/>
      <c r="L491" s="47"/>
      <c r="M491" s="42"/>
      <c r="N491" s="42"/>
      <c r="O491" s="47"/>
    </row>
    <row r="492" spans="1:15" hidden="1">
      <c r="A492" s="43" t="s">
        <v>830</v>
      </c>
      <c r="B492" s="44" t="s">
        <v>831</v>
      </c>
      <c r="C492" s="45">
        <v>670819733371</v>
      </c>
      <c r="D492" s="46">
        <v>602318291261</v>
      </c>
      <c r="E492" s="46">
        <v>0</v>
      </c>
      <c r="F492" s="46">
        <v>0</v>
      </c>
      <c r="G492" s="46">
        <v>68501442110</v>
      </c>
      <c r="H492" s="41"/>
      <c r="I492" s="41"/>
      <c r="J492" s="42"/>
      <c r="K492" s="47"/>
      <c r="L492" s="47"/>
      <c r="M492" s="42"/>
      <c r="N492" s="42"/>
      <c r="O492" s="47"/>
    </row>
    <row r="493" spans="1:15" hidden="1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 hidden="1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 hidden="1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 hidden="1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 hidden="1">
      <c r="A497" s="43" t="s">
        <v>836</v>
      </c>
      <c r="B497" s="44" t="s">
        <v>837</v>
      </c>
      <c r="C497" s="45">
        <v>4814974427219</v>
      </c>
      <c r="D497" s="46">
        <v>3986826000000</v>
      </c>
      <c r="E497" s="46">
        <v>0</v>
      </c>
      <c r="F497" s="46">
        <v>0</v>
      </c>
      <c r="G497" s="46">
        <v>828148427219</v>
      </c>
      <c r="H497" s="41"/>
      <c r="I497" s="41"/>
      <c r="J497" s="42"/>
      <c r="K497" s="47"/>
      <c r="L497" s="47"/>
      <c r="M497" s="42"/>
      <c r="N497" s="42"/>
      <c r="O497" s="47"/>
    </row>
    <row r="498" spans="1:15" hidden="1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 hidden="1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 hidden="1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 hidden="1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 hidden="1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 hidden="1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 hidden="1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 hidden="1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 hidden="1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 hidden="1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 hidden="1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 hidden="1">
      <c r="A509" s="43" t="s">
        <v>856</v>
      </c>
      <c r="B509" s="44" t="s">
        <v>335</v>
      </c>
      <c r="C509" s="45">
        <v>828148427219</v>
      </c>
      <c r="D509" s="46">
        <v>0</v>
      </c>
      <c r="E509" s="46">
        <v>0</v>
      </c>
      <c r="F509" s="46">
        <v>0</v>
      </c>
      <c r="G509" s="46">
        <v>828148427219</v>
      </c>
      <c r="H509" s="41"/>
      <c r="I509" s="41"/>
      <c r="J509" s="42"/>
      <c r="K509" s="47"/>
      <c r="L509" s="42"/>
      <c r="M509" s="42"/>
      <c r="N509" s="42"/>
      <c r="O509" s="47"/>
    </row>
    <row r="510" spans="1:15" hidden="1">
      <c r="A510" s="43" t="s">
        <v>857</v>
      </c>
      <c r="B510" s="44" t="s">
        <v>840</v>
      </c>
      <c r="C510" s="45">
        <v>318543084644</v>
      </c>
      <c r="D510" s="46">
        <v>0</v>
      </c>
      <c r="E510" s="46">
        <v>0</v>
      </c>
      <c r="F510" s="46">
        <v>0</v>
      </c>
      <c r="G510" s="46">
        <v>318543084644</v>
      </c>
      <c r="H510" s="41"/>
      <c r="I510" s="41"/>
      <c r="J510" s="42"/>
      <c r="K510" s="47"/>
      <c r="L510" s="42"/>
      <c r="M510" s="42"/>
      <c r="N510" s="42"/>
      <c r="O510" s="47"/>
    </row>
    <row r="511" spans="1:15" hidden="1">
      <c r="A511" s="43" t="s">
        <v>858</v>
      </c>
      <c r="B511" s="44" t="s">
        <v>842</v>
      </c>
      <c r="C511" s="45">
        <v>293119906428</v>
      </c>
      <c r="D511" s="46">
        <v>0</v>
      </c>
      <c r="E511" s="46">
        <v>0</v>
      </c>
      <c r="F511" s="46">
        <v>0</v>
      </c>
      <c r="G511" s="46">
        <v>293119906428</v>
      </c>
      <c r="H511" s="41"/>
      <c r="I511" s="41"/>
      <c r="J511" s="42"/>
      <c r="K511" s="42"/>
      <c r="L511" s="42"/>
      <c r="M511" s="42"/>
      <c r="N511" s="42"/>
      <c r="O511" s="42"/>
    </row>
    <row r="512" spans="1:15" hidden="1">
      <c r="A512" s="43" t="s">
        <v>859</v>
      </c>
      <c r="B512" s="44" t="s">
        <v>844</v>
      </c>
      <c r="C512" s="45">
        <v>22916879949</v>
      </c>
      <c r="D512" s="46">
        <v>0</v>
      </c>
      <c r="E512" s="46">
        <v>0</v>
      </c>
      <c r="F512" s="46">
        <v>0</v>
      </c>
      <c r="G512" s="46">
        <v>22916879949</v>
      </c>
      <c r="H512" s="41"/>
      <c r="I512" s="41"/>
      <c r="J512" s="42"/>
      <c r="K512" s="47"/>
      <c r="L512" s="42"/>
      <c r="M512" s="42"/>
      <c r="N512" s="42"/>
      <c r="O512" s="47"/>
    </row>
    <row r="513" spans="1:15" hidden="1">
      <c r="A513" s="43" t="s">
        <v>860</v>
      </c>
      <c r="B513" s="44" t="s">
        <v>846</v>
      </c>
      <c r="C513" s="45">
        <v>2506298267</v>
      </c>
      <c r="D513" s="46">
        <v>0</v>
      </c>
      <c r="E513" s="46">
        <v>0</v>
      </c>
      <c r="F513" s="46">
        <v>0</v>
      </c>
      <c r="G513" s="46">
        <v>2506298267</v>
      </c>
      <c r="H513" s="41"/>
      <c r="I513" s="41"/>
      <c r="J513" s="42"/>
      <c r="K513" s="42"/>
      <c r="L513" s="42"/>
      <c r="M513" s="42"/>
      <c r="N513" s="42"/>
      <c r="O513" s="42"/>
    </row>
    <row r="514" spans="1:15" hidden="1">
      <c r="A514" s="43" t="s">
        <v>861</v>
      </c>
      <c r="B514" s="44" t="s">
        <v>848</v>
      </c>
      <c r="C514" s="45">
        <v>509605342575</v>
      </c>
      <c r="D514" s="46">
        <v>0</v>
      </c>
      <c r="E514" s="46">
        <v>0</v>
      </c>
      <c r="F514" s="46">
        <v>0</v>
      </c>
      <c r="G514" s="46">
        <v>509605342575</v>
      </c>
      <c r="H514" s="41"/>
      <c r="I514" s="41"/>
      <c r="J514" s="42"/>
      <c r="K514" s="47"/>
      <c r="L514" s="42"/>
      <c r="M514" s="42"/>
      <c r="N514" s="42"/>
      <c r="O514" s="47"/>
    </row>
    <row r="515" spans="1:15" hidden="1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 hidden="1">
      <c r="A516" s="43" t="s">
        <v>863</v>
      </c>
      <c r="B516" s="44" t="s">
        <v>313</v>
      </c>
      <c r="C516" s="45">
        <v>484448953077</v>
      </c>
      <c r="D516" s="46">
        <v>0</v>
      </c>
      <c r="E516" s="46">
        <v>0</v>
      </c>
      <c r="F516" s="46">
        <v>0</v>
      </c>
      <c r="G516" s="46">
        <v>484448953077</v>
      </c>
      <c r="H516" s="41"/>
      <c r="I516" s="41"/>
      <c r="J516" s="42"/>
      <c r="K516" s="47"/>
      <c r="L516" s="42"/>
      <c r="M516" s="42"/>
      <c r="N516" s="42"/>
      <c r="O516" s="47"/>
    </row>
    <row r="517" spans="1:15" hidden="1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 hidden="1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 hidden="1">
      <c r="A519" s="43" t="s">
        <v>866</v>
      </c>
      <c r="B519" s="44" t="s">
        <v>855</v>
      </c>
      <c r="C519" s="45">
        <v>25156389498</v>
      </c>
      <c r="D519" s="46">
        <v>0</v>
      </c>
      <c r="E519" s="46">
        <v>0</v>
      </c>
      <c r="F519" s="46">
        <v>0</v>
      </c>
      <c r="G519" s="46">
        <v>25156389498</v>
      </c>
      <c r="H519" s="41"/>
      <c r="I519" s="41"/>
      <c r="J519" s="42"/>
      <c r="K519" s="47"/>
      <c r="L519" s="42"/>
      <c r="M519" s="42"/>
      <c r="N519" s="42"/>
      <c r="O519" s="47"/>
    </row>
    <row r="520" spans="1:15" hidden="1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 hidden="1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 hidden="1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 hidden="1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 hidden="1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 hidden="1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 hidden="1">
      <c r="A526" s="43" t="s">
        <v>874</v>
      </c>
      <c r="B526" s="44" t="s">
        <v>875</v>
      </c>
      <c r="C526" s="45">
        <v>8323729783955</v>
      </c>
      <c r="D526" s="46">
        <v>-3711953370</v>
      </c>
      <c r="E526" s="46">
        <v>5182724431856</v>
      </c>
      <c r="F526" s="46">
        <v>0</v>
      </c>
      <c r="G526" s="46">
        <v>3144717305469</v>
      </c>
      <c r="H526" s="41"/>
      <c r="I526" s="41"/>
      <c r="J526" s="42"/>
      <c r="K526" s="47"/>
      <c r="L526" s="47"/>
      <c r="M526" s="47"/>
      <c r="N526" s="42"/>
      <c r="O526" s="47"/>
    </row>
    <row r="527" spans="1:15" hidden="1">
      <c r="A527" s="43" t="s">
        <v>876</v>
      </c>
      <c r="B527" s="44" t="s">
        <v>877</v>
      </c>
      <c r="C527" s="45">
        <v>334931658095</v>
      </c>
      <c r="D527" s="46">
        <v>1934619</v>
      </c>
      <c r="E527" s="46">
        <v>334929723476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 hidden="1">
      <c r="A528" s="43" t="s">
        <v>878</v>
      </c>
      <c r="B528" s="44" t="s">
        <v>879</v>
      </c>
      <c r="C528" s="45">
        <v>206103917027</v>
      </c>
      <c r="D528" s="46">
        <v>653905</v>
      </c>
      <c r="E528" s="46">
        <v>206103263122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 hidden="1">
      <c r="A529" s="43" t="s">
        <v>880</v>
      </c>
      <c r="B529" s="44" t="s">
        <v>881</v>
      </c>
      <c r="C529" s="45">
        <v>128827741068</v>
      </c>
      <c r="D529" s="46">
        <v>1280714</v>
      </c>
      <c r="E529" s="46">
        <v>128826460354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 hidden="1">
      <c r="A530" s="43" t="s">
        <v>882</v>
      </c>
      <c r="B530" s="44" t="s">
        <v>883</v>
      </c>
      <c r="C530" s="45">
        <v>7988798125860</v>
      </c>
      <c r="D530" s="46">
        <v>-3713887989</v>
      </c>
      <c r="E530" s="46">
        <v>4847794708380</v>
      </c>
      <c r="F530" s="46">
        <v>0</v>
      </c>
      <c r="G530" s="46">
        <v>3144717305469</v>
      </c>
      <c r="H530" s="41"/>
      <c r="I530" s="41"/>
      <c r="J530" s="42"/>
      <c r="K530" s="47"/>
      <c r="L530" s="47"/>
      <c r="M530" s="47"/>
      <c r="N530" s="42"/>
      <c r="O530" s="47"/>
    </row>
    <row r="531" spans="1:15" hidden="1">
      <c r="A531" s="43" t="s">
        <v>884</v>
      </c>
      <c r="B531" s="44" t="s">
        <v>885</v>
      </c>
      <c r="C531" s="45">
        <v>7988798125860</v>
      </c>
      <c r="D531" s="46">
        <v>-3713887989</v>
      </c>
      <c r="E531" s="46">
        <v>4847794708380</v>
      </c>
      <c r="F531" s="46">
        <v>0</v>
      </c>
      <c r="G531" s="46">
        <v>3144717305469</v>
      </c>
      <c r="H531" s="41"/>
      <c r="I531" s="41"/>
      <c r="J531" s="42"/>
      <c r="K531" s="47"/>
      <c r="L531" s="47"/>
      <c r="M531" s="47"/>
      <c r="N531" s="42"/>
      <c r="O531" s="47"/>
    </row>
    <row r="532" spans="1:15" hidden="1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 hidden="1">
      <c r="A533" s="43" t="s">
        <v>888</v>
      </c>
      <c r="B533" s="44" t="s">
        <v>889</v>
      </c>
      <c r="C533" s="45">
        <v>99474794927</v>
      </c>
      <c r="D533" s="46">
        <v>88734448599</v>
      </c>
      <c r="E533" s="46">
        <v>0</v>
      </c>
      <c r="F533" s="46">
        <v>0</v>
      </c>
      <c r="G533" s="46">
        <v>10740346328</v>
      </c>
      <c r="H533" s="41"/>
      <c r="I533" s="41"/>
      <c r="J533" s="42"/>
      <c r="K533" s="47"/>
      <c r="L533" s="47"/>
      <c r="M533" s="42"/>
      <c r="N533" s="42"/>
      <c r="O533" s="47"/>
    </row>
    <row r="534" spans="1:15" hidden="1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 hidden="1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 hidden="1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 hidden="1">
      <c r="A537" s="43" t="s">
        <v>896</v>
      </c>
      <c r="B537" s="44" t="s">
        <v>897</v>
      </c>
      <c r="C537" s="45">
        <v>96665852198</v>
      </c>
      <c r="D537" s="46">
        <v>85925505870</v>
      </c>
      <c r="E537" s="46">
        <v>0</v>
      </c>
      <c r="F537" s="46">
        <v>0</v>
      </c>
      <c r="G537" s="46">
        <v>10740346328</v>
      </c>
      <c r="H537" s="41"/>
      <c r="I537" s="41"/>
      <c r="J537" s="42"/>
      <c r="K537" s="47"/>
      <c r="L537" s="47"/>
      <c r="M537" s="42"/>
      <c r="N537" s="42"/>
      <c r="O537" s="47"/>
    </row>
    <row r="538" spans="1:15" hidden="1">
      <c r="A538" s="43" t="s">
        <v>898</v>
      </c>
      <c r="B538" s="44" t="s">
        <v>899</v>
      </c>
      <c r="C538" s="45">
        <v>92980304563</v>
      </c>
      <c r="D538" s="46">
        <v>85924509816</v>
      </c>
      <c r="E538" s="46">
        <v>0</v>
      </c>
      <c r="F538" s="46">
        <v>0</v>
      </c>
      <c r="G538" s="46">
        <v>7055794747</v>
      </c>
      <c r="H538" s="41"/>
      <c r="I538" s="41"/>
      <c r="J538" s="42"/>
      <c r="K538" s="47"/>
      <c r="L538" s="47"/>
      <c r="M538" s="42"/>
      <c r="N538" s="42"/>
      <c r="O538" s="47"/>
    </row>
    <row r="539" spans="1:15" hidden="1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 hidden="1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 hidden="1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 hidden="1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 hidden="1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 hidden="1">
      <c r="A544" s="43" t="s">
        <v>910</v>
      </c>
      <c r="B544" s="44" t="s">
        <v>911</v>
      </c>
      <c r="C544" s="45">
        <v>996054</v>
      </c>
      <c r="D544" s="46">
        <v>996054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 hidden="1">
      <c r="A545" s="43" t="s">
        <v>912</v>
      </c>
      <c r="B545" s="44" t="s">
        <v>913</v>
      </c>
      <c r="C545" s="45">
        <v>3684551581</v>
      </c>
      <c r="D545" s="46">
        <v>0</v>
      </c>
      <c r="E545" s="46">
        <v>0</v>
      </c>
      <c r="F545" s="46">
        <v>0</v>
      </c>
      <c r="G545" s="46">
        <v>3684551581</v>
      </c>
      <c r="H545" s="41"/>
      <c r="I545" s="41"/>
      <c r="J545" s="42"/>
      <c r="K545" s="47"/>
      <c r="L545" s="42"/>
      <c r="M545" s="42"/>
      <c r="N545" s="42"/>
      <c r="O545" s="47"/>
    </row>
    <row r="546" spans="1:15" hidden="1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 hidden="1">
      <c r="A547" s="43" t="s">
        <v>916</v>
      </c>
      <c r="B547" s="44" t="s">
        <v>917</v>
      </c>
      <c r="C547" s="45">
        <v>2808942729</v>
      </c>
      <c r="D547" s="46">
        <v>2808942729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 hidden="1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 hidden="1">
      <c r="A549" s="43" t="s">
        <v>920</v>
      </c>
      <c r="B549" s="44" t="s">
        <v>921</v>
      </c>
      <c r="C549" s="45">
        <v>2808942729</v>
      </c>
      <c r="D549" s="46">
        <v>2808942729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 hidden="1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 hidden="1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 hidden="1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 hidden="1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 hidden="1">
      <c r="A554" s="43" t="s">
        <v>929</v>
      </c>
      <c r="B554" s="44" t="s">
        <v>930</v>
      </c>
      <c r="C554" s="45">
        <v>63497313948</v>
      </c>
      <c r="D554" s="46">
        <v>36592393384</v>
      </c>
      <c r="E554" s="46">
        <v>21654964311</v>
      </c>
      <c r="F554" s="46">
        <v>0</v>
      </c>
      <c r="G554" s="46">
        <v>5249956253</v>
      </c>
      <c r="H554" s="41"/>
      <c r="I554" s="41"/>
      <c r="J554" s="42"/>
      <c r="K554" s="47"/>
      <c r="L554" s="47"/>
      <c r="M554" s="42"/>
      <c r="N554" s="42"/>
      <c r="O554" s="42"/>
    </row>
    <row r="555" spans="1:15" hidden="1">
      <c r="A555" s="43" t="s">
        <v>931</v>
      </c>
      <c r="B555" s="44" t="s">
        <v>932</v>
      </c>
      <c r="C555" s="45">
        <v>1207663863161</v>
      </c>
      <c r="D555" s="46">
        <v>0</v>
      </c>
      <c r="E555" s="46">
        <v>1207663863161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 hidden="1">
      <c r="A556" s="43" t="s">
        <v>933</v>
      </c>
      <c r="B556" s="44" t="s">
        <v>934</v>
      </c>
      <c r="C556" s="45">
        <v>1207663863161</v>
      </c>
      <c r="D556" s="46">
        <v>0</v>
      </c>
      <c r="E556" s="46">
        <v>1207663863161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 hidden="1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 hidden="1">
      <c r="A558" s="43" t="s">
        <v>937</v>
      </c>
      <c r="B558" s="44" t="s">
        <v>934</v>
      </c>
      <c r="C558" s="45">
        <v>1207663863161</v>
      </c>
      <c r="D558" s="46">
        <v>0</v>
      </c>
      <c r="E558" s="46">
        <v>1207663863161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 hidden="1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 hidden="1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 hidden="1">
      <c r="A561" s="43" t="s">
        <v>942</v>
      </c>
      <c r="B561" s="44" t="s">
        <v>943</v>
      </c>
      <c r="C561" s="45">
        <v>213065537886</v>
      </c>
      <c r="D561" s="46">
        <v>213065537886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 hidden="1">
      <c r="A562" s="43" t="s">
        <v>944</v>
      </c>
      <c r="B562" s="44" t="s">
        <v>945</v>
      </c>
      <c r="C562" s="45">
        <v>173722541325</v>
      </c>
      <c r="D562" s="46">
        <v>173722541325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 hidden="1">
      <c r="A563" s="43" t="s">
        <v>946</v>
      </c>
      <c r="B563" s="44" t="s">
        <v>947</v>
      </c>
      <c r="C563" s="45">
        <v>73720844828</v>
      </c>
      <c r="D563" s="46">
        <v>73720844828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 hidden="1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 hidden="1">
      <c r="A565" s="43" t="s">
        <v>950</v>
      </c>
      <c r="B565" s="44" t="s">
        <v>951</v>
      </c>
      <c r="C565" s="45">
        <v>100001696497</v>
      </c>
      <c r="D565" s="46">
        <v>100001696497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 hidden="1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 hidden="1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 hidden="1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 hidden="1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 hidden="1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 hidden="1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 hidden="1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 hidden="1">
      <c r="A573" s="43" t="s">
        <v>966</v>
      </c>
      <c r="B573" s="44" t="s">
        <v>967</v>
      </c>
      <c r="C573" s="45">
        <v>11581628232</v>
      </c>
      <c r="D573" s="46">
        <v>11581628232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 hidden="1">
      <c r="A574" s="43" t="s">
        <v>968</v>
      </c>
      <c r="B574" s="44" t="s">
        <v>969</v>
      </c>
      <c r="C574" s="45">
        <v>3653939106</v>
      </c>
      <c r="D574" s="46">
        <v>3653939106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 hidden="1">
      <c r="A575" s="43" t="s">
        <v>970</v>
      </c>
      <c r="B575" s="44" t="s">
        <v>971</v>
      </c>
      <c r="C575" s="45">
        <v>8027195958</v>
      </c>
      <c r="D575" s="46">
        <v>8027195958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 hidden="1">
      <c r="A576" s="43" t="s">
        <v>972</v>
      </c>
      <c r="B576" s="44" t="s">
        <v>973</v>
      </c>
      <c r="C576" s="45">
        <v>16080233265</v>
      </c>
      <c r="D576" s="46">
        <v>16080233265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 hidden="1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 hidden="1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 hidden="1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 hidden="1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 hidden="1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 hidden="1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 hidden="1">
      <c r="A583" s="43" t="s">
        <v>986</v>
      </c>
      <c r="B583" s="44" t="s">
        <v>987</v>
      </c>
      <c r="C583" s="45">
        <v>1030758751937</v>
      </c>
      <c r="D583" s="46">
        <v>1030758751937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 hidden="1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 hidden="1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 hidden="1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 hidden="1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 hidden="1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 hidden="1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 hidden="1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 hidden="1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 hidden="1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 hidden="1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 hidden="1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 hidden="1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 hidden="1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 hidden="1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 hidden="1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 hidden="1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 hidden="1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 hidden="1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 hidden="1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 hidden="1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 hidden="1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 hidden="1">
      <c r="A605" s="43" t="s">
        <v>1027</v>
      </c>
      <c r="B605" s="44" t="s">
        <v>1028</v>
      </c>
      <c r="C605" s="45">
        <v>9019184367</v>
      </c>
      <c r="D605" s="46">
        <v>9019184367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 hidden="1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 hidden="1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 hidden="1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 hidden="1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 hidden="1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 hidden="1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 hidden="1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 hidden="1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 hidden="1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 hidden="1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 hidden="1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 hidden="1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 hidden="1">
      <c r="A622" s="43" t="s">
        <v>1061</v>
      </c>
      <c r="B622" s="44" t="s">
        <v>592</v>
      </c>
      <c r="C622" s="45">
        <v>271041275567</v>
      </c>
      <c r="D622" s="46">
        <v>271041275567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 hidden="1">
      <c r="A623" s="43" t="s">
        <v>1062</v>
      </c>
      <c r="B623" s="44" t="s">
        <v>594</v>
      </c>
      <c r="C623" s="45">
        <v>326197758</v>
      </c>
      <c r="D623" s="46">
        <v>326197758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 hidden="1">
      <c r="A624" s="43" t="s">
        <v>1063</v>
      </c>
      <c r="B624" s="44" t="s">
        <v>1064</v>
      </c>
      <c r="C624" s="45">
        <v>886936860753</v>
      </c>
      <c r="D624" s="46">
        <v>785284867769</v>
      </c>
      <c r="E624" s="46">
        <v>21138630</v>
      </c>
      <c r="F624" s="46">
        <v>0</v>
      </c>
      <c r="G624" s="46">
        <v>101630854354</v>
      </c>
      <c r="H624" s="41"/>
      <c r="I624" s="41"/>
      <c r="J624" s="42"/>
      <c r="K624" s="47"/>
      <c r="L624" s="47"/>
      <c r="M624" s="47"/>
      <c r="N624" s="42"/>
      <c r="O624" s="47"/>
    </row>
    <row r="625" spans="1:15" hidden="1">
      <c r="A625" s="43" t="s">
        <v>1065</v>
      </c>
      <c r="B625" s="44" t="s">
        <v>1066</v>
      </c>
      <c r="C625" s="45">
        <v>93062074726</v>
      </c>
      <c r="D625" s="46">
        <v>130378412</v>
      </c>
      <c r="E625" s="46">
        <v>0</v>
      </c>
      <c r="F625" s="46">
        <v>0</v>
      </c>
      <c r="G625" s="46">
        <v>92931696314</v>
      </c>
      <c r="H625" s="41"/>
      <c r="I625" s="41"/>
      <c r="J625" s="42"/>
      <c r="K625" s="47"/>
      <c r="L625" s="47"/>
      <c r="M625" s="42"/>
      <c r="N625" s="42"/>
      <c r="O625" s="47"/>
    </row>
    <row r="626" spans="1:15" hidden="1">
      <c r="A626" s="43" t="s">
        <v>1067</v>
      </c>
      <c r="B626" s="44" t="s">
        <v>1068</v>
      </c>
      <c r="C626" s="45">
        <v>130378412</v>
      </c>
      <c r="D626" s="46">
        <v>130378412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 hidden="1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 hidden="1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 hidden="1">
      <c r="A629" s="43" t="s">
        <v>1073</v>
      </c>
      <c r="B629" s="44" t="s">
        <v>1074</v>
      </c>
      <c r="C629" s="45">
        <v>92931696314</v>
      </c>
      <c r="D629" s="46">
        <v>0</v>
      </c>
      <c r="E629" s="46">
        <v>0</v>
      </c>
      <c r="F629" s="46">
        <v>0</v>
      </c>
      <c r="G629" s="46">
        <v>92931696314</v>
      </c>
      <c r="H629" s="41"/>
      <c r="I629" s="41"/>
      <c r="J629" s="42"/>
      <c r="K629" s="47"/>
      <c r="L629" s="42"/>
      <c r="M629" s="42"/>
      <c r="N629" s="42"/>
      <c r="O629" s="47"/>
    </row>
    <row r="630" spans="1:15" hidden="1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 hidden="1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 hidden="1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 hidden="1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 hidden="1">
      <c r="A634" s="43" t="s">
        <v>1083</v>
      </c>
      <c r="B634" s="44" t="s">
        <v>1084</v>
      </c>
      <c r="C634" s="45">
        <v>130748928127</v>
      </c>
      <c r="D634" s="46">
        <v>127110216271</v>
      </c>
      <c r="E634" s="46">
        <v>0</v>
      </c>
      <c r="F634" s="46">
        <v>0</v>
      </c>
      <c r="G634" s="46">
        <v>3638711856</v>
      </c>
      <c r="H634" s="41"/>
      <c r="I634" s="41"/>
      <c r="J634" s="42"/>
      <c r="K634" s="47"/>
      <c r="L634" s="47"/>
      <c r="M634" s="47"/>
      <c r="N634" s="42"/>
      <c r="O634" s="47"/>
    </row>
    <row r="635" spans="1:15" hidden="1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 hidden="1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 hidden="1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 hidden="1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 hidden="1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 hidden="1">
      <c r="A640" s="43" t="s">
        <v>1095</v>
      </c>
      <c r="B640" s="44" t="s">
        <v>1096</v>
      </c>
      <c r="C640" s="45">
        <v>643766363</v>
      </c>
      <c r="D640" s="46">
        <v>643766363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 hidden="1">
      <c r="A641" s="43" t="s">
        <v>1097</v>
      </c>
      <c r="B641" s="44" t="s">
        <v>1098</v>
      </c>
      <c r="C641" s="45">
        <v>13983690788</v>
      </c>
      <c r="D641" s="46">
        <v>13983690788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 hidden="1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 hidden="1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 hidden="1">
      <c r="A644" s="43" t="s">
        <v>1103</v>
      </c>
      <c r="B644" s="44" t="s">
        <v>1104</v>
      </c>
      <c r="C644" s="45">
        <v>116121470976</v>
      </c>
      <c r="D644" s="46">
        <v>112482759120</v>
      </c>
      <c r="E644" s="46">
        <v>0</v>
      </c>
      <c r="F644" s="46">
        <v>0</v>
      </c>
      <c r="G644" s="46">
        <v>3638711856</v>
      </c>
      <c r="H644" s="41"/>
      <c r="I644" s="41"/>
      <c r="J644" s="42"/>
      <c r="K644" s="47"/>
      <c r="L644" s="47"/>
      <c r="M644" s="42"/>
      <c r="N644" s="42"/>
      <c r="O644" s="47"/>
    </row>
    <row r="645" spans="1:15" hidden="1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 hidden="1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 hidden="1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 hidden="1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 hidden="1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 hidden="1">
      <c r="A650" s="43" t="s">
        <v>1115</v>
      </c>
      <c r="B650" s="44" t="s">
        <v>1116</v>
      </c>
      <c r="C650" s="45">
        <v>228524963149</v>
      </c>
      <c r="D650" s="46">
        <v>228524963149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 hidden="1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 hidden="1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 hidden="1">
      <c r="A653" s="43" t="s">
        <v>1121</v>
      </c>
      <c r="B653" s="44" t="s">
        <v>1122</v>
      </c>
      <c r="C653" s="45">
        <v>5025408163</v>
      </c>
      <c r="D653" s="46">
        <v>5025408163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 hidden="1">
      <c r="A654" s="43" t="s">
        <v>1123</v>
      </c>
      <c r="B654" s="44" t="s">
        <v>1124</v>
      </c>
      <c r="C654" s="45">
        <v>223499554986</v>
      </c>
      <c r="D654" s="46">
        <v>223499554986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 hidden="1">
      <c r="A655" s="43" t="s">
        <v>1125</v>
      </c>
      <c r="B655" s="44" t="s">
        <v>1126</v>
      </c>
      <c r="C655" s="45">
        <v>1699496682</v>
      </c>
      <c r="D655" s="46">
        <v>1699496682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 hidden="1">
      <c r="A656" s="43" t="s">
        <v>1127</v>
      </c>
      <c r="B656" s="44" t="s">
        <v>1128</v>
      </c>
      <c r="C656" s="45">
        <v>21138630</v>
      </c>
      <c r="D656" s="46">
        <v>0</v>
      </c>
      <c r="E656" s="46">
        <v>21138630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 hidden="1">
      <c r="A657" s="43" t="s">
        <v>1129</v>
      </c>
      <c r="B657" s="44" t="s">
        <v>664</v>
      </c>
      <c r="C657" s="45">
        <v>15483955309</v>
      </c>
      <c r="D657" s="46">
        <v>10423509125</v>
      </c>
      <c r="E657" s="46">
        <v>0</v>
      </c>
      <c r="F657" s="46">
        <v>0</v>
      </c>
      <c r="G657" s="46">
        <v>5060446184</v>
      </c>
      <c r="H657" s="41"/>
      <c r="I657" s="41"/>
      <c r="J657" s="42"/>
      <c r="K657" s="47"/>
      <c r="L657" s="47"/>
      <c r="M657" s="42"/>
      <c r="N657" s="42"/>
      <c r="O657" s="47"/>
    </row>
    <row r="658" spans="1:15" hidden="1">
      <c r="A658" s="43" t="s">
        <v>1130</v>
      </c>
      <c r="B658" s="44" t="s">
        <v>1131</v>
      </c>
      <c r="C658" s="45">
        <v>962704130</v>
      </c>
      <c r="D658" s="46">
        <v>962704130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 hidden="1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 hidden="1">
      <c r="A660" s="43" t="s">
        <v>1134</v>
      </c>
      <c r="B660" s="44" t="s">
        <v>1135</v>
      </c>
      <c r="C660" s="45">
        <v>3420359281088</v>
      </c>
      <c r="D660" s="46">
        <v>2865083236294</v>
      </c>
      <c r="E660" s="46">
        <v>542825214284</v>
      </c>
      <c r="F660" s="46">
        <v>1566640169</v>
      </c>
      <c r="G660" s="46">
        <v>10884190341</v>
      </c>
      <c r="H660" s="41"/>
      <c r="I660" s="41"/>
      <c r="J660" s="42"/>
      <c r="K660" s="47"/>
      <c r="L660" s="47"/>
      <c r="M660" s="47"/>
      <c r="N660" s="47"/>
      <c r="O660" s="47"/>
    </row>
    <row r="661" spans="1:15" hidden="1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 hidden="1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 hidden="1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 hidden="1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 hidden="1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 hidden="1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 hidden="1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 hidden="1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 hidden="1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 hidden="1">
      <c r="A671" s="43" t="s">
        <v>1156</v>
      </c>
      <c r="B671" s="44" t="s">
        <v>1157</v>
      </c>
      <c r="C671" s="45">
        <v>1607398585432</v>
      </c>
      <c r="D671" s="46">
        <v>1607398585432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 hidden="1">
      <c r="A672" s="43" t="s">
        <v>1158</v>
      </c>
      <c r="B672" s="44" t="s">
        <v>1159</v>
      </c>
      <c r="C672" s="45">
        <v>11334591279</v>
      </c>
      <c r="D672" s="46">
        <v>11334591279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 hidden="1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 hidden="1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 hidden="1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 hidden="1">
      <c r="A676" s="43" t="s">
        <v>1166</v>
      </c>
      <c r="B676" s="44" t="s">
        <v>1167</v>
      </c>
      <c r="C676" s="45">
        <v>50763117410</v>
      </c>
      <c r="D676" s="46">
        <v>50763117410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 hidden="1">
      <c r="A677" s="43" t="s">
        <v>1168</v>
      </c>
      <c r="B677" s="44" t="s">
        <v>1169</v>
      </c>
      <c r="C677" s="45">
        <v>-5479798619</v>
      </c>
      <c r="D677" s="46">
        <v>-5479798619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 hidden="1">
      <c r="A678" s="43" t="s">
        <v>1170</v>
      </c>
      <c r="B678" s="44" t="s">
        <v>1171</v>
      </c>
      <c r="C678" s="45">
        <v>-7122057461</v>
      </c>
      <c r="D678" s="46">
        <v>-7122057461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 hidden="1">
      <c r="A679" s="43" t="s">
        <v>1172</v>
      </c>
      <c r="B679" s="44" t="s">
        <v>1173</v>
      </c>
      <c r="C679" s="45">
        <v>1642258842</v>
      </c>
      <c r="D679" s="46">
        <v>1642258842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 hidden="1">
      <c r="A680" s="43" t="s">
        <v>1174</v>
      </c>
      <c r="B680" s="44" t="s">
        <v>1175</v>
      </c>
      <c r="C680" s="45">
        <v>1642258842</v>
      </c>
      <c r="D680" s="46">
        <v>1642258842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 hidden="1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 hidden="1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 hidden="1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 hidden="1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 hidden="1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 hidden="1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 hidden="1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 hidden="1">
      <c r="A688" s="43" t="s">
        <v>1188</v>
      </c>
      <c r="B688" s="44" t="s">
        <v>1189</v>
      </c>
      <c r="C688" s="45">
        <v>56242916029</v>
      </c>
      <c r="D688" s="46">
        <v>56242916029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 hidden="1">
      <c r="A689" s="43" t="s">
        <v>1190</v>
      </c>
      <c r="B689" s="44" t="s">
        <v>1191</v>
      </c>
      <c r="C689" s="45">
        <v>8433278837</v>
      </c>
      <c r="D689" s="46">
        <v>8433278837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 hidden="1">
      <c r="A690" s="43" t="s">
        <v>1192</v>
      </c>
      <c r="B690" s="44" t="s">
        <v>1193</v>
      </c>
      <c r="C690" s="45">
        <v>692122143</v>
      </c>
      <c r="D690" s="46">
        <v>692122143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 hidden="1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 hidden="1">
      <c r="A692" s="43" t="s">
        <v>1196</v>
      </c>
      <c r="B692" s="44" t="s">
        <v>1197</v>
      </c>
      <c r="C692" s="45">
        <v>47013181638</v>
      </c>
      <c r="D692" s="46">
        <v>47013181638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 hidden="1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 hidden="1">
      <c r="A694" s="43" t="s">
        <v>1200</v>
      </c>
      <c r="B694" s="44" t="s">
        <v>1184</v>
      </c>
      <c r="C694" s="45">
        <v>104333411</v>
      </c>
      <c r="D694" s="46">
        <v>104333411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 hidden="1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 hidden="1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 hidden="1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 hidden="1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 hidden="1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 hidden="1">
      <c r="A700" s="43" t="s">
        <v>1209</v>
      </c>
      <c r="B700" s="44" t="s">
        <v>1210</v>
      </c>
      <c r="C700" s="45">
        <v>537575160456</v>
      </c>
      <c r="D700" s="46">
        <v>-17700884338</v>
      </c>
      <c r="E700" s="46">
        <v>542825214284</v>
      </c>
      <c r="F700" s="46">
        <v>1566640169</v>
      </c>
      <c r="G700" s="46">
        <v>10884190341</v>
      </c>
      <c r="H700" s="41"/>
      <c r="I700" s="41"/>
      <c r="J700" s="42"/>
      <c r="K700" s="47"/>
      <c r="L700" s="47"/>
      <c r="M700" s="47"/>
      <c r="N700" s="47"/>
      <c r="O700" s="47"/>
    </row>
    <row r="701" spans="1:15" hidden="1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 hidden="1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 hidden="1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 hidden="1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 hidden="1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 hidden="1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 hidden="1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 hidden="1">
      <c r="A708" s="43" t="s">
        <v>1221</v>
      </c>
      <c r="B708" s="44" t="s">
        <v>1222</v>
      </c>
      <c r="C708" s="45">
        <v>3420359281088</v>
      </c>
      <c r="D708" s="46">
        <v>2865083236294</v>
      </c>
      <c r="E708" s="46">
        <v>542825214284</v>
      </c>
      <c r="F708" s="46">
        <v>1566640169</v>
      </c>
      <c r="G708" s="46">
        <v>10884190341</v>
      </c>
      <c r="H708" s="41"/>
      <c r="I708" s="41"/>
      <c r="J708" s="42"/>
      <c r="K708" s="47"/>
      <c r="L708" s="47"/>
      <c r="M708" s="47"/>
      <c r="N708" s="47"/>
      <c r="O708" s="47"/>
    </row>
    <row r="709" spans="1:15" hidden="1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 hidden="1">
      <c r="A710" s="43" t="s">
        <v>1225</v>
      </c>
      <c r="B710" s="44" t="s">
        <v>1226</v>
      </c>
      <c r="C710" s="45">
        <v>58624838378113</v>
      </c>
      <c r="D710" s="46">
        <v>38043923205624</v>
      </c>
      <c r="E710" s="46">
        <v>14379494711083</v>
      </c>
      <c r="F710" s="46">
        <v>1566640169</v>
      </c>
      <c r="G710" s="46">
        <v>6199853821237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-1</v>
      </c>
      <c r="D712" s="51"/>
    </row>
    <row r="713" spans="1:15">
      <c r="C713" s="47">
        <f>+C714-C715</f>
        <v>45914086440069</v>
      </c>
      <c r="D713" s="47">
        <f t="shared" ref="D713:G713" si="0">+D714-D715</f>
        <v>13041236780786</v>
      </c>
      <c r="E713" s="47">
        <f t="shared" si="0"/>
        <v>32057445840730</v>
      </c>
      <c r="F713" s="47">
        <f t="shared" si="0"/>
        <v>-19055824788</v>
      </c>
      <c r="G713" s="47">
        <f t="shared" si="0"/>
        <v>834459643341</v>
      </c>
    </row>
    <row r="714" spans="1:15">
      <c r="B714" s="47"/>
      <c r="C714" s="52">
        <f>SUM(C2:C710)</f>
        <v>706756635074797</v>
      </c>
      <c r="D714" s="53">
        <f>SUM(D2:D710)</f>
        <v>391434790562504</v>
      </c>
      <c r="E714" s="53">
        <f>SUM(E2:E710)</f>
        <v>249631201363155</v>
      </c>
      <c r="F714" s="53">
        <f>SUM(F2:F710)</f>
        <v>685630860832</v>
      </c>
      <c r="G714" s="54">
        <f>SUM(G2:G710)</f>
        <v>65005012288306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-1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854823315706</v>
      </c>
      <c r="D736" s="47">
        <v>854823</v>
      </c>
      <c r="E736" s="47">
        <v>1246993</v>
      </c>
      <c r="F736" s="47">
        <f>D736-E736</f>
        <v>-392170</v>
      </c>
    </row>
    <row r="737" spans="1:6">
      <c r="A737" s="42">
        <v>2</v>
      </c>
      <c r="B737" s="65" t="s">
        <v>1</v>
      </c>
      <c r="C737" s="59">
        <f>C64+C90+C113+C136+C224</f>
        <v>17065494291897</v>
      </c>
      <c r="D737" s="47">
        <v>17065494</v>
      </c>
      <c r="E737" s="47">
        <v>15250289</v>
      </c>
      <c r="F737" s="47">
        <f t="shared" ref="F737:F742" si="1">D737-E737</f>
        <v>1815205</v>
      </c>
    </row>
    <row r="738" spans="1:6">
      <c r="A738" s="42">
        <v>3</v>
      </c>
      <c r="B738" s="65" t="s">
        <v>2</v>
      </c>
      <c r="C738" s="59">
        <f>+C65+C91+C114+C137+C257</f>
        <v>13943757760819</v>
      </c>
      <c r="D738" s="47">
        <v>13943758</v>
      </c>
      <c r="E738" s="47">
        <v>12220049</v>
      </c>
      <c r="F738" s="47">
        <f t="shared" si="1"/>
        <v>1723709</v>
      </c>
    </row>
    <row r="739" spans="1:6">
      <c r="A739" s="42">
        <v>4</v>
      </c>
      <c r="B739" s="65" t="s">
        <v>3</v>
      </c>
      <c r="C739" s="59">
        <f>+C66+C92+C115+C138+C270</f>
        <v>2563225627506</v>
      </c>
      <c r="D739" s="47">
        <v>2563226</v>
      </c>
      <c r="E739" s="47">
        <v>2069125</v>
      </c>
      <c r="F739" s="47">
        <f t="shared" si="1"/>
        <v>494101</v>
      </c>
    </row>
    <row r="740" spans="1:6">
      <c r="A740" s="42">
        <v>5</v>
      </c>
      <c r="B740" s="66" t="s">
        <v>33</v>
      </c>
      <c r="C740" s="67">
        <f>SUM(C736:C739)</f>
        <v>34427300995928</v>
      </c>
      <c r="D740" s="47">
        <f>SUM(D736:D739)</f>
        <v>34427301</v>
      </c>
      <c r="E740" s="47">
        <v>30786456</v>
      </c>
      <c r="F740" s="47">
        <f t="shared" si="1"/>
        <v>3640845</v>
      </c>
    </row>
    <row r="741" spans="1:6">
      <c r="A741" s="42">
        <v>6</v>
      </c>
      <c r="B741" s="68" t="s">
        <v>1238</v>
      </c>
      <c r="C741" s="67">
        <f>SUBTOTAL(9,C737:C739)</f>
        <v>33572477680222</v>
      </c>
      <c r="D741" s="67">
        <f>SUBTOTAL(9,D737:D739)</f>
        <v>33572478</v>
      </c>
      <c r="E741" s="47">
        <v>29539463</v>
      </c>
      <c r="F741" s="47">
        <f t="shared" si="1"/>
        <v>4033015</v>
      </c>
    </row>
    <row r="742" spans="1:6">
      <c r="A742" s="42">
        <v>7</v>
      </c>
      <c r="B742" s="68" t="s">
        <v>1239</v>
      </c>
      <c r="C742" s="67">
        <f>+C738+C739</f>
        <v>16506983388325</v>
      </c>
      <c r="D742" s="67">
        <f>+D738+D739</f>
        <v>16506984</v>
      </c>
      <c r="E742" s="47">
        <v>14289174</v>
      </c>
      <c r="F742" s="47">
        <f t="shared" si="1"/>
        <v>2217810</v>
      </c>
    </row>
    <row r="744" spans="1:6">
      <c r="C744" s="47">
        <f>SUM(C736:C742)</f>
        <v>118934063060403</v>
      </c>
      <c r="D744" s="47">
        <f>SUM(D736:D742)</f>
        <v>118934064</v>
      </c>
      <c r="E744" s="47">
        <v>105401549</v>
      </c>
    </row>
  </sheetData>
  <autoFilter ref="A1:WVO710" xr:uid="{03527D32-5D7E-44D2-8EAE-524D8B971AFB}">
    <filterColumn colId="1">
      <filters>
        <filter val="Adiciones del capital pagado por capitalización sin emisión de acciones comunes liberadas de pago"/>
        <filter val="Provisiones adicionales colocaciones comerciales"/>
        <filter val="Provisiones adicionales colocaciones de consumo"/>
        <filter val="Provisiones adicionales colocaciones para vivienda"/>
        <filter val="Provisiones adicionales para colocaciones"/>
      </filters>
    </filterColumn>
  </autoFilter>
  <pageMargins left="0.35433070866141736" right="0.26" top="0.27559055118110237" bottom="0.78" header="0" footer="0"/>
  <pageSetup scale="77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CFB-5C5F-41CC-A29A-FD0BF93C6AF1}">
  <sheetPr>
    <tabColor theme="1"/>
  </sheetPr>
  <dimension ref="A1:BR45"/>
  <sheetViews>
    <sheetView topLeftCell="A4" workbookViewId="0">
      <selection activeCell="C14" sqref="C14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6" max="16" width="1.5703125" bestFit="1" customWidth="1"/>
    <col min="17" max="17" width="14.7109375" bestFit="1" customWidth="1"/>
    <col min="18" max="18" width="1.5703125" bestFit="1" customWidth="1"/>
    <col min="19" max="19" width="2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4.7109375" bestFit="1" customWidth="1"/>
    <col min="32" max="32" width="1.5703125" bestFit="1" customWidth="1"/>
    <col min="33" max="33" width="2" bestFit="1" customWidth="1"/>
    <col min="34" max="34" width="11.42578125" style="20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2" max="42" width="13.7109375" customWidth="1"/>
    <col min="43" max="43" width="8" bestFit="1" customWidth="1"/>
    <col min="44" max="44" width="1.5703125" bestFit="1" customWidth="1"/>
    <col min="45" max="45" width="15.570312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7" max="57" width="8" bestFit="1" customWidth="1"/>
    <col min="58" max="58" width="1.5703125" bestFit="1" customWidth="1"/>
    <col min="59" max="59" width="14.7109375" bestFit="1" customWidth="1"/>
    <col min="60" max="60" width="1.5703125" bestFit="1" customWidth="1"/>
    <col min="61" max="61" width="2" bestFit="1" customWidth="1"/>
    <col min="62" max="62" width="7.5703125" bestFit="1" customWidth="1"/>
    <col min="63" max="63" width="13.7109375" customWidth="1"/>
    <col min="65" max="65" width="8" bestFit="1" customWidth="1"/>
    <col min="66" max="66" width="1.5703125" bestFit="1" customWidth="1"/>
    <col min="67" max="67" width="14.7109375" bestFit="1" customWidth="1"/>
    <col min="68" max="68" width="1.5703125" bestFit="1" customWidth="1"/>
    <col min="69" max="69" width="2" bestFit="1" customWidth="1"/>
    <col min="70" max="70" width="7.5703125" bestFit="1" customWidth="1"/>
  </cols>
  <sheetData>
    <row r="1" spans="1:70">
      <c r="BJ1">
        <v>258</v>
      </c>
    </row>
    <row r="2" spans="1:70">
      <c r="A2" s="69">
        <v>45078</v>
      </c>
      <c r="H2" s="69">
        <v>45078</v>
      </c>
      <c r="O2" s="69">
        <v>45047</v>
      </c>
      <c r="V2" s="69">
        <v>45017</v>
      </c>
      <c r="AC2" s="69">
        <v>44986</v>
      </c>
      <c r="AJ2" s="69">
        <v>44958</v>
      </c>
      <c r="AQ2" s="69">
        <v>44927</v>
      </c>
      <c r="AX2" s="69">
        <v>44896</v>
      </c>
      <c r="BE2" s="69">
        <v>44866</v>
      </c>
      <c r="BM2" s="69">
        <v>44835</v>
      </c>
    </row>
    <row r="3" spans="1:70">
      <c r="A3">
        <v>1302</v>
      </c>
      <c r="B3" t="s">
        <v>1240</v>
      </c>
      <c r="C3" s="20">
        <v>285532058958</v>
      </c>
      <c r="D3" t="s">
        <v>1240</v>
      </c>
      <c r="E3" t="s">
        <v>1241</v>
      </c>
      <c r="F3" s="20">
        <v>285532</v>
      </c>
      <c r="H3">
        <v>1302</v>
      </c>
      <c r="I3" t="s">
        <v>1240</v>
      </c>
      <c r="J3" s="20">
        <v>278217436593</v>
      </c>
      <c r="K3" t="s">
        <v>1240</v>
      </c>
      <c r="L3" t="s">
        <v>1241</v>
      </c>
      <c r="M3" s="20">
        <v>278218</v>
      </c>
      <c r="O3">
        <v>1302</v>
      </c>
      <c r="P3" t="s">
        <v>1240</v>
      </c>
      <c r="Q3" s="20">
        <v>304273790953</v>
      </c>
      <c r="R3" t="s">
        <v>1240</v>
      </c>
      <c r="S3" t="s">
        <v>1241</v>
      </c>
      <c r="T3" s="20">
        <v>304274</v>
      </c>
      <c r="V3">
        <v>1302</v>
      </c>
      <c r="W3" t="s">
        <v>1240</v>
      </c>
      <c r="X3" s="20">
        <v>302490600819</v>
      </c>
      <c r="Y3" t="s">
        <v>1240</v>
      </c>
      <c r="Z3" t="s">
        <v>1241</v>
      </c>
      <c r="AA3" s="20">
        <v>302491</v>
      </c>
      <c r="AC3">
        <v>1302</v>
      </c>
      <c r="AD3" t="s">
        <v>1240</v>
      </c>
      <c r="AE3" s="20">
        <v>272321586581</v>
      </c>
      <c r="AF3" t="s">
        <v>1240</v>
      </c>
      <c r="AG3" t="s">
        <v>1241</v>
      </c>
      <c r="AH3" s="20">
        <v>272322</v>
      </c>
      <c r="AJ3">
        <v>1302</v>
      </c>
      <c r="AK3" t="s">
        <v>1240</v>
      </c>
      <c r="AL3" s="17">
        <v>242324719081</v>
      </c>
      <c r="AM3" t="s">
        <v>1240</v>
      </c>
      <c r="AN3" t="s">
        <v>1241</v>
      </c>
      <c r="AO3" s="20">
        <v>242325</v>
      </c>
      <c r="AP3" s="20"/>
      <c r="AQ3">
        <v>1302</v>
      </c>
      <c r="AR3" t="s">
        <v>1240</v>
      </c>
      <c r="AS3" s="20">
        <v>223382452917</v>
      </c>
      <c r="AT3" t="s">
        <v>1240</v>
      </c>
      <c r="AU3" t="s">
        <v>1241</v>
      </c>
      <c r="AV3" s="20">
        <v>223383</v>
      </c>
      <c r="AX3">
        <v>1302</v>
      </c>
      <c r="AY3" t="s">
        <v>1240</v>
      </c>
      <c r="AZ3" s="20">
        <v>202316401019</v>
      </c>
      <c r="BA3" t="s">
        <v>1240</v>
      </c>
      <c r="BB3" t="s">
        <v>1241</v>
      </c>
      <c r="BC3" s="20">
        <v>202316</v>
      </c>
      <c r="BE3">
        <v>1302</v>
      </c>
      <c r="BF3" t="s">
        <v>1240</v>
      </c>
      <c r="BG3" s="20">
        <v>185083393461</v>
      </c>
      <c r="BH3" t="s">
        <v>1240</v>
      </c>
      <c r="BI3" t="s">
        <v>1241</v>
      </c>
      <c r="BJ3" s="20">
        <v>185084</v>
      </c>
      <c r="BM3" s="70">
        <v>1302</v>
      </c>
      <c r="BN3" s="70" t="s">
        <v>1240</v>
      </c>
      <c r="BO3" s="71">
        <v>177394644274</v>
      </c>
      <c r="BP3" s="70" t="s">
        <v>1240</v>
      </c>
      <c r="BQ3" s="70" t="s">
        <v>1241</v>
      </c>
      <c r="BR3" s="71">
        <v>177394</v>
      </c>
    </row>
    <row r="4" spans="1:70">
      <c r="A4">
        <v>1302100</v>
      </c>
      <c r="B4" t="s">
        <v>1240</v>
      </c>
      <c r="C4" s="20">
        <v>235951595647</v>
      </c>
      <c r="D4" t="s">
        <v>1240</v>
      </c>
      <c r="H4">
        <v>1302100</v>
      </c>
      <c r="I4" t="s">
        <v>1240</v>
      </c>
      <c r="J4" s="20">
        <v>229240401131</v>
      </c>
      <c r="K4" t="s">
        <v>1240</v>
      </c>
      <c r="O4">
        <v>1302100</v>
      </c>
      <c r="P4" t="s">
        <v>1240</v>
      </c>
      <c r="Q4" s="20">
        <v>256812172080</v>
      </c>
      <c r="R4" t="s">
        <v>1240</v>
      </c>
      <c r="V4">
        <v>1302100</v>
      </c>
      <c r="W4" t="s">
        <v>1240</v>
      </c>
      <c r="X4" s="20">
        <v>259259868886</v>
      </c>
      <c r="Y4" t="s">
        <v>1240</v>
      </c>
      <c r="AC4">
        <v>1302100</v>
      </c>
      <c r="AD4" t="s">
        <v>1240</v>
      </c>
      <c r="AE4" s="20">
        <v>230429201944</v>
      </c>
      <c r="AF4" t="s">
        <v>1240</v>
      </c>
      <c r="AJ4">
        <v>1302100</v>
      </c>
      <c r="AK4" t="s">
        <v>1240</v>
      </c>
      <c r="AL4" s="17">
        <v>202225356787</v>
      </c>
      <c r="AM4" t="s">
        <v>1240</v>
      </c>
      <c r="AO4" s="20"/>
      <c r="AP4" s="20"/>
      <c r="AQ4">
        <v>1302100</v>
      </c>
      <c r="AR4" t="s">
        <v>1240</v>
      </c>
      <c r="AS4" s="20">
        <v>184422446310</v>
      </c>
      <c r="AT4" t="s">
        <v>1240</v>
      </c>
      <c r="AV4" s="20"/>
      <c r="AX4">
        <v>1302100</v>
      </c>
      <c r="AY4" t="s">
        <v>1240</v>
      </c>
      <c r="AZ4" s="20">
        <v>167508057114</v>
      </c>
      <c r="BA4" t="s">
        <v>1240</v>
      </c>
      <c r="BC4" s="20"/>
      <c r="BE4">
        <v>1302100</v>
      </c>
      <c r="BF4" t="s">
        <v>1240</v>
      </c>
      <c r="BG4" s="20">
        <v>150743489072</v>
      </c>
      <c r="BH4" t="s">
        <v>1240</v>
      </c>
      <c r="BJ4" s="20"/>
      <c r="BM4">
        <v>1302100</v>
      </c>
      <c r="BN4" t="s">
        <v>1240</v>
      </c>
      <c r="BO4" s="20">
        <v>143868257776</v>
      </c>
      <c r="BP4" t="s">
        <v>1240</v>
      </c>
      <c r="BR4" s="20"/>
    </row>
    <row r="5" spans="1:70">
      <c r="A5">
        <v>1302200</v>
      </c>
      <c r="B5" t="s">
        <v>1240</v>
      </c>
      <c r="C5" s="20">
        <v>5546785078</v>
      </c>
      <c r="D5" t="s">
        <v>1240</v>
      </c>
      <c r="H5">
        <v>1302200</v>
      </c>
      <c r="I5" t="s">
        <v>1240</v>
      </c>
      <c r="J5" s="20">
        <v>5074402812</v>
      </c>
      <c r="K5" t="s">
        <v>1240</v>
      </c>
      <c r="O5">
        <v>1302200</v>
      </c>
      <c r="P5" t="s">
        <v>1240</v>
      </c>
      <c r="Q5" s="20">
        <v>4430179620</v>
      </c>
      <c r="R5" t="s">
        <v>1240</v>
      </c>
      <c r="V5">
        <v>1302200</v>
      </c>
      <c r="W5" t="s">
        <v>1240</v>
      </c>
      <c r="X5" s="20">
        <v>4339105701</v>
      </c>
      <c r="Y5" t="s">
        <v>1240</v>
      </c>
      <c r="AC5">
        <v>1302200</v>
      </c>
      <c r="AD5" t="s">
        <v>1240</v>
      </c>
      <c r="AE5" s="20">
        <v>4419204346</v>
      </c>
      <c r="AF5" t="s">
        <v>1240</v>
      </c>
      <c r="AJ5">
        <v>1302200</v>
      </c>
      <c r="AK5" t="s">
        <v>1240</v>
      </c>
      <c r="AL5" s="17">
        <v>4261188550</v>
      </c>
      <c r="AM5" t="s">
        <v>1240</v>
      </c>
      <c r="AO5" s="20"/>
      <c r="AP5" s="20"/>
      <c r="AQ5">
        <v>1302200</v>
      </c>
      <c r="AR5" t="s">
        <v>1240</v>
      </c>
      <c r="AS5" s="20">
        <v>3988680616</v>
      </c>
      <c r="AT5" t="s">
        <v>1240</v>
      </c>
      <c r="AV5" s="20"/>
      <c r="AX5">
        <v>1302200</v>
      </c>
      <c r="AY5" t="s">
        <v>1240</v>
      </c>
      <c r="AZ5" s="20">
        <v>3568491916</v>
      </c>
      <c r="BA5" t="s">
        <v>1240</v>
      </c>
      <c r="BC5" s="20"/>
      <c r="BE5">
        <v>1302200</v>
      </c>
      <c r="BF5" t="s">
        <v>1240</v>
      </c>
      <c r="BG5" s="20">
        <v>3566738182</v>
      </c>
      <c r="BH5" t="s">
        <v>1240</v>
      </c>
      <c r="BJ5" s="20"/>
      <c r="BM5">
        <v>1302200</v>
      </c>
      <c r="BN5" t="s">
        <v>1240</v>
      </c>
      <c r="BO5" s="20">
        <v>3801591359</v>
      </c>
      <c r="BP5" t="s">
        <v>1240</v>
      </c>
      <c r="BR5" s="20"/>
    </row>
    <row r="6" spans="1:70">
      <c r="A6">
        <v>1302300</v>
      </c>
      <c r="B6" t="s">
        <v>1240</v>
      </c>
      <c r="C6" s="20">
        <v>6290007890</v>
      </c>
      <c r="D6" t="s">
        <v>1240</v>
      </c>
      <c r="H6">
        <v>1302300</v>
      </c>
      <c r="I6" t="s">
        <v>1240</v>
      </c>
      <c r="J6" s="20">
        <v>5876315224</v>
      </c>
      <c r="K6" t="s">
        <v>1240</v>
      </c>
      <c r="O6">
        <v>1302300</v>
      </c>
      <c r="P6" t="s">
        <v>1240</v>
      </c>
      <c r="Q6" s="20">
        <v>5673165812</v>
      </c>
      <c r="R6" t="s">
        <v>1240</v>
      </c>
      <c r="V6">
        <v>1302300</v>
      </c>
      <c r="W6" t="s">
        <v>1240</v>
      </c>
      <c r="X6" s="20">
        <v>4362997186</v>
      </c>
      <c r="Y6" t="s">
        <v>1240</v>
      </c>
      <c r="AC6">
        <v>1302300</v>
      </c>
      <c r="AD6" t="s">
        <v>1240</v>
      </c>
      <c r="AE6" s="20">
        <v>4620646288</v>
      </c>
      <c r="AF6" t="s">
        <v>1240</v>
      </c>
      <c r="AJ6">
        <v>1302300</v>
      </c>
      <c r="AK6" t="s">
        <v>1240</v>
      </c>
      <c r="AL6" s="17">
        <v>4324852645</v>
      </c>
      <c r="AM6" t="s">
        <v>1240</v>
      </c>
      <c r="AO6" s="20"/>
      <c r="AP6" s="20"/>
      <c r="AQ6">
        <v>1302300</v>
      </c>
      <c r="AR6" t="s">
        <v>1240</v>
      </c>
      <c r="AS6" s="20">
        <v>4059920191</v>
      </c>
      <c r="AT6" t="s">
        <v>1240</v>
      </c>
      <c r="AV6" s="20"/>
      <c r="AX6">
        <v>1302300</v>
      </c>
      <c r="AY6" t="s">
        <v>1240</v>
      </c>
      <c r="AZ6" s="20">
        <v>3873416503</v>
      </c>
      <c r="BA6" t="s">
        <v>1240</v>
      </c>
      <c r="BC6" s="20"/>
      <c r="BE6">
        <v>1302300</v>
      </c>
      <c r="BF6" t="s">
        <v>1240</v>
      </c>
      <c r="BG6" s="20">
        <v>3841086516</v>
      </c>
      <c r="BH6" t="s">
        <v>1240</v>
      </c>
      <c r="BJ6" s="20"/>
      <c r="BM6">
        <v>1302300</v>
      </c>
      <c r="BN6" t="s">
        <v>1240</v>
      </c>
      <c r="BO6" s="20">
        <v>3676895495</v>
      </c>
      <c r="BP6" t="s">
        <v>1240</v>
      </c>
      <c r="BR6" s="20"/>
    </row>
    <row r="7" spans="1:70">
      <c r="A7">
        <v>1302500</v>
      </c>
      <c r="B7" t="s">
        <v>1240</v>
      </c>
      <c r="C7" s="20">
        <v>219874415</v>
      </c>
      <c r="D7" t="s">
        <v>1240</v>
      </c>
      <c r="H7">
        <v>1302500</v>
      </c>
      <c r="I7" t="s">
        <v>1240</v>
      </c>
      <c r="J7" s="20">
        <v>195123453</v>
      </c>
      <c r="K7" t="s">
        <v>1240</v>
      </c>
      <c r="O7">
        <v>1302500</v>
      </c>
      <c r="P7" t="s">
        <v>1240</v>
      </c>
      <c r="Q7" s="20">
        <v>162463804</v>
      </c>
      <c r="R7" t="s">
        <v>1240</v>
      </c>
      <c r="V7">
        <v>1302500</v>
      </c>
      <c r="W7" t="s">
        <v>1240</v>
      </c>
      <c r="X7" s="20">
        <v>151691313</v>
      </c>
      <c r="Y7" t="s">
        <v>1240</v>
      </c>
      <c r="AC7">
        <v>1302500</v>
      </c>
      <c r="AD7" t="s">
        <v>1240</v>
      </c>
      <c r="AE7" s="20">
        <v>305146251</v>
      </c>
      <c r="AF7" t="s">
        <v>1240</v>
      </c>
      <c r="AJ7">
        <v>1302500</v>
      </c>
      <c r="AK7" t="s">
        <v>1240</v>
      </c>
      <c r="AL7" s="17">
        <v>293202864</v>
      </c>
      <c r="AM7" t="s">
        <v>1240</v>
      </c>
      <c r="AO7" s="20"/>
      <c r="AP7" s="20"/>
      <c r="AQ7">
        <v>1302500</v>
      </c>
      <c r="AR7" t="s">
        <v>1240</v>
      </c>
      <c r="AS7" s="20">
        <v>300001186</v>
      </c>
      <c r="AT7" t="s">
        <v>1240</v>
      </c>
      <c r="AV7" s="20"/>
      <c r="AX7">
        <v>1302500</v>
      </c>
      <c r="AY7" t="s">
        <v>1240</v>
      </c>
      <c r="AZ7" s="20">
        <v>277788679</v>
      </c>
      <c r="BA7" t="s">
        <v>1240</v>
      </c>
      <c r="BC7" s="20"/>
      <c r="BE7">
        <v>1302500</v>
      </c>
      <c r="BF7" t="s">
        <v>1240</v>
      </c>
      <c r="BG7" s="20">
        <v>713258266</v>
      </c>
      <c r="BH7" t="s">
        <v>1240</v>
      </c>
      <c r="BJ7" s="20"/>
      <c r="BM7">
        <v>1302500</v>
      </c>
      <c r="BN7" t="s">
        <v>1240</v>
      </c>
      <c r="BO7" s="20">
        <v>595192085</v>
      </c>
      <c r="BP7" t="s">
        <v>1240</v>
      </c>
      <c r="BR7" s="20"/>
    </row>
    <row r="8" spans="1:70">
      <c r="A8">
        <v>1302600</v>
      </c>
      <c r="B8" t="s">
        <v>1240</v>
      </c>
      <c r="C8" s="20">
        <v>27546571164</v>
      </c>
      <c r="D8" t="s">
        <v>1240</v>
      </c>
      <c r="H8">
        <v>1302600</v>
      </c>
      <c r="I8" t="s">
        <v>1240</v>
      </c>
      <c r="J8" s="20">
        <v>28184098737</v>
      </c>
      <c r="K8" t="s">
        <v>1240</v>
      </c>
      <c r="O8">
        <v>1302600</v>
      </c>
      <c r="P8" t="s">
        <v>1240</v>
      </c>
      <c r="Q8" s="20">
        <v>27682147578</v>
      </c>
      <c r="R8" t="s">
        <v>1240</v>
      </c>
      <c r="V8">
        <v>1302600</v>
      </c>
      <c r="W8" t="s">
        <v>1240</v>
      </c>
      <c r="X8" s="20">
        <v>26625420497</v>
      </c>
      <c r="Y8" t="s">
        <v>1240</v>
      </c>
      <c r="AC8">
        <v>1302600</v>
      </c>
      <c r="AD8" t="s">
        <v>1240</v>
      </c>
      <c r="AE8" s="20">
        <v>25183749573</v>
      </c>
      <c r="AF8" t="s">
        <v>1240</v>
      </c>
      <c r="AJ8">
        <v>1302600</v>
      </c>
      <c r="AK8" t="s">
        <v>1240</v>
      </c>
      <c r="AL8" s="17">
        <v>24583048822</v>
      </c>
      <c r="AM8" t="s">
        <v>1240</v>
      </c>
      <c r="AO8" s="20"/>
      <c r="AP8" s="20"/>
      <c r="AQ8">
        <v>1302600</v>
      </c>
      <c r="AR8" t="s">
        <v>1240</v>
      </c>
      <c r="AS8" s="20">
        <v>24024814632</v>
      </c>
      <c r="AT8" t="s">
        <v>1240</v>
      </c>
      <c r="AV8" s="20"/>
      <c r="AX8">
        <v>1302600</v>
      </c>
      <c r="AY8" t="s">
        <v>1240</v>
      </c>
      <c r="AZ8" s="20">
        <v>23464886430</v>
      </c>
      <c r="BA8" t="s">
        <v>1240</v>
      </c>
      <c r="BC8" s="20"/>
      <c r="BE8">
        <v>1302600</v>
      </c>
      <c r="BF8" t="s">
        <v>1240</v>
      </c>
      <c r="BG8" s="20">
        <v>23319516669</v>
      </c>
      <c r="BH8" t="s">
        <v>1240</v>
      </c>
      <c r="BJ8" s="20"/>
      <c r="BM8">
        <v>1302600</v>
      </c>
      <c r="BN8" t="s">
        <v>1240</v>
      </c>
      <c r="BO8" s="20">
        <v>22479203376</v>
      </c>
      <c r="BP8" t="s">
        <v>1240</v>
      </c>
      <c r="BR8" s="20"/>
    </row>
    <row r="9" spans="1:70">
      <c r="A9">
        <v>1302800</v>
      </c>
      <c r="B9" t="s">
        <v>1240</v>
      </c>
      <c r="C9" s="20">
        <v>2782587468</v>
      </c>
      <c r="D9" t="s">
        <v>1240</v>
      </c>
      <c r="H9">
        <v>1302800</v>
      </c>
      <c r="I9" t="s">
        <v>1240</v>
      </c>
      <c r="J9" s="20">
        <v>2543620145</v>
      </c>
      <c r="K9" t="s">
        <v>1240</v>
      </c>
      <c r="O9">
        <v>1302800</v>
      </c>
      <c r="P9" t="s">
        <v>1240</v>
      </c>
      <c r="Q9" s="20">
        <v>2452858672</v>
      </c>
      <c r="R9" t="s">
        <v>1240</v>
      </c>
      <c r="V9">
        <v>1302800</v>
      </c>
      <c r="W9" t="s">
        <v>1240</v>
      </c>
      <c r="X9" s="20">
        <v>2196579203</v>
      </c>
      <c r="Y9" t="s">
        <v>1240</v>
      </c>
      <c r="AC9">
        <v>1302800</v>
      </c>
      <c r="AD9" t="s">
        <v>1240</v>
      </c>
      <c r="AE9" s="20">
        <v>1980606739</v>
      </c>
      <c r="AF9" t="s">
        <v>1240</v>
      </c>
      <c r="AJ9">
        <v>1302800</v>
      </c>
      <c r="AK9" t="s">
        <v>1240</v>
      </c>
      <c r="AL9" s="17">
        <v>1873679485</v>
      </c>
      <c r="AM9" t="s">
        <v>1240</v>
      </c>
      <c r="AO9" s="20"/>
      <c r="AP9" s="20"/>
      <c r="AQ9">
        <v>1302800</v>
      </c>
      <c r="AR9" t="s">
        <v>1240</v>
      </c>
      <c r="AS9" s="20">
        <v>2062081241</v>
      </c>
      <c r="AT9" t="s">
        <v>1240</v>
      </c>
      <c r="AV9" s="20"/>
      <c r="AX9">
        <v>1302800</v>
      </c>
      <c r="AY9" t="s">
        <v>1240</v>
      </c>
      <c r="AZ9" s="20">
        <v>1892868780</v>
      </c>
      <c r="BA9" t="s">
        <v>1240</v>
      </c>
      <c r="BC9" s="20"/>
      <c r="BE9">
        <v>1302800</v>
      </c>
      <c r="BF9" t="s">
        <v>1240</v>
      </c>
      <c r="BG9" s="20">
        <v>1746544616</v>
      </c>
      <c r="BH9" t="s">
        <v>1240</v>
      </c>
      <c r="BJ9" s="20"/>
      <c r="BM9">
        <v>1302800</v>
      </c>
      <c r="BN9" t="s">
        <v>1240</v>
      </c>
      <c r="BO9" s="20">
        <v>1561247326</v>
      </c>
      <c r="BP9" t="s">
        <v>1240</v>
      </c>
      <c r="BR9" s="20"/>
    </row>
    <row r="10" spans="1:70">
      <c r="A10">
        <v>1302900</v>
      </c>
      <c r="B10" t="s">
        <v>1240</v>
      </c>
      <c r="C10" s="20">
        <v>7194637296</v>
      </c>
      <c r="D10" t="s">
        <v>1240</v>
      </c>
      <c r="H10">
        <v>1302900</v>
      </c>
      <c r="I10" t="s">
        <v>1240</v>
      </c>
      <c r="J10" s="20">
        <v>7103475091</v>
      </c>
      <c r="K10" t="s">
        <v>1240</v>
      </c>
      <c r="O10">
        <v>1302900</v>
      </c>
      <c r="P10" t="s">
        <v>1240</v>
      </c>
      <c r="Q10" s="20">
        <v>7060803387</v>
      </c>
      <c r="R10" t="s">
        <v>1240</v>
      </c>
      <c r="V10">
        <v>1302900</v>
      </c>
      <c r="W10" t="s">
        <v>1240</v>
      </c>
      <c r="X10" s="20">
        <v>5554938033</v>
      </c>
      <c r="Y10" t="s">
        <v>1240</v>
      </c>
      <c r="AC10">
        <v>1302900</v>
      </c>
      <c r="AD10" t="s">
        <v>1240</v>
      </c>
      <c r="AE10" s="20">
        <v>5383031440</v>
      </c>
      <c r="AF10" t="s">
        <v>1240</v>
      </c>
      <c r="AJ10">
        <v>1302900</v>
      </c>
      <c r="AK10" t="s">
        <v>1240</v>
      </c>
      <c r="AL10" s="17">
        <v>4763389928</v>
      </c>
      <c r="AM10" t="s">
        <v>1240</v>
      </c>
      <c r="AO10" s="20"/>
      <c r="AP10" s="20"/>
      <c r="AQ10">
        <v>1302900</v>
      </c>
      <c r="AR10" t="s">
        <v>1240</v>
      </c>
      <c r="AS10" s="20">
        <v>4524508741</v>
      </c>
      <c r="AT10" t="s">
        <v>1240</v>
      </c>
      <c r="AV10" s="20"/>
      <c r="AX10">
        <v>1302900</v>
      </c>
      <c r="AY10" t="s">
        <v>1240</v>
      </c>
      <c r="AZ10" s="20">
        <v>1730891597</v>
      </c>
      <c r="BA10" t="s">
        <v>1240</v>
      </c>
      <c r="BC10" s="20"/>
      <c r="BE10">
        <v>1302900</v>
      </c>
      <c r="BF10" t="s">
        <v>1240</v>
      </c>
      <c r="BG10" s="20">
        <v>1152760140</v>
      </c>
      <c r="BH10" t="s">
        <v>1240</v>
      </c>
      <c r="BJ10" s="20"/>
      <c r="BM10">
        <v>1302900</v>
      </c>
      <c r="BN10" t="s">
        <v>1240</v>
      </c>
      <c r="BO10" s="20">
        <v>1412256857</v>
      </c>
      <c r="BP10" t="s">
        <v>1240</v>
      </c>
      <c r="BR10" s="20"/>
    </row>
    <row r="11" spans="1:70">
      <c r="A11">
        <v>1304</v>
      </c>
      <c r="B11" t="s">
        <v>1240</v>
      </c>
      <c r="C11" s="20">
        <v>111808499403</v>
      </c>
      <c r="D11" t="s">
        <v>1240</v>
      </c>
      <c r="E11" t="s">
        <v>1241</v>
      </c>
      <c r="F11" s="20">
        <v>111809</v>
      </c>
      <c r="H11">
        <v>1304</v>
      </c>
      <c r="I11" t="s">
        <v>1240</v>
      </c>
      <c r="J11" s="20">
        <v>104160172887</v>
      </c>
      <c r="K11" t="s">
        <v>1240</v>
      </c>
      <c r="L11" t="s">
        <v>1241</v>
      </c>
      <c r="M11" s="20">
        <v>104160</v>
      </c>
      <c r="O11">
        <v>1304</v>
      </c>
      <c r="P11" t="s">
        <v>1240</v>
      </c>
      <c r="Q11" s="20">
        <v>102096752520</v>
      </c>
      <c r="R11" t="s">
        <v>1240</v>
      </c>
      <c r="S11" t="s">
        <v>1241</v>
      </c>
      <c r="T11" s="20">
        <v>102096</v>
      </c>
      <c r="V11">
        <v>1304</v>
      </c>
      <c r="W11" t="s">
        <v>1240</v>
      </c>
      <c r="X11" s="20">
        <v>105490547625</v>
      </c>
      <c r="Y11" t="s">
        <v>1240</v>
      </c>
      <c r="Z11" t="s">
        <v>1241</v>
      </c>
      <c r="AA11" s="20">
        <v>105490</v>
      </c>
      <c r="AC11">
        <v>1304</v>
      </c>
      <c r="AD11" t="s">
        <v>1240</v>
      </c>
      <c r="AE11" s="20">
        <v>105202306687</v>
      </c>
      <c r="AF11" t="s">
        <v>1240</v>
      </c>
      <c r="AG11" t="s">
        <v>1241</v>
      </c>
      <c r="AH11" s="20">
        <v>105202</v>
      </c>
      <c r="AJ11">
        <v>1304</v>
      </c>
      <c r="AK11" t="s">
        <v>1240</v>
      </c>
      <c r="AL11" s="17">
        <v>102444777826</v>
      </c>
      <c r="AM11" t="s">
        <v>1240</v>
      </c>
      <c r="AN11" t="s">
        <v>1241</v>
      </c>
      <c r="AO11" s="20">
        <v>102445</v>
      </c>
      <c r="AP11" s="20"/>
      <c r="AQ11">
        <v>1304</v>
      </c>
      <c r="AR11" t="s">
        <v>1240</v>
      </c>
      <c r="AS11" s="20">
        <v>100253434806</v>
      </c>
      <c r="AT11" t="s">
        <v>1240</v>
      </c>
      <c r="AU11" t="s">
        <v>1241</v>
      </c>
      <c r="AV11" s="20">
        <v>100253</v>
      </c>
      <c r="AX11">
        <v>1304</v>
      </c>
      <c r="AY11" t="s">
        <v>1240</v>
      </c>
      <c r="AZ11" s="20">
        <v>103336761121</v>
      </c>
      <c r="BA11" t="s">
        <v>1240</v>
      </c>
      <c r="BB11" t="s">
        <v>1241</v>
      </c>
      <c r="BC11" s="20">
        <v>103337</v>
      </c>
      <c r="BE11">
        <v>1304</v>
      </c>
      <c r="BF11" t="s">
        <v>1240</v>
      </c>
      <c r="BG11" s="20">
        <v>106052822621</v>
      </c>
      <c r="BH11" t="s">
        <v>1240</v>
      </c>
      <c r="BI11" t="s">
        <v>1241</v>
      </c>
      <c r="BJ11" s="20">
        <v>106053</v>
      </c>
      <c r="BM11" s="70">
        <v>1304</v>
      </c>
      <c r="BN11" s="70" t="s">
        <v>1240</v>
      </c>
      <c r="BO11" s="71">
        <v>108084657839</v>
      </c>
      <c r="BP11" s="70" t="s">
        <v>1240</v>
      </c>
      <c r="BQ11" s="70" t="s">
        <v>1241</v>
      </c>
      <c r="BR11" s="71">
        <v>108085</v>
      </c>
    </row>
    <row r="12" spans="1:70">
      <c r="A12">
        <v>1304100</v>
      </c>
      <c r="B12" t="s">
        <v>1240</v>
      </c>
      <c r="C12" s="20">
        <v>2945686661</v>
      </c>
      <c r="D12" t="s">
        <v>1240</v>
      </c>
      <c r="H12">
        <v>1304100</v>
      </c>
      <c r="I12" t="s">
        <v>1240</v>
      </c>
      <c r="J12" s="20">
        <v>2793935731</v>
      </c>
      <c r="K12" t="s">
        <v>1240</v>
      </c>
      <c r="O12">
        <v>1304100</v>
      </c>
      <c r="P12" t="s">
        <v>1240</v>
      </c>
      <c r="Q12" s="20">
        <v>2688130094</v>
      </c>
      <c r="R12" t="s">
        <v>1240</v>
      </c>
      <c r="V12">
        <v>1304100</v>
      </c>
      <c r="W12" t="s">
        <v>1240</v>
      </c>
      <c r="X12" s="20">
        <v>2747665757</v>
      </c>
      <c r="Y12" t="s">
        <v>1240</v>
      </c>
      <c r="AC12">
        <v>1304100</v>
      </c>
      <c r="AD12" t="s">
        <v>1240</v>
      </c>
      <c r="AE12" s="20">
        <v>2773641373</v>
      </c>
      <c r="AF12" t="s">
        <v>1240</v>
      </c>
      <c r="AJ12">
        <v>1304100</v>
      </c>
      <c r="AK12" t="s">
        <v>1240</v>
      </c>
      <c r="AL12" s="17">
        <v>2842289129</v>
      </c>
      <c r="AM12" t="s">
        <v>1240</v>
      </c>
      <c r="AO12" s="20"/>
      <c r="AP12" s="20"/>
      <c r="AQ12">
        <v>1304100</v>
      </c>
      <c r="AR12" t="s">
        <v>1240</v>
      </c>
      <c r="AS12" s="20">
        <v>2854447846</v>
      </c>
      <c r="AT12" t="s">
        <v>1240</v>
      </c>
      <c r="AV12" s="20"/>
      <c r="AX12">
        <v>1304100</v>
      </c>
      <c r="AY12" t="s">
        <v>1240</v>
      </c>
      <c r="AZ12" s="20">
        <v>2923372694</v>
      </c>
      <c r="BA12" t="s">
        <v>1240</v>
      </c>
      <c r="BC12" s="20"/>
      <c r="BE12">
        <v>1304100</v>
      </c>
      <c r="BF12" t="s">
        <v>1240</v>
      </c>
      <c r="BG12" s="20">
        <v>3024843409</v>
      </c>
      <c r="BH12" t="s">
        <v>1240</v>
      </c>
      <c r="BJ12" s="20"/>
      <c r="BM12">
        <v>1304100</v>
      </c>
      <c r="BN12" t="s">
        <v>1240</v>
      </c>
      <c r="BO12" s="20">
        <v>3080447624</v>
      </c>
      <c r="BP12" t="s">
        <v>1240</v>
      </c>
      <c r="BR12" s="20"/>
    </row>
    <row r="13" spans="1:70">
      <c r="A13">
        <v>1304200</v>
      </c>
      <c r="B13" t="s">
        <v>1240</v>
      </c>
      <c r="C13" s="20">
        <v>4506439169</v>
      </c>
      <c r="D13" t="s">
        <v>1240</v>
      </c>
      <c r="H13">
        <v>1304200</v>
      </c>
      <c r="I13" t="s">
        <v>1240</v>
      </c>
      <c r="J13" s="20">
        <v>3766112101</v>
      </c>
      <c r="K13" t="s">
        <v>1240</v>
      </c>
      <c r="O13">
        <v>1304200</v>
      </c>
      <c r="P13" t="s">
        <v>1240</v>
      </c>
      <c r="Q13" s="20">
        <v>3735885812</v>
      </c>
      <c r="R13" t="s">
        <v>1240</v>
      </c>
      <c r="V13">
        <v>1304200</v>
      </c>
      <c r="W13" t="s">
        <v>1240</v>
      </c>
      <c r="X13" s="20">
        <v>3758371789</v>
      </c>
      <c r="Y13" t="s">
        <v>1240</v>
      </c>
      <c r="AC13">
        <v>1304200</v>
      </c>
      <c r="AD13" t="s">
        <v>1240</v>
      </c>
      <c r="AE13" s="20">
        <v>3717819680</v>
      </c>
      <c r="AF13" t="s">
        <v>1240</v>
      </c>
      <c r="AJ13">
        <v>1304200</v>
      </c>
      <c r="AK13" t="s">
        <v>1240</v>
      </c>
      <c r="AL13" s="17">
        <v>3885387336</v>
      </c>
      <c r="AM13" t="s">
        <v>1240</v>
      </c>
      <c r="AO13" s="20"/>
      <c r="AP13" s="20"/>
      <c r="AQ13">
        <v>1304200</v>
      </c>
      <c r="AR13" t="s">
        <v>1240</v>
      </c>
      <c r="AS13" s="20">
        <v>4012975346</v>
      </c>
      <c r="AT13" t="s">
        <v>1240</v>
      </c>
      <c r="AV13" s="20"/>
      <c r="AX13">
        <v>1304200</v>
      </c>
      <c r="AY13" t="s">
        <v>1240</v>
      </c>
      <c r="AZ13" s="20">
        <v>4223428992</v>
      </c>
      <c r="BA13" t="s">
        <v>1240</v>
      </c>
      <c r="BC13" s="20"/>
      <c r="BE13">
        <v>1304200</v>
      </c>
      <c r="BF13" t="s">
        <v>1240</v>
      </c>
      <c r="BG13" s="20">
        <v>4452751684</v>
      </c>
      <c r="BH13" t="s">
        <v>1240</v>
      </c>
      <c r="BJ13" s="20"/>
      <c r="BM13">
        <v>1304200</v>
      </c>
      <c r="BN13" t="s">
        <v>1240</v>
      </c>
      <c r="BO13" s="20">
        <v>4605937687</v>
      </c>
      <c r="BP13" t="s">
        <v>1240</v>
      </c>
      <c r="BR13" s="20"/>
    </row>
    <row r="14" spans="1:70">
      <c r="A14">
        <v>1304500</v>
      </c>
      <c r="B14" t="s">
        <v>1240</v>
      </c>
      <c r="C14" s="20">
        <v>100691556998</v>
      </c>
      <c r="D14" t="s">
        <v>1240</v>
      </c>
      <c r="H14">
        <v>1304500</v>
      </c>
      <c r="I14" t="s">
        <v>1240</v>
      </c>
      <c r="J14" s="20">
        <v>93985878197</v>
      </c>
      <c r="K14" t="s">
        <v>1240</v>
      </c>
      <c r="O14">
        <v>1304500</v>
      </c>
      <c r="P14" t="s">
        <v>1240</v>
      </c>
      <c r="Q14" s="20">
        <v>92165537584</v>
      </c>
      <c r="R14" t="s">
        <v>1240</v>
      </c>
      <c r="V14">
        <v>1304500</v>
      </c>
      <c r="W14" t="s">
        <v>1240</v>
      </c>
      <c r="X14" s="20">
        <v>95481769242</v>
      </c>
      <c r="Y14" t="s">
        <v>1240</v>
      </c>
      <c r="AC14">
        <v>1304500</v>
      </c>
      <c r="AD14" t="s">
        <v>1240</v>
      </c>
      <c r="AE14" s="20">
        <v>95323325388</v>
      </c>
      <c r="AF14" t="s">
        <v>1240</v>
      </c>
      <c r="AJ14">
        <v>1304500</v>
      </c>
      <c r="AK14" t="s">
        <v>1240</v>
      </c>
      <c r="AL14" s="17">
        <v>92401115908</v>
      </c>
      <c r="AM14" t="s">
        <v>1240</v>
      </c>
      <c r="AO14" s="20"/>
      <c r="AP14" s="20"/>
      <c r="AQ14">
        <v>1304500</v>
      </c>
      <c r="AR14" t="s">
        <v>1240</v>
      </c>
      <c r="AS14" s="20">
        <v>90269792567</v>
      </c>
      <c r="AT14" t="s">
        <v>1240</v>
      </c>
      <c r="AV14" s="20"/>
      <c r="AX14">
        <v>1304500</v>
      </c>
      <c r="AY14" t="s">
        <v>1240</v>
      </c>
      <c r="AZ14" s="20">
        <v>93085089402</v>
      </c>
      <c r="BA14" t="s">
        <v>1240</v>
      </c>
      <c r="BC14" s="20"/>
      <c r="BE14">
        <v>1304500</v>
      </c>
      <c r="BF14" t="s">
        <v>1240</v>
      </c>
      <c r="BG14" s="20">
        <v>95540137420</v>
      </c>
      <c r="BH14" t="s">
        <v>1240</v>
      </c>
      <c r="BJ14" s="20"/>
      <c r="BM14">
        <v>1304500</v>
      </c>
      <c r="BN14" t="s">
        <v>1240</v>
      </c>
      <c r="BO14" s="20">
        <v>97435230524</v>
      </c>
      <c r="BP14" t="s">
        <v>1240</v>
      </c>
      <c r="BR14" s="20"/>
    </row>
    <row r="15" spans="1:70">
      <c r="A15">
        <v>1304900</v>
      </c>
      <c r="B15" t="s">
        <v>1240</v>
      </c>
      <c r="C15" s="20">
        <v>3664816575</v>
      </c>
      <c r="D15" t="s">
        <v>1240</v>
      </c>
      <c r="H15">
        <v>1304900</v>
      </c>
      <c r="I15" t="s">
        <v>1240</v>
      </c>
      <c r="J15" s="20">
        <v>3614246858</v>
      </c>
      <c r="K15" t="s">
        <v>1240</v>
      </c>
      <c r="O15">
        <v>1304900</v>
      </c>
      <c r="P15" t="s">
        <v>1240</v>
      </c>
      <c r="Q15" s="20">
        <v>3507199030</v>
      </c>
      <c r="R15" t="s">
        <v>1240</v>
      </c>
      <c r="V15">
        <v>1304900</v>
      </c>
      <c r="W15" t="s">
        <v>1240</v>
      </c>
      <c r="X15" s="20">
        <v>3502740837</v>
      </c>
      <c r="Y15" t="s">
        <v>1240</v>
      </c>
      <c r="AC15">
        <v>1304900</v>
      </c>
      <c r="AD15" t="s">
        <v>1240</v>
      </c>
      <c r="AE15" s="20">
        <v>3387520246</v>
      </c>
      <c r="AF15" t="s">
        <v>1240</v>
      </c>
      <c r="AJ15">
        <v>1304900</v>
      </c>
      <c r="AK15" t="s">
        <v>1240</v>
      </c>
      <c r="AL15" s="17">
        <v>3315985453</v>
      </c>
      <c r="AM15" t="s">
        <v>1240</v>
      </c>
      <c r="AO15" s="20"/>
      <c r="AP15" s="20"/>
      <c r="AQ15">
        <v>1304900</v>
      </c>
      <c r="AR15" t="s">
        <v>1240</v>
      </c>
      <c r="AS15" s="20">
        <v>3116219047</v>
      </c>
      <c r="AT15" t="s">
        <v>1240</v>
      </c>
      <c r="AV15" s="20"/>
      <c r="AX15">
        <v>1304900</v>
      </c>
      <c r="AY15" t="s">
        <v>1240</v>
      </c>
      <c r="AZ15" s="20">
        <v>3104870033</v>
      </c>
      <c r="BA15" t="s">
        <v>1240</v>
      </c>
      <c r="BC15" s="20"/>
      <c r="BE15">
        <v>1304900</v>
      </c>
      <c r="BF15" t="s">
        <v>1240</v>
      </c>
      <c r="BG15" s="20">
        <v>3035090108</v>
      </c>
      <c r="BH15" t="s">
        <v>1240</v>
      </c>
      <c r="BJ15" s="20"/>
      <c r="BM15">
        <v>1304900</v>
      </c>
      <c r="BN15" t="s">
        <v>1240</v>
      </c>
      <c r="BO15" s="20">
        <v>2963042004</v>
      </c>
      <c r="BP15" t="s">
        <v>1240</v>
      </c>
      <c r="BR15" s="20"/>
    </row>
    <row r="16" spans="1:70">
      <c r="A16">
        <v>1305</v>
      </c>
      <c r="B16" t="s">
        <v>1240</v>
      </c>
      <c r="C16" s="20">
        <v>21595433753</v>
      </c>
      <c r="D16" t="s">
        <v>1240</v>
      </c>
      <c r="E16" t="s">
        <v>1241</v>
      </c>
      <c r="F16" s="20">
        <v>21595</v>
      </c>
      <c r="H16">
        <v>1305</v>
      </c>
      <c r="I16" t="s">
        <v>1240</v>
      </c>
      <c r="J16" s="20">
        <v>20065993724</v>
      </c>
      <c r="K16" t="s">
        <v>1240</v>
      </c>
      <c r="L16" t="s">
        <v>1241</v>
      </c>
      <c r="M16" s="20">
        <v>20066</v>
      </c>
      <c r="O16">
        <v>1305</v>
      </c>
      <c r="P16" t="s">
        <v>1240</v>
      </c>
      <c r="Q16" s="20">
        <v>21426821804</v>
      </c>
      <c r="R16" t="s">
        <v>1240</v>
      </c>
      <c r="S16" t="s">
        <v>1241</v>
      </c>
      <c r="T16" s="20">
        <v>21427</v>
      </c>
      <c r="V16">
        <v>1305</v>
      </c>
      <c r="W16" t="s">
        <v>1240</v>
      </c>
      <c r="X16" s="20">
        <v>20821142959</v>
      </c>
      <c r="Y16" t="s">
        <v>1240</v>
      </c>
      <c r="Z16" t="s">
        <v>1241</v>
      </c>
      <c r="AA16" s="20">
        <v>20821</v>
      </c>
      <c r="AC16">
        <v>1305</v>
      </c>
      <c r="AD16" t="s">
        <v>1240</v>
      </c>
      <c r="AE16" s="20">
        <v>22086904248</v>
      </c>
      <c r="AF16" t="s">
        <v>1240</v>
      </c>
      <c r="AG16" t="s">
        <v>1241</v>
      </c>
      <c r="AH16" s="20">
        <v>22087</v>
      </c>
      <c r="AJ16">
        <v>1305</v>
      </c>
      <c r="AK16" t="s">
        <v>1240</v>
      </c>
      <c r="AL16" s="17">
        <v>23845200468</v>
      </c>
      <c r="AM16" t="s">
        <v>1240</v>
      </c>
      <c r="AN16" t="s">
        <v>1241</v>
      </c>
      <c r="AO16" s="20">
        <v>23845</v>
      </c>
      <c r="AP16" s="20"/>
      <c r="AQ16">
        <v>1305</v>
      </c>
      <c r="AR16" t="s">
        <v>1240</v>
      </c>
      <c r="AS16" s="20">
        <v>23762784142</v>
      </c>
      <c r="AT16" t="s">
        <v>1240</v>
      </c>
      <c r="AU16" t="s">
        <v>1241</v>
      </c>
      <c r="AV16" s="20">
        <v>23763</v>
      </c>
      <c r="AX16">
        <v>1305</v>
      </c>
      <c r="AY16" t="s">
        <v>1240</v>
      </c>
      <c r="AZ16" s="20">
        <v>21161098066</v>
      </c>
      <c r="BA16" t="s">
        <v>1240</v>
      </c>
      <c r="BB16" t="s">
        <v>1241</v>
      </c>
      <c r="BC16" s="20">
        <v>21161</v>
      </c>
      <c r="BE16">
        <v>1305</v>
      </c>
      <c r="BF16" t="s">
        <v>1240</v>
      </c>
      <c r="BG16" s="20">
        <v>19852314717</v>
      </c>
      <c r="BH16" t="s">
        <v>1240</v>
      </c>
      <c r="BI16" t="s">
        <v>1241</v>
      </c>
      <c r="BJ16" s="20">
        <v>19852</v>
      </c>
      <c r="BM16" s="70">
        <v>1305</v>
      </c>
      <c r="BN16" s="70" t="s">
        <v>1240</v>
      </c>
      <c r="BO16" s="71">
        <v>18141788900</v>
      </c>
      <c r="BP16" s="70" t="s">
        <v>1240</v>
      </c>
      <c r="BQ16" s="70" t="s">
        <v>1241</v>
      </c>
      <c r="BR16" s="71">
        <v>18142</v>
      </c>
    </row>
    <row r="17" spans="1:70">
      <c r="A17">
        <v>1305100</v>
      </c>
      <c r="B17" t="s">
        <v>1240</v>
      </c>
      <c r="C17" s="20">
        <v>4985271467</v>
      </c>
      <c r="D17" t="s">
        <v>1240</v>
      </c>
      <c r="H17">
        <v>1305100</v>
      </c>
      <c r="I17" t="s">
        <v>1240</v>
      </c>
      <c r="J17" s="20">
        <v>4451576343</v>
      </c>
      <c r="K17" t="s">
        <v>1240</v>
      </c>
      <c r="O17">
        <v>1305100</v>
      </c>
      <c r="P17" t="s">
        <v>1240</v>
      </c>
      <c r="Q17" s="20">
        <v>4991502869</v>
      </c>
      <c r="R17" t="s">
        <v>1240</v>
      </c>
      <c r="V17">
        <v>1305100</v>
      </c>
      <c r="W17" t="s">
        <v>1240</v>
      </c>
      <c r="X17" s="20">
        <v>5727485533</v>
      </c>
      <c r="Y17" t="s">
        <v>1240</v>
      </c>
      <c r="AC17">
        <v>1305100</v>
      </c>
      <c r="AD17" t="s">
        <v>1240</v>
      </c>
      <c r="AE17" s="20">
        <v>6811584806</v>
      </c>
      <c r="AF17" t="s">
        <v>1240</v>
      </c>
      <c r="AJ17">
        <v>1305100</v>
      </c>
      <c r="AK17" t="s">
        <v>1240</v>
      </c>
      <c r="AL17" s="17">
        <v>8011471165</v>
      </c>
      <c r="AM17" t="s">
        <v>1240</v>
      </c>
      <c r="AQ17">
        <v>1305100</v>
      </c>
      <c r="AR17" t="s">
        <v>1240</v>
      </c>
      <c r="AS17" s="20">
        <v>8094831818</v>
      </c>
      <c r="AT17" t="s">
        <v>1240</v>
      </c>
      <c r="AX17">
        <v>1305100</v>
      </c>
      <c r="AY17" t="s">
        <v>1240</v>
      </c>
      <c r="AZ17" s="20">
        <v>7245189725</v>
      </c>
      <c r="BA17" t="s">
        <v>1240</v>
      </c>
      <c r="BE17">
        <v>1305100</v>
      </c>
      <c r="BF17" t="s">
        <v>1240</v>
      </c>
      <c r="BG17" s="20">
        <v>6893302984</v>
      </c>
      <c r="BH17" t="s">
        <v>1240</v>
      </c>
      <c r="BM17">
        <v>1305100</v>
      </c>
      <c r="BN17" t="s">
        <v>1240</v>
      </c>
      <c r="BO17" s="20">
        <v>6394777015</v>
      </c>
      <c r="BP17" t="s">
        <v>1240</v>
      </c>
      <c r="BR17" s="20"/>
    </row>
    <row r="18" spans="1:70">
      <c r="A18">
        <v>1305300</v>
      </c>
      <c r="B18" t="s">
        <v>1240</v>
      </c>
      <c r="C18" s="20">
        <v>3689169044</v>
      </c>
      <c r="D18" t="s">
        <v>1240</v>
      </c>
      <c r="H18">
        <v>1305300</v>
      </c>
      <c r="I18" t="s">
        <v>1240</v>
      </c>
      <c r="J18" s="20">
        <v>3144546952</v>
      </c>
      <c r="K18" t="s">
        <v>1240</v>
      </c>
      <c r="O18">
        <v>1305300</v>
      </c>
      <c r="P18" t="s">
        <v>1240</v>
      </c>
      <c r="Q18" s="20">
        <v>3955572447</v>
      </c>
      <c r="R18" t="s">
        <v>1240</v>
      </c>
      <c r="V18">
        <v>1305300</v>
      </c>
      <c r="W18" t="s">
        <v>1240</v>
      </c>
      <c r="X18" s="20">
        <v>2000861239</v>
      </c>
      <c r="Y18" t="s">
        <v>1240</v>
      </c>
      <c r="AC18">
        <v>1305300</v>
      </c>
      <c r="AD18" t="s">
        <v>1240</v>
      </c>
      <c r="AE18" s="20">
        <v>2594740319</v>
      </c>
      <c r="AF18" t="s">
        <v>1240</v>
      </c>
      <c r="AJ18">
        <v>1305300</v>
      </c>
      <c r="AK18" t="s">
        <v>1240</v>
      </c>
      <c r="AL18" s="17">
        <v>2882457870</v>
      </c>
      <c r="AM18" t="s">
        <v>1240</v>
      </c>
      <c r="AQ18">
        <v>1305300</v>
      </c>
      <c r="AR18" t="s">
        <v>1240</v>
      </c>
      <c r="AS18" s="20">
        <v>2845350514</v>
      </c>
      <c r="AT18" t="s">
        <v>1240</v>
      </c>
      <c r="AX18">
        <v>1305300</v>
      </c>
      <c r="AY18" t="s">
        <v>1240</v>
      </c>
      <c r="AZ18" s="20">
        <v>2231221015</v>
      </c>
      <c r="BA18" t="s">
        <v>1240</v>
      </c>
      <c r="BE18">
        <v>1305300</v>
      </c>
      <c r="BF18" t="s">
        <v>1240</v>
      </c>
      <c r="BG18" s="20">
        <v>2295188101</v>
      </c>
      <c r="BH18" t="s">
        <v>1240</v>
      </c>
      <c r="BM18">
        <v>1305300</v>
      </c>
      <c r="BN18" t="s">
        <v>1240</v>
      </c>
      <c r="BO18" s="20">
        <v>2224327821</v>
      </c>
      <c r="BP18" t="s">
        <v>1240</v>
      </c>
      <c r="BR18" s="20"/>
    </row>
    <row r="19" spans="1:70">
      <c r="A19">
        <v>1305400</v>
      </c>
      <c r="B19" t="s">
        <v>1240</v>
      </c>
      <c r="C19" s="20">
        <v>12920993242</v>
      </c>
      <c r="D19" t="s">
        <v>1240</v>
      </c>
      <c r="H19">
        <v>1305400</v>
      </c>
      <c r="I19" t="s">
        <v>1240</v>
      </c>
      <c r="J19" s="20">
        <v>12469870429</v>
      </c>
      <c r="K19" t="s">
        <v>1240</v>
      </c>
      <c r="O19">
        <v>1305400</v>
      </c>
      <c r="P19" t="s">
        <v>1240</v>
      </c>
      <c r="Q19" s="20">
        <v>12479746488</v>
      </c>
      <c r="R19" t="s">
        <v>1240</v>
      </c>
      <c r="V19">
        <v>1305400</v>
      </c>
      <c r="W19" t="s">
        <v>1240</v>
      </c>
      <c r="X19" s="20">
        <v>13092796187</v>
      </c>
      <c r="Y19" t="s">
        <v>1240</v>
      </c>
      <c r="AC19">
        <v>1305400</v>
      </c>
      <c r="AD19" t="s">
        <v>1240</v>
      </c>
      <c r="AE19" s="20">
        <v>12680579123</v>
      </c>
      <c r="AF19" t="s">
        <v>1240</v>
      </c>
      <c r="AJ19">
        <v>1305400</v>
      </c>
      <c r="AK19" t="s">
        <v>1240</v>
      </c>
      <c r="AL19" s="17">
        <v>12951271433</v>
      </c>
      <c r="AM19" t="s">
        <v>1240</v>
      </c>
      <c r="AQ19">
        <v>1305400</v>
      </c>
      <c r="AR19" t="s">
        <v>1240</v>
      </c>
      <c r="AS19" s="20">
        <v>12822601810</v>
      </c>
      <c r="AT19" t="s">
        <v>1240</v>
      </c>
      <c r="AX19">
        <v>1305400</v>
      </c>
      <c r="AY19" t="s">
        <v>1240</v>
      </c>
      <c r="AZ19" s="20">
        <v>11684687326</v>
      </c>
      <c r="BA19" t="s">
        <v>1240</v>
      </c>
      <c r="BE19">
        <v>1305400</v>
      </c>
      <c r="BF19" t="s">
        <v>1240</v>
      </c>
      <c r="BG19" s="20">
        <v>10663823632</v>
      </c>
      <c r="BH19" t="s">
        <v>1240</v>
      </c>
      <c r="BM19">
        <v>1305400</v>
      </c>
      <c r="BN19" t="s">
        <v>1240</v>
      </c>
      <c r="BO19" s="20">
        <v>9522684064</v>
      </c>
      <c r="BP19" t="s">
        <v>1240</v>
      </c>
      <c r="BR19" s="20"/>
    </row>
    <row r="22" spans="1:70">
      <c r="C22" s="71">
        <f>+C3+C11+C16</f>
        <v>418935992114</v>
      </c>
      <c r="F22" s="71">
        <f>+F3+F11+F16</f>
        <v>418936</v>
      </c>
      <c r="J22" s="71">
        <f>+J3+J11+J16</f>
        <v>402443603204</v>
      </c>
      <c r="M22" s="71">
        <f>+M3+M11+M16</f>
        <v>402444</v>
      </c>
      <c r="Q22" s="71">
        <f>+Q3+Q11+Q16</f>
        <v>427797365277</v>
      </c>
      <c r="T22" s="71">
        <f>+T3+T11+T16</f>
        <v>427797</v>
      </c>
      <c r="X22" s="71">
        <f>+X3+X11+X16</f>
        <v>428802291403</v>
      </c>
      <c r="AA22" s="71">
        <f>+AA3+AA11+AA16</f>
        <v>428802</v>
      </c>
      <c r="AE22" s="71">
        <f>+AE3+AE11+AE16</f>
        <v>399610797516</v>
      </c>
      <c r="AH22" s="71">
        <f>+AH3+AH11+AH16</f>
        <v>399611</v>
      </c>
      <c r="AI22" s="71"/>
      <c r="AL22" s="71">
        <f>+AL3+AL11+AL16</f>
        <v>368614697375</v>
      </c>
      <c r="AO22" s="71">
        <f>+AO3+AO11+AO16</f>
        <v>368615</v>
      </c>
      <c r="AP22" s="71"/>
      <c r="AS22" s="71">
        <f>+AS3+AS11+AS16</f>
        <v>347398671865</v>
      </c>
      <c r="AV22" s="71">
        <f>+AV3+AV11+AV16</f>
        <v>347399</v>
      </c>
      <c r="AZ22" s="71">
        <f>+AZ3+AZ11+AZ16</f>
        <v>326814260206</v>
      </c>
      <c r="BC22" s="71">
        <f>+BC3+BC11+BC16</f>
        <v>326814</v>
      </c>
      <c r="BG22" s="71">
        <f>+BG3+BG11+BG16</f>
        <v>310988530799</v>
      </c>
      <c r="BJ22" s="71">
        <f>+BJ3+BJ11+BJ16</f>
        <v>310989</v>
      </c>
      <c r="BO22" s="71">
        <f>+BO3+BO11+BO16</f>
        <v>303621091013</v>
      </c>
      <c r="BR22" s="71">
        <f>+BR3+BR11+BR16</f>
        <v>303621</v>
      </c>
    </row>
    <row r="29" spans="1:70">
      <c r="AJ29">
        <v>1302</v>
      </c>
      <c r="AK29" t="s">
        <v>1240</v>
      </c>
      <c r="AL29" s="17">
        <v>242324719081</v>
      </c>
      <c r="AM29" t="s">
        <v>1240</v>
      </c>
      <c r="AN29" t="s">
        <v>1241</v>
      </c>
      <c r="AO29" s="20">
        <f>+AL29-AL3</f>
        <v>0</v>
      </c>
      <c r="AP29" s="20"/>
      <c r="AQ29">
        <v>1302</v>
      </c>
      <c r="AR29" t="s">
        <v>1240</v>
      </c>
      <c r="AS29" s="17">
        <v>223382452917</v>
      </c>
      <c r="AT29" t="s">
        <v>1240</v>
      </c>
      <c r="AU29" t="s">
        <v>1241</v>
      </c>
      <c r="AV29" s="20">
        <f>+AS29-AS3</f>
        <v>0</v>
      </c>
    </row>
    <row r="30" spans="1:70">
      <c r="AJ30">
        <v>1302100</v>
      </c>
      <c r="AK30" t="s">
        <v>1240</v>
      </c>
      <c r="AL30" s="17">
        <v>202225356787</v>
      </c>
      <c r="AM30" t="s">
        <v>1240</v>
      </c>
      <c r="AO30" s="20">
        <f>+AL30-AL4</f>
        <v>0</v>
      </c>
      <c r="AP30" s="20"/>
      <c r="AQ30">
        <v>1302100</v>
      </c>
      <c r="AR30" t="s">
        <v>1240</v>
      </c>
      <c r="AS30" s="17">
        <v>184422446310</v>
      </c>
      <c r="AT30" t="s">
        <v>1240</v>
      </c>
      <c r="AV30" s="20">
        <f>+AS30-AS4</f>
        <v>0</v>
      </c>
    </row>
    <row r="31" spans="1:70">
      <c r="AJ31">
        <v>1302200</v>
      </c>
      <c r="AK31" t="s">
        <v>1240</v>
      </c>
      <c r="AL31" s="17">
        <v>4261188550</v>
      </c>
      <c r="AM31" t="s">
        <v>1240</v>
      </c>
      <c r="AQ31">
        <v>1302200</v>
      </c>
      <c r="AR31" t="s">
        <v>1240</v>
      </c>
      <c r="AS31" s="17">
        <v>3988680616</v>
      </c>
      <c r="AT31" t="s">
        <v>1240</v>
      </c>
    </row>
    <row r="32" spans="1:70">
      <c r="AJ32">
        <v>1302300</v>
      </c>
      <c r="AK32" t="s">
        <v>1240</v>
      </c>
      <c r="AL32" s="17">
        <v>4324852645</v>
      </c>
      <c r="AM32" t="s">
        <v>1240</v>
      </c>
      <c r="AQ32">
        <v>1302300</v>
      </c>
      <c r="AR32" t="s">
        <v>1240</v>
      </c>
      <c r="AS32" s="17">
        <v>4059920191</v>
      </c>
      <c r="AT32" t="s">
        <v>1240</v>
      </c>
    </row>
    <row r="33" spans="36:48">
      <c r="AJ33">
        <v>1302500</v>
      </c>
      <c r="AK33" t="s">
        <v>1240</v>
      </c>
      <c r="AL33" s="17">
        <v>293202864</v>
      </c>
      <c r="AM33" t="s">
        <v>1240</v>
      </c>
      <c r="AQ33">
        <v>1302500</v>
      </c>
      <c r="AR33" t="s">
        <v>1240</v>
      </c>
      <c r="AS33" s="17">
        <v>300001186</v>
      </c>
      <c r="AT33" t="s">
        <v>1240</v>
      </c>
    </row>
    <row r="34" spans="36:48">
      <c r="AJ34">
        <v>1302600</v>
      </c>
      <c r="AK34" t="s">
        <v>1240</v>
      </c>
      <c r="AL34" s="17">
        <v>24583048822</v>
      </c>
      <c r="AM34" t="s">
        <v>1240</v>
      </c>
      <c r="AQ34">
        <v>1302600</v>
      </c>
      <c r="AR34" t="s">
        <v>1240</v>
      </c>
      <c r="AS34" s="17">
        <v>24024814632</v>
      </c>
      <c r="AT34" t="s">
        <v>1240</v>
      </c>
    </row>
    <row r="35" spans="36:48">
      <c r="AJ35">
        <v>1302800</v>
      </c>
      <c r="AK35" t="s">
        <v>1240</v>
      </c>
      <c r="AL35" s="17">
        <v>1873679485</v>
      </c>
      <c r="AM35" t="s">
        <v>1240</v>
      </c>
      <c r="AQ35">
        <v>1302800</v>
      </c>
      <c r="AR35" t="s">
        <v>1240</v>
      </c>
      <c r="AS35" s="17">
        <v>2062081241</v>
      </c>
      <c r="AT35" t="s">
        <v>1240</v>
      </c>
    </row>
    <row r="36" spans="36:48">
      <c r="AJ36">
        <v>1302900</v>
      </c>
      <c r="AK36" t="s">
        <v>1240</v>
      </c>
      <c r="AL36" s="17">
        <v>4763389928</v>
      </c>
      <c r="AM36" t="s">
        <v>1240</v>
      </c>
      <c r="AQ36">
        <v>1302900</v>
      </c>
      <c r="AR36" t="s">
        <v>1240</v>
      </c>
      <c r="AS36" s="17">
        <v>4524508741</v>
      </c>
      <c r="AT36" t="s">
        <v>1240</v>
      </c>
    </row>
    <row r="37" spans="36:48">
      <c r="AJ37">
        <v>1304</v>
      </c>
      <c r="AK37" t="s">
        <v>1240</v>
      </c>
      <c r="AL37" s="17">
        <v>102444777826</v>
      </c>
      <c r="AM37" t="s">
        <v>1240</v>
      </c>
      <c r="AN37" t="s">
        <v>1241</v>
      </c>
      <c r="AO37" s="20">
        <f>+AL37-AL11</f>
        <v>0</v>
      </c>
      <c r="AP37" s="20"/>
      <c r="AQ37">
        <v>1304</v>
      </c>
      <c r="AR37" t="s">
        <v>1240</v>
      </c>
      <c r="AS37" s="17">
        <v>100253434806</v>
      </c>
      <c r="AT37" t="s">
        <v>1240</v>
      </c>
      <c r="AU37" t="s">
        <v>1241</v>
      </c>
      <c r="AV37" s="20">
        <f>+AS37-AS11</f>
        <v>0</v>
      </c>
    </row>
    <row r="38" spans="36:48">
      <c r="AJ38">
        <v>1304100</v>
      </c>
      <c r="AK38" t="s">
        <v>1240</v>
      </c>
      <c r="AL38" s="17">
        <v>2842289129</v>
      </c>
      <c r="AM38" t="s">
        <v>1240</v>
      </c>
      <c r="AQ38">
        <v>1304100</v>
      </c>
      <c r="AR38" t="s">
        <v>1240</v>
      </c>
      <c r="AS38" s="17">
        <v>2854447846</v>
      </c>
      <c r="AT38" t="s">
        <v>1240</v>
      </c>
    </row>
    <row r="39" spans="36:48">
      <c r="AJ39">
        <v>1304200</v>
      </c>
      <c r="AK39" t="s">
        <v>1240</v>
      </c>
      <c r="AL39" s="17">
        <v>3885387336</v>
      </c>
      <c r="AM39" t="s">
        <v>1240</v>
      </c>
      <c r="AQ39">
        <v>1304200</v>
      </c>
      <c r="AR39" t="s">
        <v>1240</v>
      </c>
      <c r="AS39" s="17">
        <v>4012975346</v>
      </c>
      <c r="AT39" t="s">
        <v>1240</v>
      </c>
    </row>
    <row r="40" spans="36:48">
      <c r="AJ40">
        <v>1304500</v>
      </c>
      <c r="AK40" t="s">
        <v>1240</v>
      </c>
      <c r="AL40" s="17">
        <v>92401115908</v>
      </c>
      <c r="AM40" t="s">
        <v>1240</v>
      </c>
      <c r="AQ40">
        <v>1304500</v>
      </c>
      <c r="AR40" t="s">
        <v>1240</v>
      </c>
      <c r="AS40" s="17">
        <v>90269792567</v>
      </c>
      <c r="AT40" t="s">
        <v>1240</v>
      </c>
    </row>
    <row r="41" spans="36:48">
      <c r="AJ41">
        <v>1304900</v>
      </c>
      <c r="AK41" t="s">
        <v>1240</v>
      </c>
      <c r="AL41" s="17">
        <v>3315985453</v>
      </c>
      <c r="AM41" t="s">
        <v>1240</v>
      </c>
      <c r="AQ41">
        <v>1304900</v>
      </c>
      <c r="AR41" t="s">
        <v>1240</v>
      </c>
      <c r="AS41" s="17">
        <v>3116219047</v>
      </c>
      <c r="AT41" t="s">
        <v>1240</v>
      </c>
    </row>
    <row r="42" spans="36:48">
      <c r="AJ42">
        <v>1305</v>
      </c>
      <c r="AK42" t="s">
        <v>1240</v>
      </c>
      <c r="AL42" s="17">
        <v>23845200468</v>
      </c>
      <c r="AM42" t="s">
        <v>1240</v>
      </c>
      <c r="AN42" t="s">
        <v>1241</v>
      </c>
      <c r="AO42" s="20">
        <f>+AL42-AL16</f>
        <v>0</v>
      </c>
      <c r="AP42" s="20"/>
      <c r="AQ42">
        <v>1305</v>
      </c>
      <c r="AR42" t="s">
        <v>1240</v>
      </c>
      <c r="AS42" s="17">
        <v>23762784142</v>
      </c>
      <c r="AT42" t="s">
        <v>1240</v>
      </c>
      <c r="AU42" t="s">
        <v>1241</v>
      </c>
      <c r="AV42" s="20">
        <f>+AS42-AS16</f>
        <v>0</v>
      </c>
    </row>
    <row r="43" spans="36:48">
      <c r="AJ43">
        <v>1305100</v>
      </c>
      <c r="AK43" t="s">
        <v>1240</v>
      </c>
      <c r="AL43" s="17">
        <v>8011471165</v>
      </c>
      <c r="AM43" t="s">
        <v>1240</v>
      </c>
      <c r="AQ43">
        <v>1305100</v>
      </c>
      <c r="AR43" t="s">
        <v>1240</v>
      </c>
      <c r="AS43" s="17">
        <v>8094831818</v>
      </c>
      <c r="AT43" t="s">
        <v>1240</v>
      </c>
    </row>
    <row r="44" spans="36:48">
      <c r="AJ44">
        <v>1305300</v>
      </c>
      <c r="AK44" t="s">
        <v>1240</v>
      </c>
      <c r="AL44" s="17">
        <v>2882457870</v>
      </c>
      <c r="AM44" t="s">
        <v>1240</v>
      </c>
      <c r="AQ44">
        <v>1305300</v>
      </c>
      <c r="AR44" t="s">
        <v>1240</v>
      </c>
      <c r="AS44" s="17">
        <v>2845350514</v>
      </c>
      <c r="AT44" t="s">
        <v>1240</v>
      </c>
    </row>
    <row r="45" spans="36:48">
      <c r="AJ45">
        <v>1305400</v>
      </c>
      <c r="AK45" t="s">
        <v>1240</v>
      </c>
      <c r="AL45" s="17">
        <v>12951271433</v>
      </c>
      <c r="AM45" t="s">
        <v>1240</v>
      </c>
      <c r="AQ45">
        <v>1305400</v>
      </c>
      <c r="AR45" t="s">
        <v>1240</v>
      </c>
      <c r="AS45" s="17">
        <v>12822601810</v>
      </c>
      <c r="AT45" t="s">
        <v>1240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7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718706-E5D6-4D44-9549-B1354EC785F2}">
  <ds:schemaRefs>
    <ds:schemaRef ds:uri="http://schemas.microsoft.com/sharepoint/v3"/>
    <ds:schemaRef ds:uri="http://purl.org/dc/terms/"/>
    <ds:schemaRef ds:uri="http://purl.org/dc/dcmitype/"/>
    <ds:schemaRef ds:uri="414d92c9-bd5b-4351-86b7-1afcef5e1b7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1d38b8-ea1d-4a81-a7fd-ef35223c6ac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82EAAA-1464-40DD-9DE8-4CB161518B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MAY 2024 T8</vt:lpstr>
      <vt:lpstr>JUL 2023 T8</vt:lpstr>
      <vt:lpstr>JULIO 2023 P6</vt:lpstr>
      <vt:lpstr>DEUDORES JULIO 2023</vt:lpstr>
      <vt:lpstr>JUN 2023 T8</vt:lpstr>
      <vt:lpstr>JUNIO 2023 P6</vt:lpstr>
      <vt:lpstr>DEUDORES JUNIO 2023</vt:lpstr>
      <vt:lpstr>'JULIO 2023 P6'!Área_de_impresión</vt:lpstr>
      <vt:lpstr>'JUNIO 2023 P6'!Área_de_impresión</vt:lpstr>
      <vt:lpstr>'JULIO 2023 P6'!Títulos_a_imprimir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David Pavez Jimenez</cp:lastModifiedBy>
  <dcterms:created xsi:type="dcterms:W3CDTF">2023-07-11T18:03:47Z</dcterms:created>
  <dcterms:modified xsi:type="dcterms:W3CDTF">2024-06-17T16:52:43Z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  <property fmtid="{D5CDD505-2E9C-101B-9397-08002B2CF9AE}" pid="11" name="MediaServiceImageTags">
    <vt:lpwstr/>
  </property>
</Properties>
</file>