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BO\code\scraping_esc_asc\"/>
    </mc:Choice>
  </mc:AlternateContent>
  <xr:revisionPtr revIDLastSave="0" documentId="13_ncr:1_{15034023-30E9-4486-80DE-4E19D9784F5F}" xr6:coauthVersionLast="47" xr6:coauthVersionMax="47" xr10:uidLastSave="{00000000-0000-0000-0000-000000000000}"/>
  <bookViews>
    <workbookView xWindow="-120" yWindow="-120" windowWidth="29040" windowHeight="15840" xr2:uid="{DCEA5C97-120F-43BF-BC3D-E893DA706688}"/>
  </bookViews>
  <sheets>
    <sheet name="Feuil1" sheetId="1" r:id="rId1"/>
  </sheets>
  <definedNames>
    <definedName name="_xlnm._FilterDatabase" localSheetId="0" hidden="1">Feuil1!$A$1:$AI$257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I14" i="1"/>
  <c r="G14" i="1"/>
  <c r="R14" i="1" s="1"/>
  <c r="D14" i="1"/>
  <c r="Q14" i="1" s="1"/>
  <c r="C14" i="1"/>
  <c r="I175" i="1"/>
  <c r="G175" i="1"/>
  <c r="R175" i="1" s="1"/>
  <c r="D175" i="1"/>
  <c r="Q175" i="1" s="1"/>
  <c r="C175" i="1"/>
  <c r="I226" i="1"/>
  <c r="G226" i="1"/>
  <c r="D226" i="1"/>
  <c r="C226" i="1"/>
  <c r="I82" i="1"/>
  <c r="G82" i="1"/>
  <c r="D82" i="1"/>
  <c r="Q82" i="1" s="1"/>
  <c r="C82" i="1"/>
  <c r="I80" i="1"/>
  <c r="G80" i="1"/>
  <c r="R80" i="1" s="1"/>
  <c r="D80" i="1"/>
  <c r="Q80" i="1" s="1"/>
  <c r="C80" i="1"/>
  <c r="I63" i="1"/>
  <c r="G63" i="1"/>
  <c r="R63" i="1" s="1"/>
  <c r="D63" i="1"/>
  <c r="Q63" i="1" s="1"/>
  <c r="C63" i="1"/>
  <c r="I201" i="1"/>
  <c r="G201" i="1"/>
  <c r="R201" i="1" s="1"/>
  <c r="D201" i="1"/>
  <c r="K201" i="1" s="1"/>
  <c r="C201" i="1"/>
  <c r="I127" i="1"/>
  <c r="G127" i="1"/>
  <c r="R127" i="1" s="1"/>
  <c r="D127" i="1"/>
  <c r="C127" i="1"/>
  <c r="I121" i="1"/>
  <c r="G121" i="1"/>
  <c r="R121" i="1" s="1"/>
  <c r="D121" i="1"/>
  <c r="C121" i="1"/>
  <c r="I105" i="1"/>
  <c r="G105" i="1"/>
  <c r="D105" i="1"/>
  <c r="Q105" i="1" s="1"/>
  <c r="C105" i="1"/>
  <c r="I100" i="1"/>
  <c r="G100" i="1"/>
  <c r="R100" i="1" s="1"/>
  <c r="D100" i="1"/>
  <c r="Q100" i="1" s="1"/>
  <c r="C100" i="1"/>
  <c r="I55" i="1"/>
  <c r="G55" i="1"/>
  <c r="R55" i="1" s="1"/>
  <c r="D55" i="1"/>
  <c r="Q55" i="1" s="1"/>
  <c r="C55" i="1"/>
  <c r="I26" i="1"/>
  <c r="G26" i="1"/>
  <c r="D26" i="1"/>
  <c r="C26" i="1"/>
  <c r="I232" i="1"/>
  <c r="G232" i="1"/>
  <c r="D232" i="1"/>
  <c r="C232" i="1"/>
  <c r="I92" i="1"/>
  <c r="G92" i="1"/>
  <c r="D92" i="1"/>
  <c r="Q92" i="1" s="1"/>
  <c r="C92" i="1"/>
  <c r="I85" i="1"/>
  <c r="G85" i="1"/>
  <c r="R85" i="1" s="1"/>
  <c r="D85" i="1"/>
  <c r="Q85" i="1" s="1"/>
  <c r="C85" i="1"/>
  <c r="I50" i="1"/>
  <c r="G50" i="1"/>
  <c r="R50" i="1" s="1"/>
  <c r="D50" i="1"/>
  <c r="K50" i="1" s="1"/>
  <c r="C50" i="1"/>
  <c r="I200" i="1"/>
  <c r="G200" i="1"/>
  <c r="D200" i="1"/>
  <c r="Q200" i="1" s="1"/>
  <c r="C200" i="1"/>
  <c r="I189" i="1"/>
  <c r="G189" i="1"/>
  <c r="R189" i="1" s="1"/>
  <c r="D189" i="1"/>
  <c r="Q189" i="1" s="1"/>
  <c r="C189" i="1"/>
  <c r="I38" i="1"/>
  <c r="G38" i="1"/>
  <c r="R38" i="1" s="1"/>
  <c r="D38" i="1"/>
  <c r="C38" i="1"/>
  <c r="I25" i="1"/>
  <c r="G25" i="1"/>
  <c r="R25" i="1" s="1"/>
  <c r="D25" i="1"/>
  <c r="K25" i="1" s="1"/>
  <c r="C25" i="1"/>
  <c r="I177" i="1"/>
  <c r="G177" i="1"/>
  <c r="D177" i="1"/>
  <c r="Q177" i="1" s="1"/>
  <c r="C177" i="1"/>
  <c r="I120" i="1"/>
  <c r="G120" i="1"/>
  <c r="D120" i="1"/>
  <c r="C120" i="1"/>
  <c r="I199" i="1"/>
  <c r="G199" i="1"/>
  <c r="R199" i="1" s="1"/>
  <c r="D199" i="1"/>
  <c r="Q199" i="1" s="1"/>
  <c r="C199" i="1"/>
  <c r="I198" i="1"/>
  <c r="G198" i="1"/>
  <c r="R198" i="1" s="1"/>
  <c r="D198" i="1"/>
  <c r="Q198" i="1" s="1"/>
  <c r="C198" i="1"/>
  <c r="I164" i="1"/>
  <c r="G164" i="1"/>
  <c r="D164" i="1"/>
  <c r="Q164" i="1" s="1"/>
  <c r="C164" i="1"/>
  <c r="I124" i="1"/>
  <c r="G124" i="1"/>
  <c r="D124" i="1"/>
  <c r="Q124" i="1" s="1"/>
  <c r="C124" i="1"/>
  <c r="I239" i="1"/>
  <c r="G239" i="1"/>
  <c r="D239" i="1"/>
  <c r="C239" i="1"/>
  <c r="I163" i="1"/>
  <c r="G163" i="1"/>
  <c r="D163" i="1"/>
  <c r="Q163" i="1" s="1"/>
  <c r="C163" i="1"/>
  <c r="I29" i="1"/>
  <c r="G29" i="1"/>
  <c r="R29" i="1" s="1"/>
  <c r="D29" i="1"/>
  <c r="C29" i="1"/>
  <c r="I215" i="1"/>
  <c r="G215" i="1"/>
  <c r="R215" i="1" s="1"/>
  <c r="D215" i="1"/>
  <c r="C215" i="1"/>
  <c r="I253" i="1"/>
  <c r="G253" i="1"/>
  <c r="D253" i="1"/>
  <c r="C253" i="1"/>
  <c r="I197" i="1"/>
  <c r="G197" i="1"/>
  <c r="R197" i="1" s="1"/>
  <c r="D197" i="1"/>
  <c r="C197" i="1"/>
  <c r="I99" i="1"/>
  <c r="G99" i="1"/>
  <c r="R99" i="1" s="1"/>
  <c r="D99" i="1"/>
  <c r="Q99" i="1" s="1"/>
  <c r="C99" i="1"/>
  <c r="I49" i="1"/>
  <c r="G49" i="1"/>
  <c r="R49" i="1" s="1"/>
  <c r="D49" i="1"/>
  <c r="Q49" i="1" s="1"/>
  <c r="C49" i="1"/>
  <c r="I192" i="1"/>
  <c r="G192" i="1"/>
  <c r="R192" i="1" s="1"/>
  <c r="D192" i="1"/>
  <c r="Q192" i="1" s="1"/>
  <c r="C192" i="1"/>
  <c r="I15" i="1"/>
  <c r="G15" i="1"/>
  <c r="R15" i="1" s="1"/>
  <c r="D15" i="1"/>
  <c r="Q15" i="1" s="1"/>
  <c r="W15" i="1" s="1"/>
  <c r="C15" i="1"/>
  <c r="I153" i="1"/>
  <c r="G153" i="1"/>
  <c r="D153" i="1"/>
  <c r="Q153" i="1" s="1"/>
  <c r="C153" i="1"/>
  <c r="I118" i="1"/>
  <c r="G118" i="1"/>
  <c r="R118" i="1" s="1"/>
  <c r="D118" i="1"/>
  <c r="Q118" i="1" s="1"/>
  <c r="C118" i="1"/>
  <c r="I71" i="1"/>
  <c r="G71" i="1"/>
  <c r="R71" i="1" s="1"/>
  <c r="D71" i="1"/>
  <c r="K71" i="1" s="1"/>
  <c r="C71" i="1"/>
  <c r="I94" i="1"/>
  <c r="G94" i="1"/>
  <c r="D94" i="1"/>
  <c r="C94" i="1"/>
  <c r="I230" i="1"/>
  <c r="G230" i="1"/>
  <c r="R230" i="1" s="1"/>
  <c r="D230" i="1"/>
  <c r="Q230" i="1" s="1"/>
  <c r="C230" i="1"/>
  <c r="I255" i="1"/>
  <c r="G255" i="1"/>
  <c r="R255" i="1" s="1"/>
  <c r="D255" i="1"/>
  <c r="Q255" i="1" s="1"/>
  <c r="C255" i="1"/>
  <c r="I133" i="1"/>
  <c r="G133" i="1"/>
  <c r="D133" i="1"/>
  <c r="C133" i="1"/>
  <c r="I174" i="1"/>
  <c r="G174" i="1"/>
  <c r="D174" i="1"/>
  <c r="C174" i="1"/>
  <c r="I182" i="1"/>
  <c r="G182" i="1"/>
  <c r="D182" i="1"/>
  <c r="C182" i="1"/>
  <c r="I162" i="1"/>
  <c r="G162" i="1"/>
  <c r="R162" i="1" s="1"/>
  <c r="D162" i="1"/>
  <c r="C162" i="1"/>
  <c r="I247" i="1"/>
  <c r="G247" i="1"/>
  <c r="D247" i="1"/>
  <c r="Q247" i="1" s="1"/>
  <c r="C247" i="1"/>
  <c r="I243" i="1"/>
  <c r="G243" i="1"/>
  <c r="R243" i="1" s="1"/>
  <c r="D243" i="1"/>
  <c r="C243" i="1"/>
  <c r="I217" i="1"/>
  <c r="G217" i="1"/>
  <c r="D217" i="1"/>
  <c r="Q217" i="1" s="1"/>
  <c r="C217" i="1"/>
  <c r="I108" i="1"/>
  <c r="G108" i="1"/>
  <c r="R108" i="1" s="1"/>
  <c r="D108" i="1"/>
  <c r="C108" i="1"/>
  <c r="I159" i="1"/>
  <c r="G159" i="1"/>
  <c r="D159" i="1"/>
  <c r="Q159" i="1" s="1"/>
  <c r="C159" i="1"/>
  <c r="I147" i="1"/>
  <c r="G147" i="1"/>
  <c r="R147" i="1" s="1"/>
  <c r="D147" i="1"/>
  <c r="Q147" i="1" s="1"/>
  <c r="C147" i="1"/>
  <c r="I144" i="1"/>
  <c r="G144" i="1"/>
  <c r="R144" i="1" s="1"/>
  <c r="D144" i="1"/>
  <c r="C144" i="1"/>
  <c r="I212" i="1"/>
  <c r="G212" i="1"/>
  <c r="R212" i="1" s="1"/>
  <c r="D212" i="1"/>
  <c r="Q212" i="1" s="1"/>
  <c r="C212" i="1"/>
  <c r="I161" i="1"/>
  <c r="G161" i="1"/>
  <c r="D161" i="1"/>
  <c r="C161" i="1"/>
  <c r="I104" i="1"/>
  <c r="G104" i="1"/>
  <c r="D104" i="1"/>
  <c r="Q104" i="1" s="1"/>
  <c r="C104" i="1"/>
  <c r="I203" i="1"/>
  <c r="G203" i="1"/>
  <c r="R203" i="1" s="1"/>
  <c r="D203" i="1"/>
  <c r="Q203" i="1" s="1"/>
  <c r="C203" i="1"/>
  <c r="I185" i="1"/>
  <c r="G185" i="1"/>
  <c r="D185" i="1"/>
  <c r="C185" i="1"/>
  <c r="I91" i="1"/>
  <c r="G91" i="1"/>
  <c r="D91" i="1"/>
  <c r="Q91" i="1" s="1"/>
  <c r="C91" i="1"/>
  <c r="I62" i="1"/>
  <c r="G62" i="1"/>
  <c r="R62" i="1" s="1"/>
  <c r="D62" i="1"/>
  <c r="C62" i="1"/>
  <c r="I60" i="1"/>
  <c r="G60" i="1"/>
  <c r="R60" i="1" s="1"/>
  <c r="D60" i="1"/>
  <c r="C60" i="1"/>
  <c r="I37" i="1"/>
  <c r="G37" i="1"/>
  <c r="D37" i="1"/>
  <c r="K37" i="1" s="1"/>
  <c r="C37" i="1"/>
  <c r="I228" i="1"/>
  <c r="G228" i="1"/>
  <c r="R228" i="1" s="1"/>
  <c r="D228" i="1"/>
  <c r="Q228" i="1" s="1"/>
  <c r="C228" i="1"/>
  <c r="I170" i="1"/>
  <c r="G170" i="1"/>
  <c r="D170" i="1"/>
  <c r="C170" i="1"/>
  <c r="I146" i="1"/>
  <c r="G146" i="1"/>
  <c r="R146" i="1" s="1"/>
  <c r="D146" i="1"/>
  <c r="Q146" i="1" s="1"/>
  <c r="C146" i="1"/>
  <c r="I86" i="1"/>
  <c r="G86" i="1"/>
  <c r="D86" i="1"/>
  <c r="Q86" i="1" s="1"/>
  <c r="C86" i="1"/>
  <c r="I76" i="1"/>
  <c r="G76" i="1"/>
  <c r="R76" i="1" s="1"/>
  <c r="D76" i="1"/>
  <c r="C76" i="1"/>
  <c r="I69" i="1"/>
  <c r="G69" i="1"/>
  <c r="D69" i="1"/>
  <c r="Q69" i="1" s="1"/>
  <c r="C69" i="1"/>
  <c r="I58" i="1"/>
  <c r="G58" i="1"/>
  <c r="D58" i="1"/>
  <c r="C58" i="1"/>
  <c r="I32" i="1"/>
  <c r="G32" i="1"/>
  <c r="R32" i="1" s="1"/>
  <c r="D32" i="1"/>
  <c r="Q32" i="1" s="1"/>
  <c r="C32" i="1"/>
  <c r="I5" i="1"/>
  <c r="G5" i="1"/>
  <c r="R5" i="1" s="1"/>
  <c r="D5" i="1"/>
  <c r="C5" i="1"/>
  <c r="I67" i="1"/>
  <c r="G67" i="1"/>
  <c r="D67" i="1"/>
  <c r="Q67" i="1" s="1"/>
  <c r="C67" i="1"/>
  <c r="I12" i="1"/>
  <c r="G12" i="1"/>
  <c r="R12" i="1" s="1"/>
  <c r="D12" i="1"/>
  <c r="Q12" i="1" s="1"/>
  <c r="C12" i="1"/>
  <c r="I34" i="1"/>
  <c r="G34" i="1"/>
  <c r="R34" i="1" s="1"/>
  <c r="D34" i="1"/>
  <c r="C34" i="1"/>
  <c r="I110" i="1"/>
  <c r="G110" i="1"/>
  <c r="D110" i="1"/>
  <c r="Q110" i="1" s="1"/>
  <c r="C110" i="1"/>
  <c r="I107" i="1"/>
  <c r="G107" i="1"/>
  <c r="R107" i="1" s="1"/>
  <c r="D107" i="1"/>
  <c r="Q107" i="1" s="1"/>
  <c r="C107" i="1"/>
  <c r="I97" i="1"/>
  <c r="G97" i="1"/>
  <c r="D97" i="1"/>
  <c r="Q97" i="1" s="1"/>
  <c r="C97" i="1"/>
  <c r="I36" i="1"/>
  <c r="G36" i="1"/>
  <c r="R36" i="1" s="1"/>
  <c r="D36" i="1"/>
  <c r="K36" i="1" s="1"/>
  <c r="C36" i="1"/>
  <c r="I135" i="1"/>
  <c r="G135" i="1"/>
  <c r="D135" i="1"/>
  <c r="Q135" i="1" s="1"/>
  <c r="C135" i="1"/>
  <c r="I28" i="1"/>
  <c r="G28" i="1"/>
  <c r="R28" i="1" s="1"/>
  <c r="D28" i="1"/>
  <c r="Q28" i="1" s="1"/>
  <c r="C28" i="1"/>
  <c r="I225" i="1"/>
  <c r="G225" i="1"/>
  <c r="R225" i="1" s="1"/>
  <c r="D225" i="1"/>
  <c r="C225" i="1"/>
  <c r="I103" i="1"/>
  <c r="G103" i="1"/>
  <c r="R103" i="1" s="1"/>
  <c r="D103" i="1"/>
  <c r="C103" i="1"/>
  <c r="I196" i="1"/>
  <c r="G196" i="1"/>
  <c r="D196" i="1"/>
  <c r="Q196" i="1" s="1"/>
  <c r="C196" i="1"/>
  <c r="I186" i="1"/>
  <c r="G186" i="1"/>
  <c r="D186" i="1"/>
  <c r="Q186" i="1" s="1"/>
  <c r="C186" i="1"/>
  <c r="I178" i="1"/>
  <c r="G178" i="1"/>
  <c r="R178" i="1" s="1"/>
  <c r="D178" i="1"/>
  <c r="Q178" i="1" s="1"/>
  <c r="X178" i="1" s="1"/>
  <c r="C178" i="1"/>
  <c r="I173" i="1"/>
  <c r="G173" i="1"/>
  <c r="D173" i="1"/>
  <c r="C173" i="1"/>
  <c r="I165" i="1"/>
  <c r="G165" i="1"/>
  <c r="R165" i="1" s="1"/>
  <c r="D165" i="1"/>
  <c r="C165" i="1"/>
  <c r="I61" i="1"/>
  <c r="G61" i="1"/>
  <c r="D61" i="1"/>
  <c r="K61" i="1" s="1"/>
  <c r="C61" i="1"/>
  <c r="I257" i="1"/>
  <c r="G257" i="1"/>
  <c r="J257" i="1" s="1"/>
  <c r="D257" i="1"/>
  <c r="Q257" i="1" s="1"/>
  <c r="C257" i="1"/>
  <c r="I24" i="1"/>
  <c r="G24" i="1"/>
  <c r="D24" i="1"/>
  <c r="K24" i="1" s="1"/>
  <c r="C24" i="1"/>
  <c r="I181" i="1"/>
  <c r="G181" i="1"/>
  <c r="R181" i="1" s="1"/>
  <c r="D181" i="1"/>
  <c r="C181" i="1"/>
  <c r="I180" i="1"/>
  <c r="G180" i="1"/>
  <c r="D180" i="1"/>
  <c r="K180" i="1" s="1"/>
  <c r="C180" i="1"/>
  <c r="I208" i="1"/>
  <c r="G208" i="1"/>
  <c r="D208" i="1"/>
  <c r="Q208" i="1" s="1"/>
  <c r="C208" i="1"/>
  <c r="I171" i="1"/>
  <c r="G171" i="1"/>
  <c r="R171" i="1" s="1"/>
  <c r="D171" i="1"/>
  <c r="Q171" i="1" s="1"/>
  <c r="C171" i="1"/>
  <c r="I222" i="1"/>
  <c r="G222" i="1"/>
  <c r="R222" i="1" s="1"/>
  <c r="D222" i="1"/>
  <c r="C222" i="1"/>
  <c r="I96" i="1"/>
  <c r="G96" i="1"/>
  <c r="D96" i="1"/>
  <c r="C96" i="1"/>
  <c r="I245" i="1"/>
  <c r="G245" i="1"/>
  <c r="D245" i="1"/>
  <c r="C245" i="1"/>
  <c r="I172" i="1"/>
  <c r="G172" i="1"/>
  <c r="D172" i="1"/>
  <c r="Q172" i="1" s="1"/>
  <c r="C172" i="1"/>
  <c r="I141" i="1"/>
  <c r="G141" i="1"/>
  <c r="R141" i="1" s="1"/>
  <c r="D141" i="1"/>
  <c r="C141" i="1"/>
  <c r="I126" i="1"/>
  <c r="G126" i="1"/>
  <c r="R126" i="1" s="1"/>
  <c r="D126" i="1"/>
  <c r="Q126" i="1" s="1"/>
  <c r="C126" i="1"/>
  <c r="I90" i="1"/>
  <c r="G90" i="1"/>
  <c r="D90" i="1"/>
  <c r="C90" i="1"/>
  <c r="I79" i="1"/>
  <c r="G79" i="1"/>
  <c r="R79" i="1" s="1"/>
  <c r="D79" i="1"/>
  <c r="C79" i="1"/>
  <c r="I41" i="1"/>
  <c r="G41" i="1"/>
  <c r="R41" i="1" s="1"/>
  <c r="D41" i="1"/>
  <c r="Q41" i="1" s="1"/>
  <c r="C41" i="1"/>
  <c r="I20" i="1"/>
  <c r="G20" i="1"/>
  <c r="R20" i="1" s="1"/>
  <c r="D20" i="1"/>
  <c r="Q20" i="1" s="1"/>
  <c r="C20" i="1"/>
  <c r="I115" i="1"/>
  <c r="G115" i="1"/>
  <c r="D115" i="1"/>
  <c r="C115" i="1"/>
  <c r="I78" i="1"/>
  <c r="G78" i="1"/>
  <c r="R78" i="1" s="1"/>
  <c r="D78" i="1"/>
  <c r="C78" i="1"/>
  <c r="I140" i="1"/>
  <c r="G140" i="1"/>
  <c r="R140" i="1" s="1"/>
  <c r="D140" i="1"/>
  <c r="C140" i="1"/>
  <c r="I40" i="1"/>
  <c r="G40" i="1"/>
  <c r="D40" i="1"/>
  <c r="Q40" i="1" s="1"/>
  <c r="C40" i="1"/>
  <c r="I27" i="1"/>
  <c r="G27" i="1"/>
  <c r="D27" i="1"/>
  <c r="Q27" i="1" s="1"/>
  <c r="C27" i="1"/>
  <c r="I238" i="1"/>
  <c r="G238" i="1"/>
  <c r="R238" i="1" s="1"/>
  <c r="D238" i="1"/>
  <c r="Q238" i="1" s="1"/>
  <c r="C238" i="1"/>
  <c r="I213" i="1"/>
  <c r="G213" i="1"/>
  <c r="R213" i="1" s="1"/>
  <c r="D213" i="1"/>
  <c r="Q213" i="1" s="1"/>
  <c r="C213" i="1"/>
  <c r="I207" i="1"/>
  <c r="G207" i="1"/>
  <c r="R207" i="1" s="1"/>
  <c r="D207" i="1"/>
  <c r="C207" i="1"/>
  <c r="I242" i="1"/>
  <c r="G242" i="1"/>
  <c r="D242" i="1"/>
  <c r="Q242" i="1" s="1"/>
  <c r="C242" i="1"/>
  <c r="I10" i="1"/>
  <c r="G10" i="1"/>
  <c r="R10" i="1" s="1"/>
  <c r="D10" i="1"/>
  <c r="Q10" i="1" s="1"/>
  <c r="C10" i="1"/>
  <c r="I158" i="1"/>
  <c r="G158" i="1"/>
  <c r="D158" i="1"/>
  <c r="C158" i="1"/>
  <c r="I138" i="1"/>
  <c r="G138" i="1"/>
  <c r="D138" i="1"/>
  <c r="Q138" i="1" s="1"/>
  <c r="C138" i="1"/>
  <c r="I129" i="1"/>
  <c r="G129" i="1"/>
  <c r="D129" i="1"/>
  <c r="C129" i="1"/>
  <c r="I157" i="1"/>
  <c r="G157" i="1"/>
  <c r="D157" i="1"/>
  <c r="Q157" i="1" s="1"/>
  <c r="C157" i="1"/>
  <c r="I143" i="1"/>
  <c r="G143" i="1"/>
  <c r="R143" i="1" s="1"/>
  <c r="D143" i="1"/>
  <c r="Q143" i="1" s="1"/>
  <c r="C143" i="1"/>
  <c r="I223" i="1"/>
  <c r="G223" i="1"/>
  <c r="D223" i="1"/>
  <c r="C223" i="1"/>
  <c r="I244" i="1"/>
  <c r="G244" i="1"/>
  <c r="D244" i="1"/>
  <c r="C244" i="1"/>
  <c r="I241" i="1"/>
  <c r="G241" i="1"/>
  <c r="R241" i="1" s="1"/>
  <c r="D241" i="1"/>
  <c r="C241" i="1"/>
  <c r="I209" i="1"/>
  <c r="G209" i="1"/>
  <c r="D209" i="1"/>
  <c r="Q209" i="1" s="1"/>
  <c r="C209" i="1"/>
  <c r="I6" i="1"/>
  <c r="G6" i="1"/>
  <c r="D6" i="1"/>
  <c r="Q6" i="1" s="1"/>
  <c r="C6" i="1"/>
  <c r="I84" i="1"/>
  <c r="G84" i="1"/>
  <c r="R84" i="1" s="1"/>
  <c r="D84" i="1"/>
  <c r="C84" i="1"/>
  <c r="I46" i="1"/>
  <c r="G46" i="1"/>
  <c r="R46" i="1" s="1"/>
  <c r="D46" i="1"/>
  <c r="C46" i="1"/>
  <c r="I168" i="1"/>
  <c r="G168" i="1"/>
  <c r="R168" i="1" s="1"/>
  <c r="D168" i="1"/>
  <c r="C168" i="1"/>
  <c r="I148" i="1"/>
  <c r="G148" i="1"/>
  <c r="R148" i="1" s="1"/>
  <c r="D148" i="1"/>
  <c r="C148" i="1"/>
  <c r="I102" i="1"/>
  <c r="G102" i="1"/>
  <c r="R102" i="1" s="1"/>
  <c r="D102" i="1"/>
  <c r="Q102" i="1" s="1"/>
  <c r="C102" i="1"/>
  <c r="I59" i="1"/>
  <c r="G59" i="1"/>
  <c r="R59" i="1" s="1"/>
  <c r="D59" i="1"/>
  <c r="Q59" i="1" s="1"/>
  <c r="C59" i="1"/>
  <c r="I2" i="1"/>
  <c r="G2" i="1"/>
  <c r="R2" i="1" s="1"/>
  <c r="D2" i="1"/>
  <c r="Q2" i="1" s="1"/>
  <c r="C2" i="1"/>
  <c r="I250" i="1"/>
  <c r="G250" i="1"/>
  <c r="R250" i="1" s="1"/>
  <c r="D250" i="1"/>
  <c r="Q250" i="1" s="1"/>
  <c r="C250" i="1"/>
  <c r="I202" i="1"/>
  <c r="G202" i="1"/>
  <c r="R202" i="1" s="1"/>
  <c r="D202" i="1"/>
  <c r="Q202" i="1" s="1"/>
  <c r="C202" i="1"/>
  <c r="I31" i="1"/>
  <c r="G31" i="1"/>
  <c r="R31" i="1" s="1"/>
  <c r="D31" i="1"/>
  <c r="Q31" i="1" s="1"/>
  <c r="C31" i="1"/>
  <c r="I184" i="1"/>
  <c r="G184" i="1"/>
  <c r="D184" i="1"/>
  <c r="Q184" i="1" s="1"/>
  <c r="C184" i="1"/>
  <c r="I125" i="1"/>
  <c r="G125" i="1"/>
  <c r="R125" i="1" s="1"/>
  <c r="D125" i="1"/>
  <c r="Q125" i="1" s="1"/>
  <c r="C125" i="1"/>
  <c r="I142" i="1"/>
  <c r="G142" i="1"/>
  <c r="D142" i="1"/>
  <c r="Q142" i="1" s="1"/>
  <c r="C142" i="1"/>
  <c r="I75" i="1"/>
  <c r="G75" i="1"/>
  <c r="J75" i="1" s="1"/>
  <c r="D75" i="1"/>
  <c r="Q75" i="1" s="1"/>
  <c r="C75" i="1"/>
  <c r="I229" i="1"/>
  <c r="G229" i="1"/>
  <c r="R229" i="1" s="1"/>
  <c r="D229" i="1"/>
  <c r="Q229" i="1" s="1"/>
  <c r="C229" i="1"/>
  <c r="I211" i="1"/>
  <c r="G211" i="1"/>
  <c r="R211" i="1" s="1"/>
  <c r="D211" i="1"/>
  <c r="Q211" i="1" s="1"/>
  <c r="C211" i="1"/>
  <c r="I195" i="1"/>
  <c r="G195" i="1"/>
  <c r="R195" i="1" s="1"/>
  <c r="D195" i="1"/>
  <c r="Q195" i="1" s="1"/>
  <c r="C195" i="1"/>
  <c r="I169" i="1"/>
  <c r="G169" i="1"/>
  <c r="D169" i="1"/>
  <c r="Q169" i="1" s="1"/>
  <c r="C169" i="1"/>
  <c r="I194" i="1"/>
  <c r="G194" i="1"/>
  <c r="R194" i="1" s="1"/>
  <c r="D194" i="1"/>
  <c r="Q194" i="1" s="1"/>
  <c r="C194" i="1"/>
  <c r="I137" i="1"/>
  <c r="G137" i="1"/>
  <c r="D137" i="1"/>
  <c r="Q137" i="1" s="1"/>
  <c r="C137" i="1"/>
  <c r="I57" i="1"/>
  <c r="G57" i="1"/>
  <c r="R57" i="1" s="1"/>
  <c r="D57" i="1"/>
  <c r="Q57" i="1" s="1"/>
  <c r="C57" i="1"/>
  <c r="I68" i="1"/>
  <c r="G68" i="1"/>
  <c r="R68" i="1" s="1"/>
  <c r="D68" i="1"/>
  <c r="C68" i="1"/>
  <c r="I35" i="1"/>
  <c r="G35" i="1"/>
  <c r="D35" i="1"/>
  <c r="Q35" i="1" s="1"/>
  <c r="C35" i="1"/>
  <c r="I19" i="1"/>
  <c r="G19" i="1"/>
  <c r="R19" i="1" s="1"/>
  <c r="D19" i="1"/>
  <c r="Q19" i="1" s="1"/>
  <c r="C19" i="1"/>
  <c r="I119" i="1"/>
  <c r="G119" i="1"/>
  <c r="R119" i="1" s="1"/>
  <c r="D119" i="1"/>
  <c r="Q119" i="1" s="1"/>
  <c r="C119" i="1"/>
  <c r="I54" i="1"/>
  <c r="G54" i="1"/>
  <c r="R54" i="1" s="1"/>
  <c r="D54" i="1"/>
  <c r="Q54" i="1" s="1"/>
  <c r="C54" i="1"/>
  <c r="I48" i="1"/>
  <c r="G48" i="1"/>
  <c r="D48" i="1"/>
  <c r="K48" i="1" s="1"/>
  <c r="C48" i="1"/>
  <c r="I43" i="1"/>
  <c r="G43" i="1"/>
  <c r="R43" i="1" s="1"/>
  <c r="D43" i="1"/>
  <c r="Q43" i="1" s="1"/>
  <c r="C43" i="1"/>
  <c r="I254" i="1"/>
  <c r="G254" i="1"/>
  <c r="R254" i="1" s="1"/>
  <c r="D254" i="1"/>
  <c r="Q254" i="1" s="1"/>
  <c r="C254" i="1"/>
  <c r="I233" i="1"/>
  <c r="G233" i="1"/>
  <c r="D233" i="1"/>
  <c r="C233" i="1"/>
  <c r="I44" i="1"/>
  <c r="G44" i="1"/>
  <c r="R44" i="1" s="1"/>
  <c r="D44" i="1"/>
  <c r="C44" i="1"/>
  <c r="I179" i="1"/>
  <c r="G179" i="1"/>
  <c r="D179" i="1"/>
  <c r="C179" i="1"/>
  <c r="I66" i="1"/>
  <c r="G66" i="1"/>
  <c r="R66" i="1" s="1"/>
  <c r="D66" i="1"/>
  <c r="Q66" i="1" s="1"/>
  <c r="C66" i="1"/>
  <c r="I8" i="1"/>
  <c r="G8" i="1"/>
  <c r="R8" i="1" s="1"/>
  <c r="D8" i="1"/>
  <c r="Q8" i="1" s="1"/>
  <c r="C8" i="1"/>
  <c r="I227" i="1"/>
  <c r="G227" i="1"/>
  <c r="R227" i="1" s="1"/>
  <c r="D227" i="1"/>
  <c r="Q227" i="1" s="1"/>
  <c r="C227" i="1"/>
  <c r="I216" i="1"/>
  <c r="G216" i="1"/>
  <c r="R216" i="1" s="1"/>
  <c r="D216" i="1"/>
  <c r="Q216" i="1" s="1"/>
  <c r="C216" i="1"/>
  <c r="I218" i="1"/>
  <c r="G218" i="1"/>
  <c r="D218" i="1"/>
  <c r="Q218" i="1" s="1"/>
  <c r="C218" i="1"/>
  <c r="I52" i="1"/>
  <c r="G52" i="1"/>
  <c r="R52" i="1" s="1"/>
  <c r="D52" i="1"/>
  <c r="Q52" i="1" s="1"/>
  <c r="C52" i="1"/>
  <c r="I224" i="1"/>
  <c r="G224" i="1"/>
  <c r="D224" i="1"/>
  <c r="C224" i="1"/>
  <c r="I252" i="1"/>
  <c r="G252" i="1"/>
  <c r="R252" i="1" s="1"/>
  <c r="D252" i="1"/>
  <c r="C252" i="1"/>
  <c r="I235" i="1"/>
  <c r="G235" i="1"/>
  <c r="R235" i="1" s="1"/>
  <c r="D235" i="1"/>
  <c r="C235" i="1"/>
  <c r="I190" i="1"/>
  <c r="G190" i="1"/>
  <c r="D190" i="1"/>
  <c r="Q190" i="1" s="1"/>
  <c r="C190" i="1"/>
  <c r="I188" i="1"/>
  <c r="G188" i="1"/>
  <c r="D188" i="1"/>
  <c r="Q188" i="1" s="1"/>
  <c r="C188" i="1"/>
  <c r="I206" i="1"/>
  <c r="G206" i="1"/>
  <c r="R206" i="1" s="1"/>
  <c r="D206" i="1"/>
  <c r="C206" i="1"/>
  <c r="I130" i="1"/>
  <c r="G130" i="1"/>
  <c r="R130" i="1" s="1"/>
  <c r="D130" i="1"/>
  <c r="Q130" i="1" s="1"/>
  <c r="C130" i="1"/>
  <c r="I106" i="1"/>
  <c r="G106" i="1"/>
  <c r="D106" i="1"/>
  <c r="C106" i="1"/>
  <c r="I3" i="1"/>
  <c r="G3" i="1"/>
  <c r="R3" i="1" s="1"/>
  <c r="D3" i="1"/>
  <c r="C3" i="1"/>
  <c r="I236" i="1"/>
  <c r="G236" i="1"/>
  <c r="D236" i="1"/>
  <c r="C236" i="1"/>
  <c r="I187" i="1"/>
  <c r="G187" i="1"/>
  <c r="R187" i="1" s="1"/>
  <c r="D187" i="1"/>
  <c r="C187" i="1"/>
  <c r="I4" i="1"/>
  <c r="G4" i="1"/>
  <c r="R4" i="1" s="1"/>
  <c r="D4" i="1"/>
  <c r="Q4" i="1" s="1"/>
  <c r="C4" i="1"/>
  <c r="I145" i="1"/>
  <c r="G145" i="1"/>
  <c r="D145" i="1"/>
  <c r="C145" i="1"/>
  <c r="I205" i="1"/>
  <c r="G205" i="1"/>
  <c r="D205" i="1"/>
  <c r="Q205" i="1" s="1"/>
  <c r="C205" i="1"/>
  <c r="I156" i="1"/>
  <c r="G156" i="1"/>
  <c r="D156" i="1"/>
  <c r="C156" i="1"/>
  <c r="I136" i="1"/>
  <c r="G136" i="1"/>
  <c r="R136" i="1" s="1"/>
  <c r="D136" i="1"/>
  <c r="Q136" i="1" s="1"/>
  <c r="C136" i="1"/>
  <c r="I251" i="1"/>
  <c r="G251" i="1"/>
  <c r="R251" i="1" s="1"/>
  <c r="D251" i="1"/>
  <c r="C251" i="1"/>
  <c r="I81" i="1"/>
  <c r="G81" i="1"/>
  <c r="D81" i="1"/>
  <c r="Q81" i="1" s="1"/>
  <c r="C81" i="1"/>
  <c r="I246" i="1"/>
  <c r="G246" i="1"/>
  <c r="R246" i="1" s="1"/>
  <c r="D246" i="1"/>
  <c r="C246" i="1"/>
  <c r="I123" i="1"/>
  <c r="G123" i="1"/>
  <c r="R123" i="1" s="1"/>
  <c r="D123" i="1"/>
  <c r="C123" i="1"/>
  <c r="I191" i="1"/>
  <c r="G191" i="1"/>
  <c r="R191" i="1" s="1"/>
  <c r="D191" i="1"/>
  <c r="C191" i="1"/>
  <c r="I256" i="1"/>
  <c r="G256" i="1"/>
  <c r="R256" i="1" s="1"/>
  <c r="D256" i="1"/>
  <c r="C256" i="1"/>
  <c r="I248" i="1"/>
  <c r="G248" i="1"/>
  <c r="R248" i="1" s="1"/>
  <c r="D248" i="1"/>
  <c r="C248" i="1"/>
  <c r="I167" i="1"/>
  <c r="G167" i="1"/>
  <c r="D167" i="1"/>
  <c r="Q167" i="1" s="1"/>
  <c r="C167" i="1"/>
  <c r="I155" i="1"/>
  <c r="G155" i="1"/>
  <c r="D155" i="1"/>
  <c r="Q155" i="1" s="1"/>
  <c r="C155" i="1"/>
  <c r="I128" i="1"/>
  <c r="G128" i="1"/>
  <c r="D128" i="1"/>
  <c r="K128" i="1" s="1"/>
  <c r="C128" i="1"/>
  <c r="I18" i="1"/>
  <c r="G18" i="1"/>
  <c r="R18" i="1" s="1"/>
  <c r="D18" i="1"/>
  <c r="K18" i="1" s="1"/>
  <c r="C18" i="1"/>
  <c r="I193" i="1"/>
  <c r="G193" i="1"/>
  <c r="R193" i="1" s="1"/>
  <c r="D193" i="1"/>
  <c r="Q193" i="1" s="1"/>
  <c r="C193" i="1"/>
  <c r="I114" i="1"/>
  <c r="G114" i="1"/>
  <c r="R114" i="1" s="1"/>
  <c r="D114" i="1"/>
  <c r="Q114" i="1" s="1"/>
  <c r="C114" i="1"/>
  <c r="I9" i="1"/>
  <c r="G9" i="1"/>
  <c r="D9" i="1"/>
  <c r="C9" i="1"/>
  <c r="I154" i="1"/>
  <c r="G154" i="1"/>
  <c r="R154" i="1" s="1"/>
  <c r="D154" i="1"/>
  <c r="C154" i="1"/>
  <c r="I56" i="1"/>
  <c r="G56" i="1"/>
  <c r="R56" i="1" s="1"/>
  <c r="D56" i="1"/>
  <c r="K56" i="1" s="1"/>
  <c r="C56" i="1"/>
  <c r="I220" i="1"/>
  <c r="G220" i="1"/>
  <c r="D220" i="1"/>
  <c r="Q220" i="1" s="1"/>
  <c r="C220" i="1"/>
  <c r="J220" i="1" s="1"/>
  <c r="I176" i="1"/>
  <c r="G176" i="1"/>
  <c r="R176" i="1" s="1"/>
  <c r="D176" i="1"/>
  <c r="C176" i="1"/>
  <c r="I117" i="1"/>
  <c r="G117" i="1"/>
  <c r="R117" i="1" s="1"/>
  <c r="D117" i="1"/>
  <c r="C117" i="1"/>
  <c r="I210" i="1"/>
  <c r="G210" i="1"/>
  <c r="R210" i="1" s="1"/>
  <c r="D210" i="1"/>
  <c r="C210" i="1"/>
  <c r="I122" i="1"/>
  <c r="G122" i="1"/>
  <c r="R122" i="1" s="1"/>
  <c r="D122" i="1"/>
  <c r="C122" i="1"/>
  <c r="I166" i="1"/>
  <c r="G166" i="1"/>
  <c r="R166" i="1" s="1"/>
  <c r="D166" i="1"/>
  <c r="Q166" i="1" s="1"/>
  <c r="C166" i="1"/>
  <c r="I89" i="1"/>
  <c r="G89" i="1"/>
  <c r="D89" i="1"/>
  <c r="C89" i="1"/>
  <c r="I74" i="1"/>
  <c r="G74" i="1"/>
  <c r="R74" i="1" s="1"/>
  <c r="D74" i="1"/>
  <c r="C74" i="1"/>
  <c r="I7" i="1"/>
  <c r="G7" i="1"/>
  <c r="R7" i="1" s="1"/>
  <c r="D7" i="1"/>
  <c r="Q7" i="1" s="1"/>
  <c r="C7" i="1"/>
  <c r="I204" i="1"/>
  <c r="G204" i="1"/>
  <c r="D204" i="1"/>
  <c r="C204" i="1"/>
  <c r="I214" i="1"/>
  <c r="G214" i="1"/>
  <c r="D214" i="1"/>
  <c r="Q214" i="1" s="1"/>
  <c r="C214" i="1"/>
  <c r="I47" i="1"/>
  <c r="G47" i="1"/>
  <c r="R47" i="1" s="1"/>
  <c r="D47" i="1"/>
  <c r="Q47" i="1" s="1"/>
  <c r="C47" i="1"/>
  <c r="I77" i="1"/>
  <c r="G77" i="1"/>
  <c r="R77" i="1" s="1"/>
  <c r="D77" i="1"/>
  <c r="C77" i="1"/>
  <c r="I101" i="1"/>
  <c r="G101" i="1"/>
  <c r="D101" i="1"/>
  <c r="Q101" i="1" s="1"/>
  <c r="C101" i="1"/>
  <c r="I219" i="1"/>
  <c r="G219" i="1"/>
  <c r="D219" i="1"/>
  <c r="Q219" i="1" s="1"/>
  <c r="C219" i="1"/>
  <c r="I152" i="1"/>
  <c r="G152" i="1"/>
  <c r="R152" i="1" s="1"/>
  <c r="D152" i="1"/>
  <c r="Q152" i="1" s="1"/>
  <c r="C152" i="1"/>
  <c r="I51" i="1"/>
  <c r="G51" i="1"/>
  <c r="R51" i="1" s="1"/>
  <c r="D51" i="1"/>
  <c r="Q51" i="1" s="1"/>
  <c r="C51" i="1"/>
  <c r="I30" i="1"/>
  <c r="G30" i="1"/>
  <c r="D30" i="1"/>
  <c r="K30" i="1" s="1"/>
  <c r="C30" i="1"/>
  <c r="I72" i="1"/>
  <c r="G72" i="1"/>
  <c r="R72" i="1" s="1"/>
  <c r="D72" i="1"/>
  <c r="C72" i="1"/>
  <c r="I234" i="1"/>
  <c r="G234" i="1"/>
  <c r="R234" i="1" s="1"/>
  <c r="D234" i="1"/>
  <c r="C234" i="1"/>
  <c r="I249" i="1"/>
  <c r="G249" i="1"/>
  <c r="R249" i="1" s="1"/>
  <c r="D249" i="1"/>
  <c r="Q249" i="1" s="1"/>
  <c r="C249" i="1"/>
  <c r="I70" i="1"/>
  <c r="G70" i="1"/>
  <c r="R70" i="1" s="1"/>
  <c r="D70" i="1"/>
  <c r="C70" i="1"/>
  <c r="I132" i="1"/>
  <c r="G132" i="1"/>
  <c r="R132" i="1" s="1"/>
  <c r="D132" i="1"/>
  <c r="Q132" i="1" s="1"/>
  <c r="C132" i="1"/>
  <c r="I131" i="1"/>
  <c r="G131" i="1"/>
  <c r="D131" i="1"/>
  <c r="C131" i="1"/>
  <c r="I134" i="1"/>
  <c r="G134" i="1"/>
  <c r="R134" i="1" s="1"/>
  <c r="D134" i="1"/>
  <c r="C134" i="1"/>
  <c r="I109" i="1"/>
  <c r="G109" i="1"/>
  <c r="R109" i="1" s="1"/>
  <c r="D109" i="1"/>
  <c r="Q109" i="1" s="1"/>
  <c r="C109" i="1"/>
  <c r="I240" i="1"/>
  <c r="G240" i="1"/>
  <c r="D240" i="1"/>
  <c r="C240" i="1"/>
  <c r="I113" i="1"/>
  <c r="G113" i="1"/>
  <c r="R113" i="1" s="1"/>
  <c r="D113" i="1"/>
  <c r="Q113" i="1" s="1"/>
  <c r="C113" i="1"/>
  <c r="I11" i="1"/>
  <c r="G11" i="1"/>
  <c r="D11" i="1"/>
  <c r="Q11" i="1" s="1"/>
  <c r="C11" i="1"/>
  <c r="I88" i="1"/>
  <c r="G88" i="1"/>
  <c r="D88" i="1"/>
  <c r="C88" i="1"/>
  <c r="I16" i="1"/>
  <c r="G16" i="1"/>
  <c r="R16" i="1" s="1"/>
  <c r="D16" i="1"/>
  <c r="Q16" i="1" s="1"/>
  <c r="C16" i="1"/>
  <c r="I17" i="1"/>
  <c r="G17" i="1"/>
  <c r="R17" i="1" s="1"/>
  <c r="D17" i="1"/>
  <c r="K17" i="1" s="1"/>
  <c r="C17" i="1"/>
  <c r="I39" i="1"/>
  <c r="G39" i="1"/>
  <c r="R39" i="1" s="1"/>
  <c r="D39" i="1"/>
  <c r="C39" i="1"/>
  <c r="I112" i="1"/>
  <c r="G112" i="1"/>
  <c r="R112" i="1" s="1"/>
  <c r="D112" i="1"/>
  <c r="C112" i="1"/>
  <c r="I139" i="1"/>
  <c r="G139" i="1"/>
  <c r="R139" i="1" s="1"/>
  <c r="D139" i="1"/>
  <c r="Q139" i="1" s="1"/>
  <c r="C139" i="1"/>
  <c r="I231" i="1"/>
  <c r="G231" i="1"/>
  <c r="R231" i="1" s="1"/>
  <c r="D231" i="1"/>
  <c r="C231" i="1"/>
  <c r="I64" i="1"/>
  <c r="G64" i="1"/>
  <c r="R64" i="1" s="1"/>
  <c r="D64" i="1"/>
  <c r="C64" i="1"/>
  <c r="I221" i="1"/>
  <c r="G221" i="1"/>
  <c r="D221" i="1"/>
  <c r="C221" i="1"/>
  <c r="I87" i="1"/>
  <c r="G87" i="1"/>
  <c r="R87" i="1" s="1"/>
  <c r="D87" i="1"/>
  <c r="C87" i="1"/>
  <c r="I160" i="1"/>
  <c r="G160" i="1"/>
  <c r="R160" i="1" s="1"/>
  <c r="D160" i="1"/>
  <c r="Q160" i="1" s="1"/>
  <c r="C160" i="1"/>
  <c r="I65" i="1"/>
  <c r="G65" i="1"/>
  <c r="D65" i="1"/>
  <c r="Q65" i="1" s="1"/>
  <c r="C65" i="1"/>
  <c r="I83" i="1"/>
  <c r="G83" i="1"/>
  <c r="D83" i="1"/>
  <c r="Q83" i="1" s="1"/>
  <c r="C83" i="1"/>
  <c r="I98" i="1"/>
  <c r="G98" i="1"/>
  <c r="D98" i="1"/>
  <c r="Q98" i="1" s="1"/>
  <c r="C98" i="1"/>
  <c r="I183" i="1"/>
  <c r="G183" i="1"/>
  <c r="R183" i="1" s="1"/>
  <c r="D183" i="1"/>
  <c r="C183" i="1"/>
  <c r="I151" i="1"/>
  <c r="G151" i="1"/>
  <c r="R151" i="1" s="1"/>
  <c r="D151" i="1"/>
  <c r="Q151" i="1" s="1"/>
  <c r="C151" i="1"/>
  <c r="I150" i="1"/>
  <c r="G150" i="1"/>
  <c r="D150" i="1"/>
  <c r="C150" i="1"/>
  <c r="I73" i="1"/>
  <c r="G73" i="1"/>
  <c r="D73" i="1"/>
  <c r="C73" i="1"/>
  <c r="I95" i="1"/>
  <c r="G95" i="1"/>
  <c r="D95" i="1"/>
  <c r="C95" i="1"/>
  <c r="I93" i="1"/>
  <c r="G93" i="1"/>
  <c r="R93" i="1" s="1"/>
  <c r="D93" i="1"/>
  <c r="C93" i="1"/>
  <c r="I33" i="1"/>
  <c r="G33" i="1"/>
  <c r="R33" i="1" s="1"/>
  <c r="D33" i="1"/>
  <c r="Q33" i="1" s="1"/>
  <c r="X33" i="1" s="1"/>
  <c r="C33" i="1"/>
  <c r="I116" i="1"/>
  <c r="G116" i="1"/>
  <c r="R116" i="1" s="1"/>
  <c r="D116" i="1"/>
  <c r="C116" i="1"/>
  <c r="I42" i="1"/>
  <c r="G42" i="1"/>
  <c r="D42" i="1"/>
  <c r="Q42" i="1" s="1"/>
  <c r="C42" i="1"/>
  <c r="I149" i="1"/>
  <c r="G149" i="1"/>
  <c r="R149" i="1" s="1"/>
  <c r="D149" i="1"/>
  <c r="Q149" i="1" s="1"/>
  <c r="C149" i="1"/>
  <c r="I21" i="1"/>
  <c r="G21" i="1"/>
  <c r="D21" i="1"/>
  <c r="C21" i="1"/>
  <c r="I111" i="1"/>
  <c r="G111" i="1"/>
  <c r="D111" i="1"/>
  <c r="Q111" i="1" s="1"/>
  <c r="C111" i="1"/>
  <c r="I53" i="1"/>
  <c r="G53" i="1"/>
  <c r="D53" i="1"/>
  <c r="Q53" i="1" s="1"/>
  <c r="C53" i="1"/>
  <c r="I45" i="1"/>
  <c r="G45" i="1"/>
  <c r="D45" i="1"/>
  <c r="K45" i="1" s="1"/>
  <c r="C45" i="1"/>
  <c r="I237" i="1"/>
  <c r="G237" i="1"/>
  <c r="D237" i="1"/>
  <c r="Q237" i="1" s="1"/>
  <c r="C237" i="1"/>
  <c r="I23" i="1"/>
  <c r="G23" i="1"/>
  <c r="D23" i="1"/>
  <c r="Q23" i="1" s="1"/>
  <c r="C23" i="1"/>
  <c r="I22" i="1"/>
  <c r="G22" i="1"/>
  <c r="D22" i="1"/>
  <c r="Q22" i="1" s="1"/>
  <c r="C22" i="1"/>
  <c r="R13" i="1"/>
  <c r="I13" i="1"/>
  <c r="D13" i="1"/>
  <c r="K13" i="1" s="1"/>
  <c r="C13" i="1"/>
  <c r="W249" i="1" l="1"/>
  <c r="K89" i="1"/>
  <c r="T166" i="1"/>
  <c r="K252" i="1"/>
  <c r="J66" i="1"/>
  <c r="J118" i="1"/>
  <c r="J198" i="1"/>
  <c r="S198" i="1"/>
  <c r="J252" i="1"/>
  <c r="J213" i="1"/>
  <c r="W171" i="1"/>
  <c r="K150" i="1"/>
  <c r="Y229" i="1"/>
  <c r="K146" i="1"/>
  <c r="J229" i="1"/>
  <c r="K12" i="1"/>
  <c r="J237" i="1"/>
  <c r="K88" i="1"/>
  <c r="K154" i="1"/>
  <c r="T160" i="1"/>
  <c r="K251" i="1"/>
  <c r="V130" i="1"/>
  <c r="K241" i="1"/>
  <c r="K158" i="1"/>
  <c r="J94" i="1"/>
  <c r="K113" i="1"/>
  <c r="J231" i="1"/>
  <c r="J123" i="1"/>
  <c r="J235" i="1"/>
  <c r="U216" i="1"/>
  <c r="U109" i="1"/>
  <c r="J248" i="1"/>
  <c r="K123" i="1"/>
  <c r="K235" i="1"/>
  <c r="K165" i="1"/>
  <c r="W32" i="1"/>
  <c r="J162" i="1"/>
  <c r="J10" i="1"/>
  <c r="V255" i="1"/>
  <c r="K256" i="1"/>
  <c r="U4" i="1"/>
  <c r="K8" i="1"/>
  <c r="S31" i="1"/>
  <c r="K86" i="1"/>
  <c r="K78" i="1"/>
  <c r="J141" i="1"/>
  <c r="X14" i="1"/>
  <c r="J31" i="1"/>
  <c r="W113" i="1"/>
  <c r="T51" i="1"/>
  <c r="J77" i="1"/>
  <c r="T54" i="1"/>
  <c r="K222" i="1"/>
  <c r="J180" i="1"/>
  <c r="K53" i="1"/>
  <c r="K41" i="1"/>
  <c r="K109" i="1"/>
  <c r="K188" i="1"/>
  <c r="X143" i="1"/>
  <c r="J96" i="1"/>
  <c r="Q24" i="1"/>
  <c r="Q165" i="1"/>
  <c r="Y165" i="1" s="1"/>
  <c r="J189" i="1"/>
  <c r="K126" i="1"/>
  <c r="J50" i="1"/>
  <c r="Q17" i="1"/>
  <c r="X17" i="1" s="1"/>
  <c r="U126" i="1"/>
  <c r="K164" i="1"/>
  <c r="J166" i="1"/>
  <c r="J18" i="1"/>
  <c r="K27" i="1"/>
  <c r="J253" i="1"/>
  <c r="K198" i="1"/>
  <c r="S41" i="1"/>
  <c r="J188" i="1"/>
  <c r="J138" i="1"/>
  <c r="K43" i="1"/>
  <c r="J230" i="1"/>
  <c r="J251" i="1"/>
  <c r="X250" i="1"/>
  <c r="S102" i="1"/>
  <c r="K173" i="1"/>
  <c r="J86" i="1"/>
  <c r="T228" i="1"/>
  <c r="K239" i="1"/>
  <c r="J88" i="1"/>
  <c r="K172" i="1"/>
  <c r="J222" i="1"/>
  <c r="U254" i="1"/>
  <c r="K254" i="1"/>
  <c r="K35" i="1"/>
  <c r="K91" i="1"/>
  <c r="Q25" i="1"/>
  <c r="W25" i="1" s="1"/>
  <c r="V54" i="1"/>
  <c r="R88" i="1"/>
  <c r="T249" i="1"/>
  <c r="S136" i="1"/>
  <c r="T194" i="1"/>
  <c r="J197" i="1"/>
  <c r="J249" i="1"/>
  <c r="U249" i="1"/>
  <c r="J59" i="1"/>
  <c r="K168" i="1"/>
  <c r="K147" i="1"/>
  <c r="K217" i="1"/>
  <c r="K197" i="1"/>
  <c r="Y147" i="1"/>
  <c r="T147" i="1"/>
  <c r="X51" i="1"/>
  <c r="R180" i="1"/>
  <c r="J73" i="1"/>
  <c r="Q252" i="1"/>
  <c r="T252" i="1" s="1"/>
  <c r="J181" i="1"/>
  <c r="J196" i="1"/>
  <c r="K121" i="1"/>
  <c r="V151" i="1"/>
  <c r="Q56" i="1"/>
  <c r="W56" i="1" s="1"/>
  <c r="Q180" i="1"/>
  <c r="S254" i="1"/>
  <c r="K6" i="1"/>
  <c r="K33" i="1"/>
  <c r="J160" i="1"/>
  <c r="J122" i="1"/>
  <c r="J154" i="1"/>
  <c r="X43" i="1"/>
  <c r="J194" i="1"/>
  <c r="J250" i="1"/>
  <c r="Y102" i="1"/>
  <c r="Q168" i="1"/>
  <c r="Y168" i="1" s="1"/>
  <c r="R6" i="1"/>
  <c r="T6" i="1" s="1"/>
  <c r="J157" i="1"/>
  <c r="Q158" i="1"/>
  <c r="W126" i="1"/>
  <c r="J171" i="1"/>
  <c r="J178" i="1"/>
  <c r="K28" i="1"/>
  <c r="J108" i="1"/>
  <c r="K247" i="1"/>
  <c r="K192" i="1"/>
  <c r="J164" i="1"/>
  <c r="J25" i="1"/>
  <c r="J63" i="1"/>
  <c r="J102" i="1"/>
  <c r="T49" i="1"/>
  <c r="K253" i="1"/>
  <c r="R164" i="1"/>
  <c r="S164" i="1" s="1"/>
  <c r="K200" i="1"/>
  <c r="J175" i="1"/>
  <c r="U194" i="1"/>
  <c r="Y160" i="1"/>
  <c r="Y250" i="1"/>
  <c r="J152" i="1"/>
  <c r="J204" i="1"/>
  <c r="J81" i="1"/>
  <c r="K237" i="1"/>
  <c r="K42" i="1"/>
  <c r="K178" i="1"/>
  <c r="K127" i="1"/>
  <c r="S175" i="1"/>
  <c r="R237" i="1"/>
  <c r="V237" i="1" s="1"/>
  <c r="J151" i="1"/>
  <c r="K87" i="1"/>
  <c r="Q88" i="1"/>
  <c r="J7" i="1"/>
  <c r="K81" i="1"/>
  <c r="J52" i="1"/>
  <c r="W194" i="1"/>
  <c r="J148" i="1"/>
  <c r="J84" i="1"/>
  <c r="J143" i="1"/>
  <c r="J238" i="1"/>
  <c r="J20" i="1"/>
  <c r="W178" i="1"/>
  <c r="J225" i="1"/>
  <c r="J255" i="1"/>
  <c r="J56" i="1"/>
  <c r="Q18" i="1"/>
  <c r="S18" i="1" s="1"/>
  <c r="R81" i="1"/>
  <c r="V81" i="1" s="1"/>
  <c r="K106" i="1"/>
  <c r="Q235" i="1"/>
  <c r="U235" i="1" s="1"/>
  <c r="T52" i="1"/>
  <c r="Y31" i="1"/>
  <c r="U143" i="1"/>
  <c r="K225" i="1"/>
  <c r="J36" i="1"/>
  <c r="J228" i="1"/>
  <c r="K159" i="1"/>
  <c r="Y255" i="1"/>
  <c r="J15" i="1"/>
  <c r="J38" i="1"/>
  <c r="J232" i="1"/>
  <c r="K177" i="1"/>
  <c r="Y139" i="1"/>
  <c r="K151" i="1"/>
  <c r="J16" i="1"/>
  <c r="J11" i="1"/>
  <c r="X249" i="1"/>
  <c r="Q30" i="1"/>
  <c r="K7" i="1"/>
  <c r="K52" i="1"/>
  <c r="J254" i="1"/>
  <c r="U54" i="1"/>
  <c r="K57" i="1"/>
  <c r="T143" i="1"/>
  <c r="J172" i="1"/>
  <c r="J186" i="1"/>
  <c r="Q225" i="1"/>
  <c r="U225" i="1" s="1"/>
  <c r="R86" i="1"/>
  <c r="X86" i="1" s="1"/>
  <c r="R159" i="1"/>
  <c r="Y159" i="1" s="1"/>
  <c r="J182" i="1"/>
  <c r="W255" i="1"/>
  <c r="X198" i="1"/>
  <c r="Q50" i="1"/>
  <c r="V50" i="1" s="1"/>
  <c r="T14" i="1"/>
  <c r="J21" i="1"/>
  <c r="J95" i="1"/>
  <c r="K110" i="1"/>
  <c r="Q45" i="1"/>
  <c r="J149" i="1"/>
  <c r="R95" i="1"/>
  <c r="J221" i="1"/>
  <c r="S16" i="1"/>
  <c r="S109" i="1"/>
  <c r="J74" i="1"/>
  <c r="K130" i="1"/>
  <c r="R188" i="1"/>
  <c r="X188" i="1" s="1"/>
  <c r="Y52" i="1"/>
  <c r="J137" i="1"/>
  <c r="Q241" i="1"/>
  <c r="U241" i="1" s="1"/>
  <c r="W143" i="1"/>
  <c r="Q36" i="1"/>
  <c r="W36" i="1" s="1"/>
  <c r="R110" i="1"/>
  <c r="S110" i="1" s="1"/>
  <c r="J144" i="1"/>
  <c r="Q71" i="1"/>
  <c r="S71" i="1" s="1"/>
  <c r="J192" i="1"/>
  <c r="K99" i="1"/>
  <c r="J29" i="1"/>
  <c r="Y85" i="1"/>
  <c r="J201" i="1"/>
  <c r="J14" i="1"/>
  <c r="J55" i="1"/>
  <c r="Q201" i="1"/>
  <c r="Y201" i="1" s="1"/>
  <c r="K82" i="1"/>
  <c r="R220" i="1"/>
  <c r="W220" i="1" s="1"/>
  <c r="K220" i="1"/>
  <c r="W229" i="1"/>
  <c r="J53" i="1"/>
  <c r="R53" i="1"/>
  <c r="U53" i="1" s="1"/>
  <c r="S2" i="1"/>
  <c r="R73" i="1"/>
  <c r="S166" i="1"/>
  <c r="Y166" i="1"/>
  <c r="W166" i="1"/>
  <c r="X166" i="1"/>
  <c r="U166" i="1"/>
  <c r="J246" i="1"/>
  <c r="R242" i="1"/>
  <c r="W242" i="1" s="1"/>
  <c r="J242" i="1"/>
  <c r="X12" i="1"/>
  <c r="Y198" i="1"/>
  <c r="U198" i="1"/>
  <c r="V229" i="1"/>
  <c r="X229" i="1"/>
  <c r="T229" i="1"/>
  <c r="S229" i="1"/>
  <c r="Q183" i="1"/>
  <c r="Y183" i="1" s="1"/>
  <c r="K183" i="1"/>
  <c r="U139" i="1"/>
  <c r="K240" i="1"/>
  <c r="Q240" i="1"/>
  <c r="U152" i="1"/>
  <c r="X152" i="1"/>
  <c r="T152" i="1"/>
  <c r="S152" i="1"/>
  <c r="K204" i="1"/>
  <c r="Q204" i="1"/>
  <c r="Q246" i="1"/>
  <c r="V246" i="1" s="1"/>
  <c r="K246" i="1"/>
  <c r="R137" i="1"/>
  <c r="W137" i="1" s="1"/>
  <c r="K137" i="1"/>
  <c r="X32" i="1"/>
  <c r="S32" i="1"/>
  <c r="V32" i="1"/>
  <c r="R133" i="1"/>
  <c r="J133" i="1"/>
  <c r="Q38" i="1"/>
  <c r="S38" i="1" s="1"/>
  <c r="K38" i="1"/>
  <c r="J42" i="1"/>
  <c r="R42" i="1"/>
  <c r="V42" i="1" s="1"/>
  <c r="K65" i="1"/>
  <c r="W152" i="1"/>
  <c r="J205" i="1"/>
  <c r="U229" i="1"/>
  <c r="K2" i="1"/>
  <c r="R208" i="1"/>
  <c r="Y208" i="1" s="1"/>
  <c r="J208" i="1"/>
  <c r="K208" i="1"/>
  <c r="V100" i="1"/>
  <c r="U100" i="1"/>
  <c r="T100" i="1"/>
  <c r="W100" i="1"/>
  <c r="Y100" i="1"/>
  <c r="X100" i="1"/>
  <c r="Q93" i="1"/>
  <c r="S93" i="1" s="1"/>
  <c r="K93" i="1"/>
  <c r="J30" i="1"/>
  <c r="R30" i="1"/>
  <c r="V152" i="1"/>
  <c r="K98" i="1"/>
  <c r="J98" i="1"/>
  <c r="R98" i="1"/>
  <c r="U98" i="1" s="1"/>
  <c r="Y152" i="1"/>
  <c r="R205" i="1"/>
  <c r="U205" i="1" s="1"/>
  <c r="J187" i="1"/>
  <c r="S235" i="1"/>
  <c r="J233" i="1"/>
  <c r="R233" i="1"/>
  <c r="Y119" i="1"/>
  <c r="X119" i="1"/>
  <c r="Q144" i="1"/>
  <c r="S144" i="1" s="1"/>
  <c r="K144" i="1"/>
  <c r="S100" i="1"/>
  <c r="W151" i="1"/>
  <c r="K134" i="1"/>
  <c r="Q134" i="1"/>
  <c r="T134" i="1" s="1"/>
  <c r="Q221" i="1"/>
  <c r="K221" i="1"/>
  <c r="R218" i="1"/>
  <c r="U218" i="1" s="1"/>
  <c r="J218" i="1"/>
  <c r="J35" i="1"/>
  <c r="R35" i="1"/>
  <c r="U35" i="1" s="1"/>
  <c r="R155" i="1"/>
  <c r="X155" i="1" s="1"/>
  <c r="J155" i="1"/>
  <c r="Y63" i="1"/>
  <c r="X63" i="1"/>
  <c r="K11" i="1"/>
  <c r="R11" i="1"/>
  <c r="S11" i="1" s="1"/>
  <c r="Q77" i="1"/>
  <c r="X77" i="1" s="1"/>
  <c r="K77" i="1"/>
  <c r="K155" i="1"/>
  <c r="Q187" i="1"/>
  <c r="S187" i="1" s="1"/>
  <c r="K187" i="1"/>
  <c r="U136" i="1"/>
  <c r="Y136" i="1"/>
  <c r="T136" i="1"/>
  <c r="T41" i="1"/>
  <c r="Q182" i="1"/>
  <c r="K182" i="1"/>
  <c r="J27" i="1"/>
  <c r="R27" i="1"/>
  <c r="Y27" i="1" s="1"/>
  <c r="J104" i="1"/>
  <c r="R104" i="1"/>
  <c r="S104" i="1" s="1"/>
  <c r="R21" i="1"/>
  <c r="T171" i="1"/>
  <c r="S171" i="1"/>
  <c r="S189" i="1"/>
  <c r="X189" i="1"/>
  <c r="Y109" i="1"/>
  <c r="U130" i="1"/>
  <c r="Y41" i="1"/>
  <c r="J245" i="1"/>
  <c r="R245" i="1"/>
  <c r="U118" i="1"/>
  <c r="T118" i="1"/>
  <c r="K231" i="1"/>
  <c r="Q231" i="1"/>
  <c r="T231" i="1" s="1"/>
  <c r="J23" i="1"/>
  <c r="R23" i="1"/>
  <c r="S23" i="1" s="1"/>
  <c r="T113" i="1"/>
  <c r="V51" i="1"/>
  <c r="Y51" i="1"/>
  <c r="S51" i="1"/>
  <c r="K219" i="1"/>
  <c r="R219" i="1"/>
  <c r="U219" i="1" s="1"/>
  <c r="J219" i="1"/>
  <c r="V254" i="1"/>
  <c r="T254" i="1"/>
  <c r="Y254" i="1"/>
  <c r="X254" i="1"/>
  <c r="W254" i="1"/>
  <c r="K136" i="1"/>
  <c r="W130" i="1"/>
  <c r="J48" i="1"/>
  <c r="R48" i="1"/>
  <c r="R184" i="1"/>
  <c r="X184" i="1" s="1"/>
  <c r="J184" i="1"/>
  <c r="Q108" i="1"/>
  <c r="W108" i="1" s="1"/>
  <c r="K108" i="1"/>
  <c r="V192" i="1"/>
  <c r="X199" i="1"/>
  <c r="W199" i="1"/>
  <c r="K23" i="1"/>
  <c r="W149" i="1"/>
  <c r="X149" i="1"/>
  <c r="Q87" i="1"/>
  <c r="X87" i="1" s="1"/>
  <c r="Y55" i="1"/>
  <c r="V55" i="1"/>
  <c r="U55" i="1"/>
  <c r="S8" i="1"/>
  <c r="K179" i="1"/>
  <c r="T102" i="1"/>
  <c r="W147" i="1"/>
  <c r="K118" i="1"/>
  <c r="K199" i="1"/>
  <c r="J179" i="1"/>
  <c r="T238" i="1"/>
  <c r="J161" i="1"/>
  <c r="S15" i="1"/>
  <c r="Q197" i="1"/>
  <c r="T197" i="1" s="1"/>
  <c r="W63" i="1"/>
  <c r="U102" i="1"/>
  <c r="J193" i="1"/>
  <c r="J145" i="1"/>
  <c r="J19" i="1"/>
  <c r="K75" i="1"/>
  <c r="X102" i="1"/>
  <c r="J6" i="1"/>
  <c r="J41" i="1"/>
  <c r="J247" i="1"/>
  <c r="R94" i="1"/>
  <c r="U15" i="1"/>
  <c r="J199" i="1"/>
  <c r="J200" i="1"/>
  <c r="J85" i="1"/>
  <c r="R232" i="1"/>
  <c r="Q127" i="1"/>
  <c r="U127" i="1" s="1"/>
  <c r="K175" i="1"/>
  <c r="K20" i="1"/>
  <c r="Q13" i="1"/>
  <c r="U13" i="1" s="1"/>
  <c r="J112" i="1"/>
  <c r="J51" i="1"/>
  <c r="J47" i="1"/>
  <c r="K160" i="1"/>
  <c r="J70" i="1"/>
  <c r="K152" i="1"/>
  <c r="Y47" i="1"/>
  <c r="R204" i="1"/>
  <c r="J117" i="1"/>
  <c r="J128" i="1"/>
  <c r="J206" i="1"/>
  <c r="J190" i="1"/>
  <c r="J8" i="1"/>
  <c r="Q179" i="1"/>
  <c r="J68" i="1"/>
  <c r="K195" i="1"/>
  <c r="K125" i="1"/>
  <c r="J78" i="1"/>
  <c r="J61" i="1"/>
  <c r="J76" i="1"/>
  <c r="J203" i="1"/>
  <c r="R161" i="1"/>
  <c r="U255" i="1"/>
  <c r="K85" i="1"/>
  <c r="J100" i="1"/>
  <c r="K63" i="1"/>
  <c r="K250" i="1"/>
  <c r="K238" i="1"/>
  <c r="K229" i="1"/>
  <c r="K31" i="1"/>
  <c r="K59" i="1"/>
  <c r="K171" i="1"/>
  <c r="Q61" i="1"/>
  <c r="K67" i="1"/>
  <c r="U228" i="1"/>
  <c r="R247" i="1"/>
  <c r="T247" i="1" s="1"/>
  <c r="R200" i="1"/>
  <c r="Y200" i="1" s="1"/>
  <c r="U85" i="1"/>
  <c r="R221" i="1"/>
  <c r="T109" i="1"/>
  <c r="Q173" i="1"/>
  <c r="S85" i="1"/>
  <c r="T8" i="1"/>
  <c r="U160" i="1"/>
  <c r="W16" i="1"/>
  <c r="Y249" i="1"/>
  <c r="K51" i="1"/>
  <c r="Q89" i="1"/>
  <c r="J176" i="1"/>
  <c r="Q154" i="1"/>
  <c r="T154" i="1" s="1"/>
  <c r="K193" i="1"/>
  <c r="Q128" i="1"/>
  <c r="X128" i="1" s="1"/>
  <c r="Q123" i="1"/>
  <c r="T123" i="1" s="1"/>
  <c r="Q251" i="1"/>
  <c r="W251" i="1" s="1"/>
  <c r="X4" i="1"/>
  <c r="R190" i="1"/>
  <c r="T190" i="1" s="1"/>
  <c r="X52" i="1"/>
  <c r="V8" i="1"/>
  <c r="K19" i="1"/>
  <c r="J57" i="1"/>
  <c r="U195" i="1"/>
  <c r="R75" i="1"/>
  <c r="U75" i="1" s="1"/>
  <c r="T250" i="1"/>
  <c r="J241" i="1"/>
  <c r="X238" i="1"/>
  <c r="R96" i="1"/>
  <c r="J34" i="1"/>
  <c r="V228" i="1"/>
  <c r="J212" i="1"/>
  <c r="J159" i="1"/>
  <c r="K189" i="1"/>
  <c r="X85" i="1"/>
  <c r="S63" i="1"/>
  <c r="R179" i="1"/>
  <c r="K228" i="1"/>
  <c r="V198" i="1"/>
  <c r="Q256" i="1"/>
  <c r="U256" i="1" s="1"/>
  <c r="J113" i="1"/>
  <c r="J109" i="1"/>
  <c r="J131" i="1"/>
  <c r="J101" i="1"/>
  <c r="K176" i="1"/>
  <c r="R128" i="1"/>
  <c r="K216" i="1"/>
  <c r="J43" i="1"/>
  <c r="K54" i="1"/>
  <c r="Y238" i="1"/>
  <c r="J28" i="1"/>
  <c r="K107" i="1"/>
  <c r="J5" i="1"/>
  <c r="J146" i="1"/>
  <c r="K203" i="1"/>
  <c r="K230" i="1"/>
  <c r="J71" i="1"/>
  <c r="J99" i="1"/>
  <c r="R253" i="1"/>
  <c r="T198" i="1"/>
  <c r="K100" i="1"/>
  <c r="T63" i="1"/>
  <c r="J211" i="1"/>
  <c r="J110" i="1"/>
  <c r="J215" i="1"/>
  <c r="J33" i="1"/>
  <c r="J64" i="1"/>
  <c r="K249" i="1"/>
  <c r="V166" i="1"/>
  <c r="J136" i="1"/>
  <c r="K211" i="1"/>
  <c r="J202" i="1"/>
  <c r="J2" i="1"/>
  <c r="J168" i="1"/>
  <c r="K10" i="1"/>
  <c r="J126" i="1"/>
  <c r="R172" i="1"/>
  <c r="V172" i="1" s="1"/>
  <c r="J147" i="1"/>
  <c r="K215" i="1"/>
  <c r="J239" i="1"/>
  <c r="W198" i="1"/>
  <c r="J121" i="1"/>
  <c r="W14" i="1"/>
  <c r="J32" i="1"/>
  <c r="J60" i="1"/>
  <c r="Q239" i="1"/>
  <c r="V189" i="1"/>
  <c r="K55" i="1"/>
  <c r="K80" i="1"/>
  <c r="J183" i="1"/>
  <c r="J134" i="1"/>
  <c r="J191" i="1"/>
  <c r="K218" i="1"/>
  <c r="K169" i="1"/>
  <c r="V211" i="1"/>
  <c r="K102" i="1"/>
  <c r="K242" i="1"/>
  <c r="J140" i="1"/>
  <c r="Q222" i="1"/>
  <c r="V222" i="1" s="1"/>
  <c r="J170" i="1"/>
  <c r="J49" i="1"/>
  <c r="Q215" i="1"/>
  <c r="W215" i="1" s="1"/>
  <c r="R239" i="1"/>
  <c r="J80" i="1"/>
  <c r="K132" i="1"/>
  <c r="W107" i="1"/>
  <c r="V107" i="1"/>
  <c r="U107" i="1"/>
  <c r="T107" i="1"/>
  <c r="S107" i="1"/>
  <c r="X107" i="1"/>
  <c r="Y107" i="1"/>
  <c r="X132" i="1"/>
  <c r="U132" i="1"/>
  <c r="T132" i="1"/>
  <c r="S132" i="1"/>
  <c r="Y132" i="1"/>
  <c r="V132" i="1"/>
  <c r="W132" i="1"/>
  <c r="J83" i="1"/>
  <c r="K83" i="1"/>
  <c r="R240" i="1"/>
  <c r="J240" i="1"/>
  <c r="R83" i="1"/>
  <c r="X83" i="1" s="1"/>
  <c r="V16" i="1"/>
  <c r="U16" i="1"/>
  <c r="T16" i="1"/>
  <c r="Y16" i="1"/>
  <c r="X16" i="1"/>
  <c r="X19" i="1"/>
  <c r="Y19" i="1"/>
  <c r="W19" i="1"/>
  <c r="T19" i="1"/>
  <c r="S19" i="1"/>
  <c r="Q46" i="1"/>
  <c r="K46" i="1"/>
  <c r="J156" i="1"/>
  <c r="R156" i="1"/>
  <c r="W17" i="1"/>
  <c r="J9" i="1"/>
  <c r="R9" i="1"/>
  <c r="T47" i="1"/>
  <c r="U47" i="1"/>
  <c r="S47" i="1"/>
  <c r="Q129" i="1"/>
  <c r="K129" i="1"/>
  <c r="R45" i="1"/>
  <c r="J45" i="1"/>
  <c r="U134" i="1"/>
  <c r="Q70" i="1"/>
  <c r="K70" i="1"/>
  <c r="J214" i="1"/>
  <c r="R214" i="1"/>
  <c r="W214" i="1" s="1"/>
  <c r="W114" i="1"/>
  <c r="V114" i="1"/>
  <c r="U114" i="1"/>
  <c r="Y114" i="1"/>
  <c r="S114" i="1"/>
  <c r="X114" i="1"/>
  <c r="T114" i="1"/>
  <c r="K111" i="1"/>
  <c r="Q116" i="1"/>
  <c r="K116" i="1"/>
  <c r="Q64" i="1"/>
  <c r="K64" i="1"/>
  <c r="S77" i="1"/>
  <c r="S227" i="1"/>
  <c r="Y227" i="1"/>
  <c r="T227" i="1"/>
  <c r="V227" i="1"/>
  <c r="U227" i="1"/>
  <c r="X227" i="1"/>
  <c r="W227" i="1"/>
  <c r="V66" i="1"/>
  <c r="Y66" i="1"/>
  <c r="S66" i="1"/>
  <c r="U66" i="1"/>
  <c r="T66" i="1"/>
  <c r="X66" i="1"/>
  <c r="W66" i="1"/>
  <c r="Y149" i="1"/>
  <c r="T149" i="1"/>
  <c r="S149" i="1"/>
  <c r="K131" i="1"/>
  <c r="Q131" i="1"/>
  <c r="Q74" i="1"/>
  <c r="K74" i="1"/>
  <c r="V193" i="1"/>
  <c r="U193" i="1"/>
  <c r="X193" i="1"/>
  <c r="W193" i="1"/>
  <c r="T193" i="1"/>
  <c r="S193" i="1"/>
  <c r="Y193" i="1"/>
  <c r="Y146" i="1"/>
  <c r="U146" i="1"/>
  <c r="T146" i="1"/>
  <c r="X146" i="1"/>
  <c r="W146" i="1"/>
  <c r="S146" i="1"/>
  <c r="V146" i="1"/>
  <c r="R111" i="1"/>
  <c r="X111" i="1" s="1"/>
  <c r="J111" i="1"/>
  <c r="R65" i="1"/>
  <c r="W65" i="1" s="1"/>
  <c r="J65" i="1"/>
  <c r="Y230" i="1"/>
  <c r="U230" i="1"/>
  <c r="T230" i="1"/>
  <c r="S230" i="1"/>
  <c r="W230" i="1"/>
  <c r="V230" i="1"/>
  <c r="X230" i="1"/>
  <c r="Q21" i="1"/>
  <c r="K21" i="1"/>
  <c r="W33" i="1"/>
  <c r="S33" i="1"/>
  <c r="Y33" i="1"/>
  <c r="V33" i="1"/>
  <c r="U33" i="1"/>
  <c r="T33" i="1"/>
  <c r="W28" i="1"/>
  <c r="U28" i="1"/>
  <c r="S28" i="1"/>
  <c r="S251" i="1"/>
  <c r="K224" i="1"/>
  <c r="Q224" i="1"/>
  <c r="V202" i="1"/>
  <c r="W202" i="1"/>
  <c r="U202" i="1"/>
  <c r="Y202" i="1"/>
  <c r="X202" i="1"/>
  <c r="T202" i="1"/>
  <c r="R61" i="1"/>
  <c r="X212" i="1"/>
  <c r="U212" i="1"/>
  <c r="W212" i="1"/>
  <c r="V212" i="1"/>
  <c r="S212" i="1"/>
  <c r="Y80" i="1"/>
  <c r="U80" i="1"/>
  <c r="T80" i="1"/>
  <c r="S80" i="1"/>
  <c r="X80" i="1"/>
  <c r="W80" i="1"/>
  <c r="V80" i="1"/>
  <c r="Q72" i="1"/>
  <c r="K72" i="1"/>
  <c r="U7" i="1"/>
  <c r="T7" i="1"/>
  <c r="Y7" i="1"/>
  <c r="X7" i="1"/>
  <c r="R224" i="1"/>
  <c r="J224" i="1"/>
  <c r="V216" i="1"/>
  <c r="Q133" i="1"/>
  <c r="K133" i="1"/>
  <c r="V197" i="1"/>
  <c r="W197" i="1"/>
  <c r="S197" i="1"/>
  <c r="Q112" i="1"/>
  <c r="K112" i="1"/>
  <c r="J72" i="1"/>
  <c r="U51" i="1"/>
  <c r="T251" i="1"/>
  <c r="J4" i="1"/>
  <c r="X130" i="1"/>
  <c r="Y130" i="1"/>
  <c r="S130" i="1"/>
  <c r="T130" i="1"/>
  <c r="K190" i="1"/>
  <c r="W216" i="1"/>
  <c r="J119" i="1"/>
  <c r="J169" i="1"/>
  <c r="R169" i="1"/>
  <c r="T169" i="1" s="1"/>
  <c r="J209" i="1"/>
  <c r="K209" i="1"/>
  <c r="R209" i="1"/>
  <c r="T209" i="1" s="1"/>
  <c r="W20" i="1"/>
  <c r="V20" i="1"/>
  <c r="T20" i="1"/>
  <c r="S20" i="1"/>
  <c r="U20" i="1"/>
  <c r="J69" i="1"/>
  <c r="R69" i="1"/>
  <c r="X69" i="1" s="1"/>
  <c r="Q29" i="1"/>
  <c r="K29" i="1"/>
  <c r="Y175" i="1"/>
  <c r="X175" i="1"/>
  <c r="J93" i="1"/>
  <c r="J132" i="1"/>
  <c r="W51" i="1"/>
  <c r="K47" i="1"/>
  <c r="Q156" i="1"/>
  <c r="K156" i="1"/>
  <c r="K4" i="1"/>
  <c r="W43" i="1"/>
  <c r="V43" i="1"/>
  <c r="T43" i="1"/>
  <c r="K119" i="1"/>
  <c r="J125" i="1"/>
  <c r="K202" i="1"/>
  <c r="R244" i="1"/>
  <c r="J244" i="1"/>
  <c r="J107" i="1"/>
  <c r="K212" i="1"/>
  <c r="V139" i="1"/>
  <c r="S139" i="1"/>
  <c r="Q234" i="1"/>
  <c r="K234" i="1"/>
  <c r="Q236" i="1"/>
  <c r="K236" i="1"/>
  <c r="X57" i="1"/>
  <c r="S57" i="1"/>
  <c r="U57" i="1"/>
  <c r="T57" i="1"/>
  <c r="W57" i="1"/>
  <c r="V57" i="1"/>
  <c r="X125" i="1"/>
  <c r="W125" i="1"/>
  <c r="S125" i="1"/>
  <c r="Y125" i="1"/>
  <c r="V125" i="1"/>
  <c r="S202" i="1"/>
  <c r="K181" i="1"/>
  <c r="Q181" i="1"/>
  <c r="R185" i="1"/>
  <c r="J185" i="1"/>
  <c r="T212" i="1"/>
  <c r="J22" i="1"/>
  <c r="J150" i="1"/>
  <c r="R236" i="1"/>
  <c r="J236" i="1"/>
  <c r="W71" i="1"/>
  <c r="J124" i="1"/>
  <c r="R124" i="1"/>
  <c r="T124" i="1" s="1"/>
  <c r="K124" i="1"/>
  <c r="S7" i="1"/>
  <c r="J114" i="1"/>
  <c r="Y4" i="1"/>
  <c r="J227" i="1"/>
  <c r="T211" i="1"/>
  <c r="T125" i="1"/>
  <c r="X242" i="1"/>
  <c r="X20" i="1"/>
  <c r="Q170" i="1"/>
  <c r="K170" i="1"/>
  <c r="U175" i="1"/>
  <c r="K22" i="1"/>
  <c r="Q150" i="1"/>
  <c r="S151" i="1"/>
  <c r="J139" i="1"/>
  <c r="K16" i="1"/>
  <c r="Y11" i="1"/>
  <c r="T11" i="1"/>
  <c r="V249" i="1"/>
  <c r="S249" i="1"/>
  <c r="J234" i="1"/>
  <c r="K101" i="1"/>
  <c r="V7" i="1"/>
  <c r="Q176" i="1"/>
  <c r="K114" i="1"/>
  <c r="K191" i="1"/>
  <c r="Q191" i="1"/>
  <c r="R145" i="1"/>
  <c r="Q106" i="1"/>
  <c r="Q206" i="1"/>
  <c r="K206" i="1"/>
  <c r="K227" i="1"/>
  <c r="Q233" i="1"/>
  <c r="K233" i="1"/>
  <c r="S43" i="1"/>
  <c r="U125" i="1"/>
  <c r="U2" i="1"/>
  <c r="Y20" i="1"/>
  <c r="J79" i="1"/>
  <c r="R196" i="1"/>
  <c r="Y196" i="1" s="1"/>
  <c r="K76" i="1"/>
  <c r="Q76" i="1"/>
  <c r="Y199" i="1"/>
  <c r="Q121" i="1"/>
  <c r="Q145" i="1"/>
  <c r="K145" i="1"/>
  <c r="W4" i="1"/>
  <c r="S211" i="1"/>
  <c r="W211" i="1"/>
  <c r="U211" i="1"/>
  <c r="R129" i="1"/>
  <c r="J129" i="1"/>
  <c r="R92" i="1"/>
  <c r="V92" i="1" s="1"/>
  <c r="J92" i="1"/>
  <c r="S53" i="1"/>
  <c r="Y113" i="1"/>
  <c r="X113" i="1"/>
  <c r="S113" i="1"/>
  <c r="X213" i="1"/>
  <c r="S213" i="1"/>
  <c r="U213" i="1"/>
  <c r="T213" i="1"/>
  <c r="Y213" i="1"/>
  <c r="W213" i="1"/>
  <c r="V213" i="1"/>
  <c r="R257" i="1"/>
  <c r="X257" i="1" s="1"/>
  <c r="K257" i="1"/>
  <c r="Y212" i="1"/>
  <c r="K153" i="1"/>
  <c r="R153" i="1"/>
  <c r="X153" i="1" s="1"/>
  <c r="J153" i="1"/>
  <c r="J116" i="1"/>
  <c r="X160" i="1"/>
  <c r="W160" i="1"/>
  <c r="V160" i="1"/>
  <c r="J87" i="1"/>
  <c r="J13" i="1"/>
  <c r="K149" i="1"/>
  <c r="Q73" i="1"/>
  <c r="K73" i="1"/>
  <c r="R150" i="1"/>
  <c r="T151" i="1"/>
  <c r="K139" i="1"/>
  <c r="J17" i="1"/>
  <c r="U113" i="1"/>
  <c r="R131" i="1"/>
  <c r="W7" i="1"/>
  <c r="R89" i="1"/>
  <c r="T89" i="1" s="1"/>
  <c r="J89" i="1"/>
  <c r="Q117" i="1"/>
  <c r="K117" i="1"/>
  <c r="X211" i="1"/>
  <c r="Q223" i="1"/>
  <c r="K223" i="1"/>
  <c r="J135" i="1"/>
  <c r="K135" i="1"/>
  <c r="R135" i="1"/>
  <c r="Y135" i="1" s="1"/>
  <c r="K161" i="1"/>
  <c r="Q161" i="1"/>
  <c r="K162" i="1"/>
  <c r="J163" i="1"/>
  <c r="R163" i="1"/>
  <c r="S163" i="1" s="1"/>
  <c r="T199" i="1"/>
  <c r="V199" i="1"/>
  <c r="S199" i="1"/>
  <c r="R22" i="1"/>
  <c r="S22" i="1" s="1"/>
  <c r="U151" i="1"/>
  <c r="T139" i="1"/>
  <c r="V113" i="1"/>
  <c r="X109" i="1"/>
  <c r="W109" i="1"/>
  <c r="V109" i="1"/>
  <c r="R101" i="1"/>
  <c r="X101" i="1" s="1"/>
  <c r="K214" i="1"/>
  <c r="Q9" i="1"/>
  <c r="K9" i="1"/>
  <c r="R167" i="1"/>
  <c r="K167" i="1"/>
  <c r="J167" i="1"/>
  <c r="Y57" i="1"/>
  <c r="Y211" i="1"/>
  <c r="R142" i="1"/>
  <c r="Y142" i="1" s="1"/>
  <c r="J142" i="1"/>
  <c r="X31" i="1"/>
  <c r="T31" i="1"/>
  <c r="S59" i="1"/>
  <c r="W59" i="1"/>
  <c r="V59" i="1"/>
  <c r="T59" i="1"/>
  <c r="Y59" i="1"/>
  <c r="X59" i="1"/>
  <c r="U59" i="1"/>
  <c r="R223" i="1"/>
  <c r="J223" i="1"/>
  <c r="R138" i="1"/>
  <c r="K138" i="1"/>
  <c r="Y10" i="1"/>
  <c r="T10" i="1"/>
  <c r="S10" i="1"/>
  <c r="U10" i="1"/>
  <c r="X10" i="1"/>
  <c r="W10" i="1"/>
  <c r="V10" i="1"/>
  <c r="K213" i="1"/>
  <c r="Q90" i="1"/>
  <c r="K90" i="1"/>
  <c r="Q5" i="1"/>
  <c r="K5" i="1"/>
  <c r="Q84" i="1"/>
  <c r="K84" i="1"/>
  <c r="K140" i="1"/>
  <c r="Q140" i="1"/>
  <c r="J58" i="1"/>
  <c r="R58" i="1"/>
  <c r="R174" i="1"/>
  <c r="J174" i="1"/>
  <c r="Q3" i="1"/>
  <c r="K3" i="1"/>
  <c r="U8" i="1"/>
  <c r="Y8" i="1"/>
  <c r="X8" i="1"/>
  <c r="W8" i="1"/>
  <c r="W238" i="1"/>
  <c r="V238" i="1"/>
  <c r="U238" i="1"/>
  <c r="S238" i="1"/>
  <c r="K115" i="1"/>
  <c r="Q115" i="1"/>
  <c r="Q141" i="1"/>
  <c r="K141" i="1"/>
  <c r="K245" i="1"/>
  <c r="Q245" i="1"/>
  <c r="K186" i="1"/>
  <c r="R186" i="1"/>
  <c r="Y186" i="1" s="1"/>
  <c r="K103" i="1"/>
  <c r="Q103" i="1"/>
  <c r="T195" i="1"/>
  <c r="X195" i="1"/>
  <c r="Y195" i="1"/>
  <c r="W195" i="1"/>
  <c r="V195" i="1"/>
  <c r="J90" i="1"/>
  <c r="R90" i="1"/>
  <c r="T12" i="1"/>
  <c r="S12" i="1"/>
  <c r="U12" i="1"/>
  <c r="Y12" i="1"/>
  <c r="V12" i="1"/>
  <c r="Q60" i="1"/>
  <c r="K60" i="1"/>
  <c r="Q95" i="1"/>
  <c r="K95" i="1"/>
  <c r="X151" i="1"/>
  <c r="W139" i="1"/>
  <c r="Q39" i="1"/>
  <c r="K39" i="1"/>
  <c r="V149" i="1"/>
  <c r="U149" i="1"/>
  <c r="Y151" i="1"/>
  <c r="S160" i="1"/>
  <c r="X139" i="1"/>
  <c r="J39" i="1"/>
  <c r="X47" i="1"/>
  <c r="W47" i="1"/>
  <c r="V47" i="1"/>
  <c r="K210" i="1"/>
  <c r="Q210" i="1"/>
  <c r="T4" i="1"/>
  <c r="S4" i="1"/>
  <c r="V4" i="1"/>
  <c r="K44" i="1"/>
  <c r="Q44" i="1"/>
  <c r="W119" i="1"/>
  <c r="V119" i="1"/>
  <c r="T119" i="1"/>
  <c r="U119" i="1"/>
  <c r="S119" i="1"/>
  <c r="X194" i="1"/>
  <c r="S195" i="1"/>
  <c r="W12" i="1"/>
  <c r="J243" i="1"/>
  <c r="Q162" i="1"/>
  <c r="Y49" i="1"/>
  <c r="U49" i="1"/>
  <c r="K205" i="1"/>
  <c r="J3" i="1"/>
  <c r="Q48" i="1"/>
  <c r="K143" i="1"/>
  <c r="K79" i="1"/>
  <c r="Q79" i="1"/>
  <c r="U171" i="1"/>
  <c r="X171" i="1"/>
  <c r="K34" i="1"/>
  <c r="Q34" i="1"/>
  <c r="K58" i="1"/>
  <c r="Q58" i="1"/>
  <c r="V203" i="1"/>
  <c r="T203" i="1"/>
  <c r="S203" i="1"/>
  <c r="Y203" i="1"/>
  <c r="X203" i="1"/>
  <c r="Y108" i="1"/>
  <c r="X108" i="1"/>
  <c r="T108" i="1"/>
  <c r="K174" i="1"/>
  <c r="Q174" i="1"/>
  <c r="K120" i="1"/>
  <c r="Q120" i="1"/>
  <c r="K232" i="1"/>
  <c r="Q232" i="1"/>
  <c r="J40" i="1"/>
  <c r="R40" i="1"/>
  <c r="Y40" i="1" s="1"/>
  <c r="J115" i="1"/>
  <c r="R115" i="1"/>
  <c r="T165" i="1"/>
  <c r="S165" i="1"/>
  <c r="X165" i="1"/>
  <c r="U165" i="1"/>
  <c r="K62" i="1"/>
  <c r="Q62" i="1"/>
  <c r="K94" i="1"/>
  <c r="Q94" i="1"/>
  <c r="V99" i="1"/>
  <c r="U99" i="1"/>
  <c r="X99" i="1"/>
  <c r="W99" i="1"/>
  <c r="T99" i="1"/>
  <c r="S99" i="1"/>
  <c r="V215" i="1"/>
  <c r="Q122" i="1"/>
  <c r="K122" i="1"/>
  <c r="J210" i="1"/>
  <c r="J130" i="1"/>
  <c r="W52" i="1"/>
  <c r="T216" i="1"/>
  <c r="S216" i="1"/>
  <c r="Y216" i="1"/>
  <c r="X216" i="1"/>
  <c r="J44" i="1"/>
  <c r="X54" i="1"/>
  <c r="W54" i="1"/>
  <c r="S54" i="1"/>
  <c r="Y54" i="1"/>
  <c r="Q68" i="1"/>
  <c r="K68" i="1"/>
  <c r="V194" i="1"/>
  <c r="Y194" i="1"/>
  <c r="S194" i="1"/>
  <c r="T2" i="1"/>
  <c r="W2" i="1"/>
  <c r="V2" i="1"/>
  <c r="Y2" i="1"/>
  <c r="X2" i="1"/>
  <c r="Q207" i="1"/>
  <c r="K207" i="1"/>
  <c r="R37" i="1"/>
  <c r="J37" i="1"/>
  <c r="J62" i="1"/>
  <c r="U203" i="1"/>
  <c r="J217" i="1"/>
  <c r="R217" i="1"/>
  <c r="X217" i="1" s="1"/>
  <c r="T25" i="1"/>
  <c r="J216" i="1"/>
  <c r="J54" i="1"/>
  <c r="Q148" i="1"/>
  <c r="K148" i="1"/>
  <c r="R158" i="1"/>
  <c r="J158" i="1"/>
  <c r="J207" i="1"/>
  <c r="Q96" i="1"/>
  <c r="K96" i="1"/>
  <c r="V165" i="1"/>
  <c r="U32" i="1"/>
  <c r="T32" i="1"/>
  <c r="Y32" i="1"/>
  <c r="R170" i="1"/>
  <c r="W203" i="1"/>
  <c r="J177" i="1"/>
  <c r="K26" i="1"/>
  <c r="Q26" i="1"/>
  <c r="Q244" i="1"/>
  <c r="K244" i="1"/>
  <c r="R157" i="1"/>
  <c r="S157" i="1" s="1"/>
  <c r="K157" i="1"/>
  <c r="S126" i="1"/>
  <c r="T126" i="1"/>
  <c r="V126" i="1"/>
  <c r="X126" i="1"/>
  <c r="W165" i="1"/>
  <c r="R97" i="1"/>
  <c r="X97" i="1" s="1"/>
  <c r="J97" i="1"/>
  <c r="Q37" i="1"/>
  <c r="K185" i="1"/>
  <c r="Q185" i="1"/>
  <c r="U147" i="1"/>
  <c r="S147" i="1"/>
  <c r="X192" i="1"/>
  <c r="W192" i="1"/>
  <c r="S192" i="1"/>
  <c r="T192" i="1"/>
  <c r="U192" i="1"/>
  <c r="J26" i="1"/>
  <c r="R26" i="1"/>
  <c r="K166" i="1"/>
  <c r="X136" i="1"/>
  <c r="W136" i="1"/>
  <c r="V136" i="1"/>
  <c r="J106" i="1"/>
  <c r="R106" i="1"/>
  <c r="K184" i="1"/>
  <c r="V143" i="1"/>
  <c r="Y143" i="1"/>
  <c r="S143" i="1"/>
  <c r="Q78" i="1"/>
  <c r="Y126" i="1"/>
  <c r="K69" i="1"/>
  <c r="X228" i="1"/>
  <c r="W228" i="1"/>
  <c r="S228" i="1"/>
  <c r="Y228" i="1"/>
  <c r="X147" i="1"/>
  <c r="V118" i="1"/>
  <c r="Y118" i="1"/>
  <c r="X118" i="1"/>
  <c r="W118" i="1"/>
  <c r="S118" i="1"/>
  <c r="Y192" i="1"/>
  <c r="Y99" i="1"/>
  <c r="Q253" i="1"/>
  <c r="R177" i="1"/>
  <c r="Y177" i="1" s="1"/>
  <c r="V52" i="1"/>
  <c r="U52" i="1"/>
  <c r="K142" i="1"/>
  <c r="U250" i="1"/>
  <c r="W250" i="1"/>
  <c r="V250" i="1"/>
  <c r="Y178" i="1"/>
  <c r="T178" i="1"/>
  <c r="S178" i="1"/>
  <c r="V28" i="1"/>
  <c r="Y28" i="1"/>
  <c r="T28" i="1"/>
  <c r="K97" i="1"/>
  <c r="W49" i="1"/>
  <c r="V49" i="1"/>
  <c r="X49" i="1"/>
  <c r="S49" i="1"/>
  <c r="S55" i="1"/>
  <c r="W55" i="1"/>
  <c r="X55" i="1"/>
  <c r="T55" i="1"/>
  <c r="Q248" i="1"/>
  <c r="K248" i="1"/>
  <c r="J256" i="1"/>
  <c r="Y43" i="1"/>
  <c r="V19" i="1"/>
  <c r="U19" i="1"/>
  <c r="J195" i="1"/>
  <c r="W102" i="1"/>
  <c r="V102" i="1"/>
  <c r="U178" i="1"/>
  <c r="X28" i="1"/>
  <c r="S247" i="1"/>
  <c r="J120" i="1"/>
  <c r="R120" i="1"/>
  <c r="Q226" i="1"/>
  <c r="K226" i="1"/>
  <c r="S52" i="1"/>
  <c r="W31" i="1"/>
  <c r="V31" i="1"/>
  <c r="U31" i="1"/>
  <c r="S250" i="1"/>
  <c r="R173" i="1"/>
  <c r="J173" i="1"/>
  <c r="V178" i="1"/>
  <c r="R67" i="1"/>
  <c r="W67" i="1" s="1"/>
  <c r="J67" i="1"/>
  <c r="K105" i="1"/>
  <c r="R105" i="1"/>
  <c r="Y105" i="1" s="1"/>
  <c r="J105" i="1"/>
  <c r="R226" i="1"/>
  <c r="J226" i="1"/>
  <c r="K40" i="1"/>
  <c r="X41" i="1"/>
  <c r="W41" i="1"/>
  <c r="X255" i="1"/>
  <c r="T255" i="1"/>
  <c r="S255" i="1"/>
  <c r="V15" i="1"/>
  <c r="U43" i="1"/>
  <c r="R24" i="1"/>
  <c r="J24" i="1"/>
  <c r="K243" i="1"/>
  <c r="K66" i="1"/>
  <c r="K194" i="1"/>
  <c r="Q243" i="1"/>
  <c r="K49" i="1"/>
  <c r="U38" i="1"/>
  <c r="W85" i="1"/>
  <c r="V85" i="1"/>
  <c r="J165" i="1"/>
  <c r="J12" i="1"/>
  <c r="J91" i="1"/>
  <c r="R91" i="1"/>
  <c r="T91" i="1" s="1"/>
  <c r="Y15" i="1"/>
  <c r="X15" i="1"/>
  <c r="T15" i="1"/>
  <c r="Y189" i="1"/>
  <c r="U189" i="1"/>
  <c r="T189" i="1"/>
  <c r="J82" i="1"/>
  <c r="R82" i="1"/>
  <c r="U82" i="1" s="1"/>
  <c r="J46" i="1"/>
  <c r="V171" i="1"/>
  <c r="Y171" i="1"/>
  <c r="U257" i="1"/>
  <c r="J103" i="1"/>
  <c r="V147" i="1"/>
  <c r="R182" i="1"/>
  <c r="T182" i="1" s="1"/>
  <c r="K15" i="1"/>
  <c r="W189" i="1"/>
  <c r="T85" i="1"/>
  <c r="J127" i="1"/>
  <c r="W175" i="1"/>
  <c r="V175" i="1"/>
  <c r="T175" i="1"/>
  <c r="V41" i="1"/>
  <c r="U41" i="1"/>
  <c r="K196" i="1"/>
  <c r="Y14" i="1"/>
  <c r="V14" i="1"/>
  <c r="U14" i="1"/>
  <c r="V63" i="1"/>
  <c r="U63" i="1"/>
  <c r="S14" i="1"/>
  <c r="U199" i="1"/>
  <c r="K32" i="1"/>
  <c r="K104" i="1"/>
  <c r="K255" i="1"/>
  <c r="K163" i="1"/>
  <c r="K92" i="1"/>
  <c r="K14" i="1"/>
  <c r="W241" i="1" l="1"/>
  <c r="T256" i="1"/>
  <c r="S237" i="1"/>
  <c r="W237" i="1"/>
  <c r="T242" i="1"/>
  <c r="U77" i="1"/>
  <c r="Y77" i="1"/>
  <c r="X11" i="1"/>
  <c r="U197" i="1"/>
  <c r="V134" i="1"/>
  <c r="V168" i="1"/>
  <c r="W154" i="1"/>
  <c r="S168" i="1"/>
  <c r="X30" i="1"/>
  <c r="X205" i="1"/>
  <c r="W144" i="1"/>
  <c r="T204" i="1"/>
  <c r="T186" i="1"/>
  <c r="V38" i="1"/>
  <c r="X110" i="1"/>
  <c r="W24" i="1"/>
  <c r="V86" i="1"/>
  <c r="S159" i="1"/>
  <c r="S86" i="1"/>
  <c r="Y88" i="1"/>
  <c r="X159" i="1"/>
  <c r="W27" i="1"/>
  <c r="V200" i="1"/>
  <c r="V27" i="1"/>
  <c r="V11" i="1"/>
  <c r="T86" i="1"/>
  <c r="U93" i="1"/>
  <c r="X27" i="1"/>
  <c r="Y247" i="1"/>
  <c r="V241" i="1"/>
  <c r="U56" i="1"/>
  <c r="Y86" i="1"/>
  <c r="T241" i="1"/>
  <c r="Y205" i="1"/>
  <c r="X197" i="1"/>
  <c r="Y128" i="1"/>
  <c r="U86" i="1"/>
  <c r="S172" i="1"/>
  <c r="T235" i="1"/>
  <c r="V201" i="1"/>
  <c r="X6" i="1"/>
  <c r="T56" i="1"/>
  <c r="Y197" i="1"/>
  <c r="X65" i="1"/>
  <c r="W86" i="1"/>
  <c r="T27" i="1"/>
  <c r="Y6" i="1"/>
  <c r="X71" i="1"/>
  <c r="T17" i="1"/>
  <c r="V53" i="1"/>
  <c r="X225" i="1"/>
  <c r="U71" i="1"/>
  <c r="S36" i="1"/>
  <c r="S205" i="1"/>
  <c r="V77" i="1"/>
  <c r="W18" i="1"/>
  <c r="T42" i="1"/>
  <c r="S225" i="1"/>
  <c r="S42" i="1"/>
  <c r="U92" i="1"/>
  <c r="V36" i="1"/>
  <c r="T71" i="1"/>
  <c r="T36" i="1"/>
  <c r="T205" i="1"/>
  <c r="X18" i="1"/>
  <c r="U42" i="1"/>
  <c r="V75" i="1"/>
  <c r="S61" i="1"/>
  <c r="X42" i="1"/>
  <c r="U159" i="1"/>
  <c r="U36" i="1"/>
  <c r="V159" i="1"/>
  <c r="W231" i="1"/>
  <c r="U88" i="1"/>
  <c r="V71" i="1"/>
  <c r="V205" i="1"/>
  <c r="X134" i="1"/>
  <c r="Y17" i="1"/>
  <c r="Y18" i="1"/>
  <c r="X56" i="1"/>
  <c r="Y71" i="1"/>
  <c r="S252" i="1"/>
  <c r="X53" i="1"/>
  <c r="X93" i="1"/>
  <c r="W53" i="1"/>
  <c r="T168" i="1"/>
  <c r="W252" i="1"/>
  <c r="Y53" i="1"/>
  <c r="T53" i="1"/>
  <c r="X252" i="1"/>
  <c r="T77" i="1"/>
  <c r="T179" i="1"/>
  <c r="Y257" i="1"/>
  <c r="S50" i="1"/>
  <c r="W77" i="1"/>
  <c r="X235" i="1"/>
  <c r="W42" i="1"/>
  <c r="S239" i="1"/>
  <c r="U221" i="1"/>
  <c r="S6" i="1"/>
  <c r="X36" i="1"/>
  <c r="S17" i="1"/>
  <c r="S128" i="1"/>
  <c r="T201" i="1"/>
  <c r="S241" i="1"/>
  <c r="Y42" i="1"/>
  <c r="X241" i="1"/>
  <c r="Y35" i="1"/>
  <c r="S183" i="1"/>
  <c r="Y169" i="1"/>
  <c r="Y13" i="1"/>
  <c r="U23" i="1"/>
  <c r="W88" i="1"/>
  <c r="Y23" i="1"/>
  <c r="U155" i="1"/>
  <c r="T88" i="1"/>
  <c r="W200" i="1"/>
  <c r="X25" i="1"/>
  <c r="Y241" i="1"/>
  <c r="V190" i="1"/>
  <c r="S13" i="1"/>
  <c r="W23" i="1"/>
  <c r="V88" i="1"/>
  <c r="X88" i="1"/>
  <c r="S246" i="1"/>
  <c r="Y45" i="1"/>
  <c r="T183" i="1"/>
  <c r="V87" i="1"/>
  <c r="Y36" i="1"/>
  <c r="U18" i="1"/>
  <c r="W110" i="1"/>
  <c r="S35" i="1"/>
  <c r="V155" i="1"/>
  <c r="V18" i="1"/>
  <c r="W190" i="1"/>
  <c r="X13" i="1"/>
  <c r="V23" i="1"/>
  <c r="Y134" i="1"/>
  <c r="S137" i="1"/>
  <c r="U201" i="1"/>
  <c r="S88" i="1"/>
  <c r="U30" i="1"/>
  <c r="U128" i="1"/>
  <c r="Y65" i="1"/>
  <c r="U110" i="1"/>
  <c r="T18" i="1"/>
  <c r="Y242" i="1"/>
  <c r="V13" i="1"/>
  <c r="U246" i="1"/>
  <c r="V128" i="1"/>
  <c r="W155" i="1"/>
  <c r="W87" i="1"/>
  <c r="W91" i="1"/>
  <c r="V169" i="1"/>
  <c r="W13" i="1"/>
  <c r="W180" i="1"/>
  <c r="S155" i="1"/>
  <c r="S200" i="1"/>
  <c r="S201" i="1"/>
  <c r="W159" i="1"/>
  <c r="T159" i="1"/>
  <c r="U237" i="1"/>
  <c r="X190" i="1"/>
  <c r="S65" i="1"/>
  <c r="T13" i="1"/>
  <c r="Y87" i="1"/>
  <c r="S134" i="1"/>
  <c r="U17" i="1"/>
  <c r="Y214" i="1"/>
  <c r="X201" i="1"/>
  <c r="V240" i="1"/>
  <c r="W201" i="1"/>
  <c r="Y182" i="1"/>
  <c r="S214" i="1"/>
  <c r="U239" i="1"/>
  <c r="Y137" i="1"/>
  <c r="V173" i="1"/>
  <c r="S182" i="1"/>
  <c r="X137" i="1"/>
  <c r="V25" i="1"/>
  <c r="Y163" i="1"/>
  <c r="W205" i="1"/>
  <c r="T214" i="1"/>
  <c r="T219" i="1"/>
  <c r="W134" i="1"/>
  <c r="V17" i="1"/>
  <c r="X237" i="1"/>
  <c r="Y110" i="1"/>
  <c r="X81" i="1"/>
  <c r="X182" i="1"/>
  <c r="Y25" i="1"/>
  <c r="S25" i="1"/>
  <c r="V137" i="1"/>
  <c r="U25" i="1"/>
  <c r="S179" i="1"/>
  <c r="Y237" i="1"/>
  <c r="Y209" i="1"/>
  <c r="T163" i="1"/>
  <c r="Y218" i="1"/>
  <c r="V154" i="1"/>
  <c r="U214" i="1"/>
  <c r="T93" i="1"/>
  <c r="S81" i="1"/>
  <c r="V196" i="1"/>
  <c r="U215" i="1"/>
  <c r="V164" i="1"/>
  <c r="Y235" i="1"/>
  <c r="Y225" i="1"/>
  <c r="X164" i="1"/>
  <c r="U188" i="1"/>
  <c r="W81" i="1"/>
  <c r="T239" i="1"/>
  <c r="V93" i="1"/>
  <c r="T164" i="1"/>
  <c r="X168" i="1"/>
  <c r="V30" i="1"/>
  <c r="W30" i="1"/>
  <c r="V158" i="1"/>
  <c r="W50" i="1"/>
  <c r="X50" i="1"/>
  <c r="S215" i="1"/>
  <c r="Y164" i="1"/>
  <c r="W225" i="1"/>
  <c r="T188" i="1"/>
  <c r="T184" i="1"/>
  <c r="Y93" i="1"/>
  <c r="U168" i="1"/>
  <c r="V252" i="1"/>
  <c r="S56" i="1"/>
  <c r="W168" i="1"/>
  <c r="X172" i="1"/>
  <c r="X215" i="1"/>
  <c r="U200" i="1"/>
  <c r="Y56" i="1"/>
  <c r="T110" i="1"/>
  <c r="Y172" i="1"/>
  <c r="W164" i="1"/>
  <c r="W6" i="1"/>
  <c r="S188" i="1"/>
  <c r="T65" i="1"/>
  <c r="U164" i="1"/>
  <c r="W35" i="1"/>
  <c r="T237" i="1"/>
  <c r="U6" i="1"/>
  <c r="S190" i="1"/>
  <c r="U81" i="1"/>
  <c r="T127" i="1"/>
  <c r="V184" i="1"/>
  <c r="U169" i="1"/>
  <c r="W246" i="1"/>
  <c r="S240" i="1"/>
  <c r="V6" i="1"/>
  <c r="T82" i="1"/>
  <c r="V180" i="1"/>
  <c r="V235" i="1"/>
  <c r="S69" i="1"/>
  <c r="S184" i="1"/>
  <c r="T246" i="1"/>
  <c r="Y179" i="1"/>
  <c r="Y180" i="1"/>
  <c r="X200" i="1"/>
  <c r="Y215" i="1"/>
  <c r="T215" i="1"/>
  <c r="U190" i="1"/>
  <c r="Y81" i="1"/>
  <c r="X246" i="1"/>
  <c r="T240" i="1"/>
  <c r="W188" i="1"/>
  <c r="Y188" i="1"/>
  <c r="Y239" i="1"/>
  <c r="S180" i="1"/>
  <c r="T172" i="1"/>
  <c r="V188" i="1"/>
  <c r="T180" i="1"/>
  <c r="Y82" i="1"/>
  <c r="V110" i="1"/>
  <c r="V209" i="1"/>
  <c r="W98" i="1"/>
  <c r="Y50" i="1"/>
  <c r="U180" i="1"/>
  <c r="Y190" i="1"/>
  <c r="Y104" i="1"/>
  <c r="Y246" i="1"/>
  <c r="U89" i="1"/>
  <c r="T200" i="1"/>
  <c r="S231" i="1"/>
  <c r="V225" i="1"/>
  <c r="U252" i="1"/>
  <c r="T50" i="1"/>
  <c r="V104" i="1"/>
  <c r="T30" i="1"/>
  <c r="W93" i="1"/>
  <c r="U61" i="1"/>
  <c r="V56" i="1"/>
  <c r="W235" i="1"/>
  <c r="X180" i="1"/>
  <c r="Y69" i="1"/>
  <c r="W208" i="1"/>
  <c r="T187" i="1"/>
  <c r="S209" i="1"/>
  <c r="S124" i="1"/>
  <c r="U208" i="1"/>
  <c r="T225" i="1"/>
  <c r="Y252" i="1"/>
  <c r="U50" i="1"/>
  <c r="W123" i="1"/>
  <c r="W104" i="1"/>
  <c r="V179" i="1"/>
  <c r="T81" i="1"/>
  <c r="W204" i="1"/>
  <c r="V251" i="1"/>
  <c r="S222" i="1"/>
  <c r="T128" i="1"/>
  <c r="Y127" i="1"/>
  <c r="Y154" i="1"/>
  <c r="V257" i="1"/>
  <c r="Y75" i="1"/>
  <c r="V124" i="1"/>
  <c r="W61" i="1"/>
  <c r="U242" i="1"/>
  <c r="V221" i="1"/>
  <c r="Y217" i="1"/>
  <c r="V239" i="1"/>
  <c r="S127" i="1"/>
  <c r="Y222" i="1"/>
  <c r="V214" i="1"/>
  <c r="S111" i="1"/>
  <c r="S30" i="1"/>
  <c r="W221" i="1"/>
  <c r="X208" i="1"/>
  <c r="Y204" i="1"/>
  <c r="V67" i="1"/>
  <c r="Y187" i="1"/>
  <c r="X187" i="1"/>
  <c r="W187" i="1"/>
  <c r="V187" i="1"/>
  <c r="T208" i="1"/>
  <c r="X124" i="1"/>
  <c r="V61" i="1"/>
  <c r="U153" i="1"/>
  <c r="U123" i="1"/>
  <c r="X221" i="1"/>
  <c r="Y221" i="1"/>
  <c r="T217" i="1"/>
  <c r="X218" i="1"/>
  <c r="S218" i="1"/>
  <c r="V218" i="1"/>
  <c r="W127" i="1"/>
  <c r="W222" i="1"/>
  <c r="T87" i="1"/>
  <c r="X214" i="1"/>
  <c r="V219" i="1"/>
  <c r="U111" i="1"/>
  <c r="U172" i="1"/>
  <c r="W172" i="1"/>
  <c r="X23" i="1"/>
  <c r="T23" i="1"/>
  <c r="X222" i="1"/>
  <c r="W184" i="1"/>
  <c r="V220" i="1"/>
  <c r="V247" i="1"/>
  <c r="Y157" i="1"/>
  <c r="U204" i="1"/>
  <c r="Y30" i="1"/>
  <c r="U157" i="1"/>
  <c r="V204" i="1"/>
  <c r="V127" i="1"/>
  <c r="T222" i="1"/>
  <c r="V208" i="1"/>
  <c r="Y153" i="1"/>
  <c r="Y220" i="1"/>
  <c r="W128" i="1"/>
  <c r="V98" i="1"/>
  <c r="S98" i="1"/>
  <c r="T98" i="1"/>
  <c r="T104" i="1"/>
  <c r="W218" i="1"/>
  <c r="X127" i="1"/>
  <c r="W219" i="1"/>
  <c r="Y240" i="1"/>
  <c r="U137" i="1"/>
  <c r="T137" i="1"/>
  <c r="U135" i="1"/>
  <c r="W157" i="1"/>
  <c r="X204" i="1"/>
  <c r="Y256" i="1"/>
  <c r="S256" i="1"/>
  <c r="W256" i="1"/>
  <c r="U247" i="1"/>
  <c r="S221" i="1"/>
  <c r="U222" i="1"/>
  <c r="S154" i="1"/>
  <c r="T69" i="1"/>
  <c r="T221" i="1"/>
  <c r="X256" i="1"/>
  <c r="X154" i="1"/>
  <c r="X61" i="1"/>
  <c r="V111" i="1"/>
  <c r="T61" i="1"/>
  <c r="S108" i="1"/>
  <c r="X220" i="1"/>
  <c r="T220" i="1"/>
  <c r="Y98" i="1"/>
  <c r="T218" i="1"/>
  <c r="X219" i="1"/>
  <c r="U179" i="1"/>
  <c r="X179" i="1"/>
  <c r="S27" i="1"/>
  <c r="Y231" i="1"/>
  <c r="X231" i="1"/>
  <c r="V231" i="1"/>
  <c r="U231" i="1"/>
  <c r="S75" i="1"/>
  <c r="U11" i="1"/>
  <c r="U183" i="1"/>
  <c r="X183" i="1"/>
  <c r="V183" i="1"/>
  <c r="W183" i="1"/>
  <c r="Y67" i="1"/>
  <c r="T67" i="1"/>
  <c r="S204" i="1"/>
  <c r="V256" i="1"/>
  <c r="T111" i="1"/>
  <c r="X75" i="1"/>
  <c r="U196" i="1"/>
  <c r="U187" i="1"/>
  <c r="V35" i="1"/>
  <c r="S208" i="1"/>
  <c r="W142" i="1"/>
  <c r="V242" i="1"/>
  <c r="U87" i="1"/>
  <c r="W239" i="1"/>
  <c r="S219" i="1"/>
  <c r="T75" i="1"/>
  <c r="W11" i="1"/>
  <c r="U251" i="1"/>
  <c r="Y219" i="1"/>
  <c r="S123" i="1"/>
  <c r="V123" i="1"/>
  <c r="X144" i="1"/>
  <c r="V144" i="1"/>
  <c r="T144" i="1"/>
  <c r="X38" i="1"/>
  <c r="W38" i="1"/>
  <c r="T38" i="1"/>
  <c r="W247" i="1"/>
  <c r="Y144" i="1"/>
  <c r="X89" i="1"/>
  <c r="X123" i="1"/>
  <c r="T35" i="1"/>
  <c r="S220" i="1"/>
  <c r="Y184" i="1"/>
  <c r="X104" i="1"/>
  <c r="U184" i="1"/>
  <c r="X239" i="1"/>
  <c r="X251" i="1"/>
  <c r="U154" i="1"/>
  <c r="S87" i="1"/>
  <c r="V108" i="1"/>
  <c r="U108" i="1"/>
  <c r="X98" i="1"/>
  <c r="X247" i="1"/>
  <c r="W179" i="1"/>
  <c r="U144" i="1"/>
  <c r="W75" i="1"/>
  <c r="U27" i="1"/>
  <c r="U220" i="1"/>
  <c r="X35" i="1"/>
  <c r="Y123" i="1"/>
  <c r="S242" i="1"/>
  <c r="U104" i="1"/>
  <c r="Y61" i="1"/>
  <c r="Y251" i="1"/>
  <c r="Y155" i="1"/>
  <c r="T155" i="1"/>
  <c r="Y38" i="1"/>
  <c r="T97" i="1"/>
  <c r="U141" i="1"/>
  <c r="X141" i="1"/>
  <c r="Y141" i="1"/>
  <c r="S141" i="1"/>
  <c r="W141" i="1"/>
  <c r="V141" i="1"/>
  <c r="T141" i="1"/>
  <c r="T90" i="1"/>
  <c r="S90" i="1"/>
  <c r="X90" i="1"/>
  <c r="Y90" i="1"/>
  <c r="U90" i="1"/>
  <c r="W90" i="1"/>
  <c r="V90" i="1"/>
  <c r="W223" i="1"/>
  <c r="Y223" i="1"/>
  <c r="S223" i="1"/>
  <c r="V223" i="1"/>
  <c r="U223" i="1"/>
  <c r="T223" i="1"/>
  <c r="X223" i="1"/>
  <c r="W163" i="1"/>
  <c r="S233" i="1"/>
  <c r="W233" i="1"/>
  <c r="Y233" i="1"/>
  <c r="U233" i="1"/>
  <c r="T233" i="1"/>
  <c r="V233" i="1"/>
  <c r="X233" i="1"/>
  <c r="U217" i="1"/>
  <c r="U158" i="1"/>
  <c r="W69" i="1"/>
  <c r="V69" i="1"/>
  <c r="U69" i="1"/>
  <c r="V91" i="1"/>
  <c r="Y173" i="1"/>
  <c r="Y111" i="1"/>
  <c r="W105" i="1"/>
  <c r="V105" i="1"/>
  <c r="T105" i="1"/>
  <c r="S105" i="1"/>
  <c r="X105" i="1"/>
  <c r="Y120" i="1"/>
  <c r="X120" i="1"/>
  <c r="T120" i="1"/>
  <c r="U120" i="1"/>
  <c r="S120" i="1"/>
  <c r="V120" i="1"/>
  <c r="W120" i="1"/>
  <c r="Y245" i="1"/>
  <c r="W245" i="1"/>
  <c r="V245" i="1"/>
  <c r="U245" i="1"/>
  <c r="X245" i="1"/>
  <c r="T245" i="1"/>
  <c r="S245" i="1"/>
  <c r="V138" i="1"/>
  <c r="X138" i="1"/>
  <c r="W138" i="1"/>
  <c r="Y106" i="1"/>
  <c r="X106" i="1"/>
  <c r="W106" i="1"/>
  <c r="T106" i="1"/>
  <c r="U106" i="1"/>
  <c r="S106" i="1"/>
  <c r="V106" i="1"/>
  <c r="V83" i="1"/>
  <c r="U83" i="1"/>
  <c r="T83" i="1"/>
  <c r="Y48" i="1"/>
  <c r="X48" i="1"/>
  <c r="T48" i="1"/>
  <c r="U48" i="1"/>
  <c r="S48" i="1"/>
  <c r="W48" i="1"/>
  <c r="V48" i="1"/>
  <c r="W3" i="1"/>
  <c r="V3" i="1"/>
  <c r="Y3" i="1"/>
  <c r="X3" i="1"/>
  <c r="U3" i="1"/>
  <c r="T3" i="1"/>
  <c r="S3" i="1"/>
  <c r="U173" i="1"/>
  <c r="U138" i="1"/>
  <c r="U62" i="1"/>
  <c r="T62" i="1"/>
  <c r="W62" i="1"/>
  <c r="Y62" i="1"/>
  <c r="X62" i="1"/>
  <c r="V62" i="1"/>
  <c r="S62" i="1"/>
  <c r="U95" i="1"/>
  <c r="Y95" i="1"/>
  <c r="X95" i="1"/>
  <c r="V95" i="1"/>
  <c r="W95" i="1"/>
  <c r="S95" i="1"/>
  <c r="T95" i="1"/>
  <c r="X163" i="1"/>
  <c r="X191" i="1"/>
  <c r="Y191" i="1"/>
  <c r="W191" i="1"/>
  <c r="V191" i="1"/>
  <c r="T191" i="1"/>
  <c r="S191" i="1"/>
  <c r="U191" i="1"/>
  <c r="W45" i="1"/>
  <c r="V45" i="1"/>
  <c r="S45" i="1"/>
  <c r="X45" i="1"/>
  <c r="U45" i="1"/>
  <c r="W182" i="1"/>
  <c r="U182" i="1"/>
  <c r="V177" i="1"/>
  <c r="T138" i="1"/>
  <c r="T44" i="1"/>
  <c r="X44" i="1"/>
  <c r="U44" i="1"/>
  <c r="Y44" i="1"/>
  <c r="W44" i="1"/>
  <c r="S44" i="1"/>
  <c r="V44" i="1"/>
  <c r="S177" i="1"/>
  <c r="Y138" i="1"/>
  <c r="U40" i="1"/>
  <c r="T153" i="1"/>
  <c r="V60" i="1"/>
  <c r="U60" i="1"/>
  <c r="Y60" i="1"/>
  <c r="X60" i="1"/>
  <c r="W60" i="1"/>
  <c r="T60" i="1"/>
  <c r="S60" i="1"/>
  <c r="U97" i="1"/>
  <c r="X115" i="1"/>
  <c r="W115" i="1"/>
  <c r="S115" i="1"/>
  <c r="Y115" i="1"/>
  <c r="V115" i="1"/>
  <c r="T115" i="1"/>
  <c r="U115" i="1"/>
  <c r="S89" i="1"/>
  <c r="Y161" i="1"/>
  <c r="X161" i="1"/>
  <c r="W161" i="1"/>
  <c r="S161" i="1"/>
  <c r="V161" i="1"/>
  <c r="U161" i="1"/>
  <c r="T161" i="1"/>
  <c r="S257" i="1"/>
  <c r="W257" i="1"/>
  <c r="T257" i="1"/>
  <c r="V163" i="1"/>
  <c r="S217" i="1"/>
  <c r="W158" i="1"/>
  <c r="V236" i="1"/>
  <c r="U236" i="1"/>
  <c r="X236" i="1"/>
  <c r="S236" i="1"/>
  <c r="Y236" i="1"/>
  <c r="W236" i="1"/>
  <c r="T236" i="1"/>
  <c r="Y24" i="1"/>
  <c r="Y83" i="1"/>
  <c r="S91" i="1"/>
  <c r="S173" i="1"/>
  <c r="W21" i="1"/>
  <c r="V21" i="1"/>
  <c r="Y21" i="1"/>
  <c r="X21" i="1"/>
  <c r="U21" i="1"/>
  <c r="S21" i="1"/>
  <c r="T21" i="1"/>
  <c r="W111" i="1"/>
  <c r="Y89" i="1"/>
  <c r="U240" i="1"/>
  <c r="T129" i="1"/>
  <c r="Y129" i="1"/>
  <c r="S129" i="1"/>
  <c r="V129" i="1"/>
  <c r="W129" i="1"/>
  <c r="U129" i="1"/>
  <c r="X129" i="1"/>
  <c r="W148" i="1"/>
  <c r="V148" i="1"/>
  <c r="S148" i="1"/>
  <c r="Y148" i="1"/>
  <c r="X148" i="1"/>
  <c r="U148" i="1"/>
  <c r="T148" i="1"/>
  <c r="W78" i="1"/>
  <c r="U78" i="1"/>
  <c r="T78" i="1"/>
  <c r="X78" i="1"/>
  <c r="Y78" i="1"/>
  <c r="V78" i="1"/>
  <c r="S78" i="1"/>
  <c r="X5" i="1"/>
  <c r="S5" i="1"/>
  <c r="U5" i="1"/>
  <c r="T5" i="1"/>
  <c r="Y5" i="1"/>
  <c r="V5" i="1"/>
  <c r="W5" i="1"/>
  <c r="U163" i="1"/>
  <c r="Y91" i="1"/>
  <c r="X96" i="1"/>
  <c r="Y96" i="1"/>
  <c r="W96" i="1"/>
  <c r="S96" i="1"/>
  <c r="V96" i="1"/>
  <c r="T96" i="1"/>
  <c r="U96" i="1"/>
  <c r="S67" i="1"/>
  <c r="U145" i="1"/>
  <c r="T145" i="1"/>
  <c r="Y145" i="1"/>
  <c r="X145" i="1"/>
  <c r="V145" i="1"/>
  <c r="S145" i="1"/>
  <c r="W145" i="1"/>
  <c r="S83" i="1"/>
  <c r="U91" i="1"/>
  <c r="X91" i="1"/>
  <c r="W173" i="1"/>
  <c r="U186" i="1"/>
  <c r="S185" i="1"/>
  <c r="U185" i="1"/>
  <c r="X185" i="1"/>
  <c r="Y185" i="1"/>
  <c r="T185" i="1"/>
  <c r="W185" i="1"/>
  <c r="V185" i="1"/>
  <c r="X40" i="1"/>
  <c r="W177" i="1"/>
  <c r="S138" i="1"/>
  <c r="W37" i="1"/>
  <c r="V37" i="1"/>
  <c r="U37" i="1"/>
  <c r="T37" i="1"/>
  <c r="Y37" i="1"/>
  <c r="X37" i="1"/>
  <c r="S37" i="1"/>
  <c r="X157" i="1"/>
  <c r="V157" i="1"/>
  <c r="T157" i="1"/>
  <c r="S153" i="1"/>
  <c r="Y58" i="1"/>
  <c r="S58" i="1"/>
  <c r="W58" i="1"/>
  <c r="V58" i="1"/>
  <c r="X58" i="1"/>
  <c r="U58" i="1"/>
  <c r="T58" i="1"/>
  <c r="V97" i="1"/>
  <c r="V167" i="1"/>
  <c r="U167" i="1"/>
  <c r="T167" i="1"/>
  <c r="S167" i="1"/>
  <c r="Y167" i="1"/>
  <c r="X167" i="1"/>
  <c r="W167" i="1"/>
  <c r="W217" i="1"/>
  <c r="X158" i="1"/>
  <c r="W124" i="1"/>
  <c r="U124" i="1"/>
  <c r="Y124" i="1"/>
  <c r="X173" i="1"/>
  <c r="V65" i="1"/>
  <c r="U65" i="1"/>
  <c r="W240" i="1"/>
  <c r="Y22" i="1"/>
  <c r="W248" i="1"/>
  <c r="X248" i="1"/>
  <c r="T248" i="1"/>
  <c r="S248" i="1"/>
  <c r="V248" i="1"/>
  <c r="U248" i="1"/>
  <c r="Y248" i="1"/>
  <c r="T173" i="1"/>
  <c r="T74" i="1"/>
  <c r="S74" i="1"/>
  <c r="Y74" i="1"/>
  <c r="X74" i="1"/>
  <c r="W74" i="1"/>
  <c r="U74" i="1"/>
  <c r="V74" i="1"/>
  <c r="V101" i="1"/>
  <c r="U101" i="1"/>
  <c r="T101" i="1"/>
  <c r="W101" i="1"/>
  <c r="X177" i="1"/>
  <c r="V182" i="1"/>
  <c r="Y97" i="1"/>
  <c r="V135" i="1"/>
  <c r="T135" i="1"/>
  <c r="S135" i="1"/>
  <c r="X135" i="1"/>
  <c r="W135" i="1"/>
  <c r="T117" i="1"/>
  <c r="X117" i="1"/>
  <c r="S117" i="1"/>
  <c r="Y117" i="1"/>
  <c r="W117" i="1"/>
  <c r="V117" i="1"/>
  <c r="U117" i="1"/>
  <c r="V217" i="1"/>
  <c r="W83" i="1"/>
  <c r="S158" i="1"/>
  <c r="U234" i="1"/>
  <c r="Y234" i="1"/>
  <c r="X234" i="1"/>
  <c r="W234" i="1"/>
  <c r="T234" i="1"/>
  <c r="S234" i="1"/>
  <c r="V234" i="1"/>
  <c r="X24" i="1"/>
  <c r="X64" i="1"/>
  <c r="U64" i="1"/>
  <c r="T64" i="1"/>
  <c r="S64" i="1"/>
  <c r="Y64" i="1"/>
  <c r="W64" i="1"/>
  <c r="V64" i="1"/>
  <c r="X240" i="1"/>
  <c r="U22" i="1"/>
  <c r="X244" i="1"/>
  <c r="Y244" i="1"/>
  <c r="S244" i="1"/>
  <c r="W244" i="1"/>
  <c r="U244" i="1"/>
  <c r="V244" i="1"/>
  <c r="T244" i="1"/>
  <c r="S174" i="1"/>
  <c r="V174" i="1"/>
  <c r="X174" i="1"/>
  <c r="Y174" i="1"/>
  <c r="W174" i="1"/>
  <c r="U174" i="1"/>
  <c r="T174" i="1"/>
  <c r="U34" i="1"/>
  <c r="T34" i="1"/>
  <c r="W34" i="1"/>
  <c r="X34" i="1"/>
  <c r="V34" i="1"/>
  <c r="Y34" i="1"/>
  <c r="S34" i="1"/>
  <c r="S97" i="1"/>
  <c r="W76" i="1"/>
  <c r="T76" i="1"/>
  <c r="U76" i="1"/>
  <c r="Y76" i="1"/>
  <c r="X76" i="1"/>
  <c r="S76" i="1"/>
  <c r="V76" i="1"/>
  <c r="S176" i="1"/>
  <c r="W176" i="1"/>
  <c r="X176" i="1"/>
  <c r="V176" i="1"/>
  <c r="T176" i="1"/>
  <c r="U176" i="1"/>
  <c r="Y176" i="1"/>
  <c r="T158" i="1"/>
  <c r="U24" i="1"/>
  <c r="T72" i="1"/>
  <c r="X72" i="1"/>
  <c r="Y72" i="1"/>
  <c r="V72" i="1"/>
  <c r="W72" i="1"/>
  <c r="U72" i="1"/>
  <c r="S72" i="1"/>
  <c r="V22" i="1"/>
  <c r="X226" i="1"/>
  <c r="W226" i="1"/>
  <c r="S226" i="1"/>
  <c r="Y226" i="1"/>
  <c r="V226" i="1"/>
  <c r="U226" i="1"/>
  <c r="T226" i="1"/>
  <c r="S142" i="1"/>
  <c r="Y207" i="1"/>
  <c r="T207" i="1"/>
  <c r="S207" i="1"/>
  <c r="W207" i="1"/>
  <c r="V207" i="1"/>
  <c r="U207" i="1"/>
  <c r="X207" i="1"/>
  <c r="Y68" i="1"/>
  <c r="T68" i="1"/>
  <c r="S68" i="1"/>
  <c r="V68" i="1"/>
  <c r="X68" i="1"/>
  <c r="W68" i="1"/>
  <c r="U68" i="1"/>
  <c r="S122" i="1"/>
  <c r="W122" i="1"/>
  <c r="X122" i="1"/>
  <c r="V122" i="1"/>
  <c r="U122" i="1"/>
  <c r="T122" i="1"/>
  <c r="Y122" i="1"/>
  <c r="W97" i="1"/>
  <c r="X9" i="1"/>
  <c r="W9" i="1"/>
  <c r="T9" i="1"/>
  <c r="U9" i="1"/>
  <c r="Y9" i="1"/>
  <c r="V9" i="1"/>
  <c r="S9" i="1"/>
  <c r="W89" i="1"/>
  <c r="V89" i="1"/>
  <c r="Y158" i="1"/>
  <c r="S24" i="1"/>
  <c r="Y131" i="1"/>
  <c r="V131" i="1"/>
  <c r="U131" i="1"/>
  <c r="T131" i="1"/>
  <c r="X131" i="1"/>
  <c r="S131" i="1"/>
  <c r="W131" i="1"/>
  <c r="X116" i="1"/>
  <c r="T116" i="1"/>
  <c r="S116" i="1"/>
  <c r="W116" i="1"/>
  <c r="V116" i="1"/>
  <c r="Y116" i="1"/>
  <c r="U116" i="1"/>
  <c r="W70" i="1"/>
  <c r="T70" i="1"/>
  <c r="S70" i="1"/>
  <c r="Y70" i="1"/>
  <c r="X70" i="1"/>
  <c r="U70" i="1"/>
  <c r="V70" i="1"/>
  <c r="W22" i="1"/>
  <c r="U105" i="1"/>
  <c r="T142" i="1"/>
  <c r="X94" i="1"/>
  <c r="W94" i="1"/>
  <c r="V94" i="1"/>
  <c r="U94" i="1"/>
  <c r="Y94" i="1"/>
  <c r="S94" i="1"/>
  <c r="T94" i="1"/>
  <c r="T210" i="1"/>
  <c r="X210" i="1"/>
  <c r="Y210" i="1"/>
  <c r="W210" i="1"/>
  <c r="V210" i="1"/>
  <c r="S210" i="1"/>
  <c r="U210" i="1"/>
  <c r="W153" i="1"/>
  <c r="V153" i="1"/>
  <c r="V82" i="1"/>
  <c r="W196" i="1"/>
  <c r="X196" i="1"/>
  <c r="T196" i="1"/>
  <c r="S196" i="1"/>
  <c r="S150" i="1"/>
  <c r="W150" i="1"/>
  <c r="X150" i="1"/>
  <c r="V150" i="1"/>
  <c r="T150" i="1"/>
  <c r="U150" i="1"/>
  <c r="Y150" i="1"/>
  <c r="Y170" i="1"/>
  <c r="X170" i="1"/>
  <c r="T170" i="1"/>
  <c r="V170" i="1"/>
  <c r="U170" i="1"/>
  <c r="S170" i="1"/>
  <c r="W170" i="1"/>
  <c r="W82" i="1"/>
  <c r="T24" i="1"/>
  <c r="W224" i="1"/>
  <c r="V224" i="1"/>
  <c r="X224" i="1"/>
  <c r="S224" i="1"/>
  <c r="Y224" i="1"/>
  <c r="T224" i="1"/>
  <c r="U224" i="1"/>
  <c r="W169" i="1"/>
  <c r="X142" i="1"/>
  <c r="W40" i="1"/>
  <c r="S40" i="1"/>
  <c r="V40" i="1"/>
  <c r="T40" i="1"/>
  <c r="U162" i="1"/>
  <c r="T162" i="1"/>
  <c r="W162" i="1"/>
  <c r="S162" i="1"/>
  <c r="Y162" i="1"/>
  <c r="X162" i="1"/>
  <c r="V162" i="1"/>
  <c r="X103" i="1"/>
  <c r="W103" i="1"/>
  <c r="V103" i="1"/>
  <c r="T103" i="1"/>
  <c r="S103" i="1"/>
  <c r="Y103" i="1"/>
  <c r="U103" i="1"/>
  <c r="X140" i="1"/>
  <c r="U140" i="1"/>
  <c r="V140" i="1"/>
  <c r="Y140" i="1"/>
  <c r="W140" i="1"/>
  <c r="T140" i="1"/>
  <c r="S140" i="1"/>
  <c r="S101" i="1"/>
  <c r="T73" i="1"/>
  <c r="X73" i="1"/>
  <c r="S73" i="1"/>
  <c r="Y73" i="1"/>
  <c r="W73" i="1"/>
  <c r="V73" i="1"/>
  <c r="U73" i="1"/>
  <c r="Y121" i="1"/>
  <c r="X121" i="1"/>
  <c r="T121" i="1"/>
  <c r="V121" i="1"/>
  <c r="U121" i="1"/>
  <c r="S121" i="1"/>
  <c r="W121" i="1"/>
  <c r="T45" i="1"/>
  <c r="U67" i="1"/>
  <c r="S82" i="1"/>
  <c r="W156" i="1"/>
  <c r="V156" i="1"/>
  <c r="Y156" i="1"/>
  <c r="T156" i="1"/>
  <c r="X156" i="1"/>
  <c r="U156" i="1"/>
  <c r="S156" i="1"/>
  <c r="W29" i="1"/>
  <c r="T29" i="1"/>
  <c r="Y29" i="1"/>
  <c r="S29" i="1"/>
  <c r="U29" i="1"/>
  <c r="X29" i="1"/>
  <c r="V29" i="1"/>
  <c r="V24" i="1"/>
  <c r="X169" i="1"/>
  <c r="X67" i="1"/>
  <c r="U177" i="1"/>
  <c r="T177" i="1"/>
  <c r="U79" i="1"/>
  <c r="T79" i="1"/>
  <c r="Y79" i="1"/>
  <c r="S79" i="1"/>
  <c r="X79" i="1"/>
  <c r="W79" i="1"/>
  <c r="V79" i="1"/>
  <c r="X22" i="1"/>
  <c r="T22" i="1"/>
  <c r="U112" i="1"/>
  <c r="Y112" i="1"/>
  <c r="X112" i="1"/>
  <c r="W112" i="1"/>
  <c r="T112" i="1"/>
  <c r="S112" i="1"/>
  <c r="V112" i="1"/>
  <c r="S169" i="1"/>
  <c r="W46" i="1"/>
  <c r="V46" i="1"/>
  <c r="U46" i="1"/>
  <c r="T46" i="1"/>
  <c r="Y46" i="1"/>
  <c r="X46" i="1"/>
  <c r="S46" i="1"/>
  <c r="W243" i="1"/>
  <c r="V243" i="1"/>
  <c r="S243" i="1"/>
  <c r="T243" i="1"/>
  <c r="Y243" i="1"/>
  <c r="X243" i="1"/>
  <c r="U243" i="1"/>
  <c r="Y253" i="1"/>
  <c r="T253" i="1"/>
  <c r="S253" i="1"/>
  <c r="V253" i="1"/>
  <c r="X253" i="1"/>
  <c r="W253" i="1"/>
  <c r="U253" i="1"/>
  <c r="T26" i="1"/>
  <c r="S26" i="1"/>
  <c r="X26" i="1"/>
  <c r="V26" i="1"/>
  <c r="W26" i="1"/>
  <c r="U26" i="1"/>
  <c r="Y26" i="1"/>
  <c r="U232" i="1"/>
  <c r="T232" i="1"/>
  <c r="Y232" i="1"/>
  <c r="X232" i="1"/>
  <c r="W232" i="1"/>
  <c r="V232" i="1"/>
  <c r="S232" i="1"/>
  <c r="T39" i="1"/>
  <c r="X39" i="1"/>
  <c r="W39" i="1"/>
  <c r="Y39" i="1"/>
  <c r="U39" i="1"/>
  <c r="S39" i="1"/>
  <c r="V39" i="1"/>
  <c r="X186" i="1"/>
  <c r="W186" i="1"/>
  <c r="V186" i="1"/>
  <c r="S186" i="1"/>
  <c r="Y101" i="1"/>
  <c r="Y92" i="1"/>
  <c r="X92" i="1"/>
  <c r="S92" i="1"/>
  <c r="W92" i="1"/>
  <c r="T92" i="1"/>
  <c r="X82" i="1"/>
  <c r="U209" i="1"/>
  <c r="X209" i="1"/>
  <c r="W209" i="1"/>
  <c r="V84" i="1"/>
  <c r="U84" i="1"/>
  <c r="Y84" i="1"/>
  <c r="X84" i="1"/>
  <c r="S84" i="1"/>
  <c r="W84" i="1"/>
  <c r="T84" i="1"/>
  <c r="U142" i="1"/>
  <c r="V142" i="1"/>
  <c r="W206" i="1"/>
  <c r="Y206" i="1"/>
  <c r="S206" i="1"/>
  <c r="V206" i="1"/>
  <c r="T206" i="1"/>
  <c r="X206" i="1"/>
  <c r="U206" i="1"/>
  <c r="X181" i="1"/>
  <c r="W181" i="1"/>
  <c r="S181" i="1"/>
  <c r="V181" i="1"/>
  <c r="Y181" i="1"/>
  <c r="U181" i="1"/>
  <c r="T181" i="1"/>
  <c r="W133" i="1"/>
  <c r="S133" i="1"/>
  <c r="X133" i="1"/>
  <c r="V133" i="1"/>
  <c r="Y133" i="1"/>
  <c r="U133" i="1"/>
  <c r="T133" i="1"/>
</calcChain>
</file>

<file path=xl/sharedStrings.xml><?xml version="1.0" encoding="utf-8"?>
<sst xmlns="http://schemas.openxmlformats.org/spreadsheetml/2006/main" count="1661" uniqueCount="768">
  <si>
    <t>Id</t>
  </si>
  <si>
    <t>DATE Début</t>
  </si>
  <si>
    <t>Date début janvier</t>
  </si>
  <si>
    <t>Date début avril</t>
  </si>
  <si>
    <t>HEURE Début</t>
  </si>
  <si>
    <t>DATE Fin</t>
  </si>
  <si>
    <t>DATE Fin octobre</t>
  </si>
  <si>
    <t>HEURE Fin</t>
  </si>
  <si>
    <t>Durée indispo (j) totale</t>
  </si>
  <si>
    <t>Durée indispo (j) janvier</t>
  </si>
  <si>
    <t>Durée indispo (j) avril</t>
  </si>
  <si>
    <t>LIGNE</t>
  </si>
  <si>
    <t>STATION</t>
  </si>
  <si>
    <t>N° EQUIP.</t>
  </si>
  <si>
    <t>COMMENTAIRE</t>
  </si>
  <si>
    <t>Motifs</t>
  </si>
  <si>
    <t>mois début</t>
  </si>
  <si>
    <t>mois fin</t>
  </si>
  <si>
    <t>20h</t>
  </si>
  <si>
    <t>A</t>
  </si>
  <si>
    <t xml:space="preserve">Ampère </t>
  </si>
  <si>
    <t>Asc. 271</t>
  </si>
  <si>
    <t>Cables tractions HS suite à désincarceration</t>
  </si>
  <si>
    <t>Esc. 2702</t>
  </si>
  <si>
    <t>Roulements arbre d’entraînement de chaînes de marches  HS</t>
  </si>
  <si>
    <t>Panne</t>
  </si>
  <si>
    <t>10h34</t>
  </si>
  <si>
    <t>11h08</t>
  </si>
  <si>
    <t>Cartes manœuvre HS + Contact de peigne haut HS</t>
  </si>
  <si>
    <t>17h43</t>
  </si>
  <si>
    <t>12h52</t>
  </si>
  <si>
    <t>D</t>
  </si>
  <si>
    <t>Bellecour</t>
  </si>
  <si>
    <t>Asc. 261</t>
  </si>
  <si>
    <t xml:space="preserve">Problèmes d’opérateur de porte </t>
  </si>
  <si>
    <t>16h10</t>
  </si>
  <si>
    <t>17h02</t>
  </si>
  <si>
    <t>Asc. 264</t>
  </si>
  <si>
    <t xml:space="preserve">Probleme thermique moteur </t>
  </si>
  <si>
    <t>18h56</t>
  </si>
  <si>
    <t>10h02</t>
  </si>
  <si>
    <t>Defaut thermique moteur centrale hydraulique</t>
  </si>
  <si>
    <t>Asc. 265</t>
  </si>
  <si>
    <t>infiltration eau de pluie - Asc HS</t>
  </si>
  <si>
    <t>14h</t>
  </si>
  <si>
    <t>14h31</t>
  </si>
  <si>
    <t>Asc.264</t>
  </si>
  <si>
    <t>Visite RATP</t>
  </si>
  <si>
    <t>17h26</t>
  </si>
  <si>
    <t>20h27</t>
  </si>
  <si>
    <t>Esc. 2601</t>
  </si>
  <si>
    <t xml:space="preserve">Main courante HS </t>
  </si>
  <si>
    <t>17h</t>
  </si>
  <si>
    <t>11h43</t>
  </si>
  <si>
    <t>Esc. 2605</t>
  </si>
  <si>
    <t xml:space="preserve">Suite basket coincée revision + reglages+ controles </t>
  </si>
  <si>
    <t>Mauvaise utilisation</t>
  </si>
  <si>
    <t>16h</t>
  </si>
  <si>
    <t>10h</t>
  </si>
  <si>
    <t>Esc. 2607</t>
  </si>
  <si>
    <t>Contact de peigne HS</t>
  </si>
  <si>
    <t xml:space="preserve">Remplacement main courante </t>
  </si>
  <si>
    <t>Usure</t>
  </si>
  <si>
    <t>06h28</t>
  </si>
  <si>
    <t>10h45</t>
  </si>
  <si>
    <t xml:space="preserve">Caisson inondé suite intempéries </t>
  </si>
  <si>
    <t>09h47</t>
  </si>
  <si>
    <t>05h30</t>
  </si>
  <si>
    <t>Esc. 2610</t>
  </si>
  <si>
    <t>Empilement de marches</t>
  </si>
  <si>
    <t>14h59</t>
  </si>
  <si>
    <t>15h40</t>
  </si>
  <si>
    <t>16h11</t>
  </si>
  <si>
    <t>16h45</t>
  </si>
  <si>
    <t>Esc. 2612</t>
  </si>
  <si>
    <t xml:space="preserve">Visite RATP - Probleme guide de main courante </t>
  </si>
  <si>
    <t>12H25</t>
  </si>
  <si>
    <t>Tourteau haut + chaine de marches</t>
  </si>
  <si>
    <t>00h20</t>
  </si>
  <si>
    <t>16h42</t>
  </si>
  <si>
    <t>B</t>
  </si>
  <si>
    <t>Brotteaux</t>
  </si>
  <si>
    <t>Asc. 411</t>
  </si>
  <si>
    <t>Reglages portes</t>
  </si>
  <si>
    <t xml:space="preserve">Vandalisme </t>
  </si>
  <si>
    <t>16h47</t>
  </si>
  <si>
    <t>Asc. 412</t>
  </si>
  <si>
    <t xml:space="preserve">Problèmes de codeur moteur et de VF + moteur à remplacer </t>
  </si>
  <si>
    <t>09h</t>
  </si>
  <si>
    <t>14h56</t>
  </si>
  <si>
    <t>Esc. 4101</t>
  </si>
  <si>
    <t>16h27</t>
  </si>
  <si>
    <t>18h24</t>
  </si>
  <si>
    <t>Charpennes</t>
  </si>
  <si>
    <t>Asc. 211</t>
  </si>
  <si>
    <t>Fixation plafond cabine NOK</t>
  </si>
  <si>
    <t>01h50</t>
  </si>
  <si>
    <t>19h48</t>
  </si>
  <si>
    <t>Asc. 212</t>
  </si>
  <si>
    <t>Défaut porte</t>
  </si>
  <si>
    <t>23h59</t>
  </si>
  <si>
    <t xml:space="preserve">Carte elec frein HS + VF HS </t>
  </si>
  <si>
    <t>8h30</t>
  </si>
  <si>
    <t>18h48</t>
  </si>
  <si>
    <t>Asc. 213</t>
  </si>
  <si>
    <t>Remplacement poutre de maintien du seuil cabine HS + contact securite passerelle cabine hs</t>
  </si>
  <si>
    <t>07h02</t>
  </si>
  <si>
    <t>10h23</t>
  </si>
  <si>
    <t>Deverouillage frein à remplacer</t>
  </si>
  <si>
    <t>13h</t>
  </si>
  <si>
    <t>12h</t>
  </si>
  <si>
    <t>Esc. 2101</t>
  </si>
  <si>
    <t>Probleme bobine frein de secour</t>
  </si>
  <si>
    <t>12H30</t>
  </si>
  <si>
    <t>Esc. 2102</t>
  </si>
  <si>
    <t>00h00</t>
  </si>
  <si>
    <t>Esc. 2103</t>
  </si>
  <si>
    <t xml:space="preserve">Chaines de marche HS - A remplacer </t>
  </si>
  <si>
    <t>14h30</t>
  </si>
  <si>
    <t>Cordeliers</t>
  </si>
  <si>
    <t>Asc. 252</t>
  </si>
  <si>
    <t xml:space="preserve">Réglages portes </t>
  </si>
  <si>
    <t>Esc. 2502</t>
  </si>
  <si>
    <t xml:space="preserve">Porte LEM HS </t>
  </si>
  <si>
    <t>16h52</t>
  </si>
  <si>
    <t>10h47</t>
  </si>
  <si>
    <t>C</t>
  </si>
  <si>
    <t>Croix rousse</t>
  </si>
  <si>
    <t>Asc. 572</t>
  </si>
  <si>
    <t>Galets des portes palières HS + reglages</t>
  </si>
  <si>
    <t>Esc. 5701</t>
  </si>
  <si>
    <t xml:space="preserve">Guide de main courante côté gauche supérieur HS + plaques et guides porte peigne HS </t>
  </si>
  <si>
    <t>02h03</t>
  </si>
  <si>
    <t>18h38</t>
  </si>
  <si>
    <t>Probleme de survitesse</t>
  </si>
  <si>
    <t>1h35</t>
  </si>
  <si>
    <t>15h29</t>
  </si>
  <si>
    <t>Cusset</t>
  </si>
  <si>
    <t>Asc. 172</t>
  </si>
  <si>
    <t>Porte cabine vandalisée</t>
  </si>
  <si>
    <t>4h34</t>
  </si>
  <si>
    <t>05h25</t>
  </si>
  <si>
    <t>Esc. 1701</t>
  </si>
  <si>
    <t>plaque porte peigne hs + 4 marches HS (vis)</t>
  </si>
  <si>
    <t>09h21</t>
  </si>
  <si>
    <t>Plaque porte peigne affaissée</t>
  </si>
  <si>
    <t>Debourg</t>
  </si>
  <si>
    <t>Esc. 4701</t>
  </si>
  <si>
    <t>Empilement de marches - Arbre d'entrainement bas HS</t>
  </si>
  <si>
    <t>09h57</t>
  </si>
  <si>
    <t>Esc. 4702</t>
  </si>
  <si>
    <t>Roulements de l’arbre d’entrainement des chaines de marches sont défectueux + arbre de main courante</t>
  </si>
  <si>
    <t>08h</t>
  </si>
  <si>
    <t>22h32</t>
  </si>
  <si>
    <t>5h18</t>
  </si>
  <si>
    <t>17h08</t>
  </si>
  <si>
    <t xml:space="preserve">Flachet </t>
  </si>
  <si>
    <t>Asc. 181</t>
  </si>
  <si>
    <t xml:space="preserve">Bouton appel HS </t>
  </si>
  <si>
    <t>1h33</t>
  </si>
  <si>
    <t>Esc. 1801</t>
  </si>
  <si>
    <t xml:space="preserve">Borne transformateur isolement HS </t>
  </si>
  <si>
    <t>Esc. 1802</t>
  </si>
  <si>
    <t xml:space="preserve">Talon de main courante HS </t>
  </si>
  <si>
    <t>10h13</t>
  </si>
  <si>
    <t>18h15</t>
  </si>
  <si>
    <t>Plaque porte peigne sup HS</t>
  </si>
  <si>
    <t>10h07</t>
  </si>
  <si>
    <t>10h49</t>
  </si>
  <si>
    <t>7h15</t>
  </si>
  <si>
    <t>vis de fixation et réglage porte peigne station d’entraînement hs + plaque PP HS</t>
  </si>
  <si>
    <t>21h10</t>
  </si>
  <si>
    <t>12h21</t>
  </si>
  <si>
    <t>Foch</t>
  </si>
  <si>
    <t xml:space="preserve">Asc. 232 </t>
  </si>
  <si>
    <t>Relais carte manœuvre HS pièce en attente + Pb sur frein</t>
  </si>
  <si>
    <t>19h</t>
  </si>
  <si>
    <t>Esc. 2302</t>
  </si>
  <si>
    <t>Chaine de marche + roulements arbre principal HS</t>
  </si>
  <si>
    <t>23h</t>
  </si>
  <si>
    <t>F</t>
  </si>
  <si>
    <t>Fourviere</t>
  </si>
  <si>
    <t>Asc. 911</t>
  </si>
  <si>
    <t>Travaux annuel</t>
  </si>
  <si>
    <t>10h30</t>
  </si>
  <si>
    <t>12h45</t>
  </si>
  <si>
    <t xml:space="preserve">Coulisseaux du bas HS + reglages parachute </t>
  </si>
  <si>
    <t>17h00</t>
  </si>
  <si>
    <t>Gare de vaise</t>
  </si>
  <si>
    <t>Asc. 844</t>
  </si>
  <si>
    <t>Supports de fixation opérateur HS</t>
  </si>
  <si>
    <t>Gare de Vaise</t>
  </si>
  <si>
    <t>Esc. 8402</t>
  </si>
  <si>
    <t>Paliers arbre principal de la station d’entraînement HS</t>
  </si>
  <si>
    <t>08h30</t>
  </si>
  <si>
    <t>Esc. 8404</t>
  </si>
  <si>
    <t>FM935 - Remplacement armoire de commandes</t>
  </si>
  <si>
    <t>Amélioration</t>
  </si>
  <si>
    <t>00h52</t>
  </si>
  <si>
    <t>18h</t>
  </si>
  <si>
    <t>MC HS - Aremplacer</t>
  </si>
  <si>
    <t>04h40</t>
  </si>
  <si>
    <t>08h51</t>
  </si>
  <si>
    <t>Acces fermé grille HS</t>
  </si>
  <si>
    <t>****</t>
  </si>
  <si>
    <t>18h37</t>
  </si>
  <si>
    <t>15h25</t>
  </si>
  <si>
    <t>Gare de Vénissieux</t>
  </si>
  <si>
    <t>Asc. 701</t>
  </si>
  <si>
    <t xml:space="preserve">Pb porte cabine </t>
  </si>
  <si>
    <t>02h18</t>
  </si>
  <si>
    <t>13h40</t>
  </si>
  <si>
    <t xml:space="preserve">paliers de la poulie de déflexion du treuil en machinerie </t>
  </si>
  <si>
    <t>00h</t>
  </si>
  <si>
    <t>12h50</t>
  </si>
  <si>
    <t>Asc. 702</t>
  </si>
  <si>
    <t xml:space="preserve">Courroie HS </t>
  </si>
  <si>
    <t>9h04</t>
  </si>
  <si>
    <t>11h41</t>
  </si>
  <si>
    <t>Opérateur porte HS</t>
  </si>
  <si>
    <t>09h05</t>
  </si>
  <si>
    <t>20h13</t>
  </si>
  <si>
    <t>Galets porte palière bas HS</t>
  </si>
  <si>
    <t>21h33</t>
  </si>
  <si>
    <t>Esc. 7003</t>
  </si>
  <si>
    <t xml:space="preserve">Plaques porte peignes HS </t>
  </si>
  <si>
    <t>11h37</t>
  </si>
  <si>
    <t>Garibaldi</t>
  </si>
  <si>
    <t>Asc. 771</t>
  </si>
  <si>
    <t>17h30</t>
  </si>
  <si>
    <t>Asc. 772</t>
  </si>
  <si>
    <t>Amortisseur de pulsations de la centrale hydraulique HS + Vérin hydraulique HS</t>
  </si>
  <si>
    <t>08h04</t>
  </si>
  <si>
    <t>18h10</t>
  </si>
  <si>
    <t xml:space="preserve">Probleme porte suite objet bloqué </t>
  </si>
  <si>
    <t>10h00</t>
  </si>
  <si>
    <t>15h05</t>
  </si>
  <si>
    <t>Suite coupure alimentation sur la ligne D
Defaut cellule porte</t>
  </si>
  <si>
    <t>Esc. 7702</t>
  </si>
  <si>
    <t>Roulements du pignon de déflexion + anti dérive de l’entraînement de la main courante haut droit HS</t>
  </si>
  <si>
    <t>Defaut peigne</t>
  </si>
  <si>
    <t>12h41</t>
  </si>
  <si>
    <t>13h34</t>
  </si>
  <si>
    <t>06h15</t>
  </si>
  <si>
    <t>06h18</t>
  </si>
  <si>
    <t>23h40</t>
  </si>
  <si>
    <t>07h22</t>
  </si>
  <si>
    <t>Commande armoire de manœuvre HS - Rép provisoire</t>
  </si>
  <si>
    <t xml:space="preserve">Commande armoire de manœuvre + anti dérive HS </t>
  </si>
  <si>
    <t>12h36</t>
  </si>
  <si>
    <t>11h51</t>
  </si>
  <si>
    <t>Esc. 7703</t>
  </si>
  <si>
    <t>Affaissement de marche</t>
  </si>
  <si>
    <t>14h46</t>
  </si>
  <si>
    <t>Esc. 7704</t>
  </si>
  <si>
    <t xml:space="preserve">Piste de galet de chaine HS </t>
  </si>
  <si>
    <t>06h30</t>
  </si>
  <si>
    <t>Gerland</t>
  </si>
  <si>
    <t>Asc. 483</t>
  </si>
  <si>
    <t xml:space="preserve">Cable de traction HS </t>
  </si>
  <si>
    <t>06H55</t>
  </si>
  <si>
    <t>20H20</t>
  </si>
  <si>
    <t>Asc.
481/482/483</t>
  </si>
  <si>
    <t>Maintenance UMEQ téléphonie</t>
  </si>
  <si>
    <t>Esc. 4802</t>
  </si>
  <si>
    <t>Portion de chaine HS - suite DEKRA</t>
  </si>
  <si>
    <t>11h20</t>
  </si>
  <si>
    <t>20h40</t>
  </si>
  <si>
    <t>Esc. 4803</t>
  </si>
  <si>
    <t xml:space="preserve">Probleme capteurs soulement de marches </t>
  </si>
  <si>
    <t>04h50</t>
  </si>
  <si>
    <t xml:space="preserve">Galets de chaine HS </t>
  </si>
  <si>
    <t>08h40</t>
  </si>
  <si>
    <t>Galets de chaîne de marche + axes HS - remplacement</t>
  </si>
  <si>
    <t>17h29</t>
  </si>
  <si>
    <t>15h51</t>
  </si>
  <si>
    <t>Gorge de loup</t>
  </si>
  <si>
    <t>Asc. 821</t>
  </si>
  <si>
    <t xml:space="preserve">Cablette porte cabine HS </t>
  </si>
  <si>
    <t>17h50</t>
  </si>
  <si>
    <t>Esc. 8205</t>
  </si>
  <si>
    <t>Pignons de sortie de réducteur HS</t>
  </si>
  <si>
    <t>13h06</t>
  </si>
  <si>
    <t>06h50</t>
  </si>
  <si>
    <t>Gorge de Loup</t>
  </si>
  <si>
    <t>Affaissement de marches + remplacement galets de marche</t>
  </si>
  <si>
    <t>05h04</t>
  </si>
  <si>
    <t>12h58</t>
  </si>
  <si>
    <t>MC HS + Galets de marches HS</t>
  </si>
  <si>
    <t>21h12</t>
  </si>
  <si>
    <t xml:space="preserve">Grange Blanche </t>
  </si>
  <si>
    <t>Asc. 741</t>
  </si>
  <si>
    <t>Amortisseur de pulsation de la centrale hydraulique HS</t>
  </si>
  <si>
    <t>12h05</t>
  </si>
  <si>
    <t>Contact cabine HS</t>
  </si>
  <si>
    <t>08h20</t>
  </si>
  <si>
    <t>11h26</t>
  </si>
  <si>
    <t>Poulie HS</t>
  </si>
  <si>
    <t>11h</t>
  </si>
  <si>
    <t xml:space="preserve">Fuite centrale d'huile </t>
  </si>
  <si>
    <t>14h23</t>
  </si>
  <si>
    <t>08h33</t>
  </si>
  <si>
    <t>Asc. 743</t>
  </si>
  <si>
    <t xml:space="preserve">Surchauffe moteur </t>
  </si>
  <si>
    <t>12h59</t>
  </si>
  <si>
    <t>08h15</t>
  </si>
  <si>
    <t xml:space="preserve">Probleme important de surchauffe moteur </t>
  </si>
  <si>
    <t>5h47</t>
  </si>
  <si>
    <t>12H29</t>
  </si>
  <si>
    <t>Problemes de distributeur</t>
  </si>
  <si>
    <t>08h35</t>
  </si>
  <si>
    <t xml:space="preserve">Defaut reglages distributeur hydraulique </t>
  </si>
  <si>
    <t>08h18</t>
  </si>
  <si>
    <t>10h15</t>
  </si>
  <si>
    <t>Esc. 7402</t>
  </si>
  <si>
    <t>21h15</t>
  </si>
  <si>
    <t>Esc. 7403</t>
  </si>
  <si>
    <t xml:space="preserve">Empilement de marches </t>
  </si>
  <si>
    <t>8h10</t>
  </si>
  <si>
    <t>15h12</t>
  </si>
  <si>
    <t>Esc. 7405</t>
  </si>
  <si>
    <t>Défaut peigne - remplacement plaque</t>
  </si>
  <si>
    <t>09h00</t>
  </si>
  <si>
    <t>Esc. 7406</t>
  </si>
  <si>
    <t xml:space="preserve">Chaines de marches HS </t>
  </si>
  <si>
    <t>9H41</t>
  </si>
  <si>
    <t>10h42</t>
  </si>
  <si>
    <t>Gratte Ciel</t>
  </si>
  <si>
    <t>Asc. 192</t>
  </si>
  <si>
    <t>Opérateur de porte HS</t>
  </si>
  <si>
    <t>Esc. 1901</t>
  </si>
  <si>
    <t>Suite vandalisme 6 Marches cassées + plaque porte peigne HS</t>
  </si>
  <si>
    <t>19h25</t>
  </si>
  <si>
    <t>11h17</t>
  </si>
  <si>
    <t xml:space="preserve">Probleme réglages patins de marches </t>
  </si>
  <si>
    <t>17h46</t>
  </si>
  <si>
    <t>04h45</t>
  </si>
  <si>
    <t>Travaux sur chaine de marche bryuante</t>
  </si>
  <si>
    <t>16h54</t>
  </si>
  <si>
    <t>05h06</t>
  </si>
  <si>
    <t>Guichard</t>
  </si>
  <si>
    <t>Asc. 431</t>
  </si>
  <si>
    <t>Probleme carte alimentation ascenseur</t>
  </si>
  <si>
    <t>11h59</t>
  </si>
  <si>
    <t>11h36</t>
  </si>
  <si>
    <t>Parachute hs mis à l'arret DEKRA</t>
  </si>
  <si>
    <t>13h11</t>
  </si>
  <si>
    <t>Parachute cabine + guides HS</t>
  </si>
  <si>
    <t>13h48</t>
  </si>
  <si>
    <t>00h28</t>
  </si>
  <si>
    <t>Asc. 432</t>
  </si>
  <si>
    <t>Capteur de selection HS + Court circuit éclairage</t>
  </si>
  <si>
    <t>05h58</t>
  </si>
  <si>
    <t>02h06</t>
  </si>
  <si>
    <t>Arret fuite d'eau</t>
  </si>
  <si>
    <t>04h49</t>
  </si>
  <si>
    <t>00h30</t>
  </si>
  <si>
    <t>05h32</t>
  </si>
  <si>
    <t>11h15</t>
  </si>
  <si>
    <t xml:space="preserve">Guillotière </t>
  </si>
  <si>
    <t>Asc. 791</t>
  </si>
  <si>
    <t>Probleme d'alim asc</t>
  </si>
  <si>
    <t>13h15</t>
  </si>
  <si>
    <t>Asc. 793</t>
  </si>
  <si>
    <t>Poulie de guide de chape défectueuse</t>
  </si>
  <si>
    <t>07h49</t>
  </si>
  <si>
    <t>00h40</t>
  </si>
  <si>
    <t>Enroulements moteur HS</t>
  </si>
  <si>
    <t>06h</t>
  </si>
  <si>
    <t>16h30</t>
  </si>
  <si>
    <t xml:space="preserve">Defaut serrure porte palieres niveau haut </t>
  </si>
  <si>
    <t>08h25</t>
  </si>
  <si>
    <t>Esc. 7901</t>
  </si>
  <si>
    <t xml:space="preserve">Alignement de chaines de marche NOK + Axes entrainement HS </t>
  </si>
  <si>
    <t>09h22</t>
  </si>
  <si>
    <t>Esc. 7902</t>
  </si>
  <si>
    <t>Affaissement de marches</t>
  </si>
  <si>
    <t>13h54</t>
  </si>
  <si>
    <t>Suite coupure alimentation sur la ligne D 
Fusible de sécurité alim primaire HS</t>
  </si>
  <si>
    <t>09h26</t>
  </si>
  <si>
    <t>Esc. 7903</t>
  </si>
  <si>
    <t>Chaine de main courante gauche HS - Remplacée</t>
  </si>
  <si>
    <t>12h17</t>
  </si>
  <si>
    <t>16h40</t>
  </si>
  <si>
    <t>05h</t>
  </si>
  <si>
    <t xml:space="preserve">Reprise tension de chaines </t>
  </si>
  <si>
    <t>16h48</t>
  </si>
  <si>
    <t>14h07</t>
  </si>
  <si>
    <t xml:space="preserve">Remplacement chaine de mc droite </t>
  </si>
  <si>
    <t>10h44</t>
  </si>
  <si>
    <t>18H</t>
  </si>
  <si>
    <t>Esc. 7904</t>
  </si>
  <si>
    <t xml:space="preserve">Main courante cassée </t>
  </si>
  <si>
    <t>14h50</t>
  </si>
  <si>
    <t>Hénon</t>
  </si>
  <si>
    <t>Esc. 5801</t>
  </si>
  <si>
    <t>Remplacement chaine entrainement 
main courante + moteur</t>
  </si>
  <si>
    <t>9h53</t>
  </si>
  <si>
    <t xml:space="preserve">Hotel de Ville </t>
  </si>
  <si>
    <t>Esc. 2401</t>
  </si>
  <si>
    <t>Roulements arbre principal haut HS</t>
  </si>
  <si>
    <t>16h39</t>
  </si>
  <si>
    <t>10h33</t>
  </si>
  <si>
    <t>Bobine de frein HS</t>
  </si>
  <si>
    <t>11h46</t>
  </si>
  <si>
    <t>T1</t>
  </si>
  <si>
    <t>IUT Feyssine</t>
  </si>
  <si>
    <t>Asc. 961</t>
  </si>
  <si>
    <t xml:space="preserve">Porte HS suite vandalisme </t>
  </si>
  <si>
    <t>19h14</t>
  </si>
  <si>
    <t>07h15</t>
  </si>
  <si>
    <t>Porte cabine HS</t>
  </si>
  <si>
    <t>11h28</t>
  </si>
  <si>
    <t>10h32</t>
  </si>
  <si>
    <t xml:space="preserve"> Porte cabine du bas abimée </t>
  </si>
  <si>
    <t>00h10</t>
  </si>
  <si>
    <t>19H55</t>
  </si>
  <si>
    <t>Jean jaures</t>
  </si>
  <si>
    <t>Asc. 461</t>
  </si>
  <si>
    <t xml:space="preserve"> Câble limiteur de vitesse HS + câble commande de déverrouillage de frein HS</t>
  </si>
  <si>
    <t>20h14</t>
  </si>
  <si>
    <t>Contact fin de course haut NOK + serrure HS + reprise reglage porte</t>
  </si>
  <si>
    <t>16h14</t>
  </si>
  <si>
    <t xml:space="preserve">Probleme selection </t>
  </si>
  <si>
    <t>17h05</t>
  </si>
  <si>
    <t>15h</t>
  </si>
  <si>
    <t>Infiltration d'eau en machinerie HS</t>
  </si>
  <si>
    <t xml:space="preserve">17h42 </t>
  </si>
  <si>
    <t>Courroie operateur + coulisseaux + contact porte HS + Probleme parachute enclenché + reglages portes</t>
  </si>
  <si>
    <t>Asc. 462</t>
  </si>
  <si>
    <t>Poulie de déflection sous quille roulement HS</t>
  </si>
  <si>
    <t>15h57</t>
  </si>
  <si>
    <t>18h33</t>
  </si>
  <si>
    <t>Nombreux relais HS</t>
  </si>
  <si>
    <t>Esc. 4601</t>
  </si>
  <si>
    <t>paliers du chariot tenseur de la station de retournement sont HS</t>
  </si>
  <si>
    <t>17h34</t>
  </si>
  <si>
    <t>Esc. 4602</t>
  </si>
  <si>
    <t>Tourteau haut HS</t>
  </si>
  <si>
    <t>07h40</t>
  </si>
  <si>
    <t>Jean macé</t>
  </si>
  <si>
    <t>Esc. 4501</t>
  </si>
  <si>
    <t xml:space="preserve">Défaut cliquet anti dérive. Tension chaine moteur </t>
  </si>
  <si>
    <t>04h54</t>
  </si>
  <si>
    <t>Esc. 4502</t>
  </si>
  <si>
    <t xml:space="preserve">paliers chariot tenseur de la station de retournement HS </t>
  </si>
  <si>
    <t>19h23</t>
  </si>
  <si>
    <t>05h11</t>
  </si>
  <si>
    <t xml:space="preserve">La Soie </t>
  </si>
  <si>
    <t>Esc. 1502</t>
  </si>
  <si>
    <t>Boitier ECD HS</t>
  </si>
  <si>
    <t>9h23</t>
  </si>
  <si>
    <t>9h40</t>
  </si>
  <si>
    <t>Laennec</t>
  </si>
  <si>
    <t>Asc. 731</t>
  </si>
  <si>
    <t>10h25</t>
  </si>
  <si>
    <t>05h20</t>
  </si>
  <si>
    <t>Esc. 7301</t>
  </si>
  <si>
    <t xml:space="preserve">Défaut Peigne </t>
  </si>
  <si>
    <t>16h36</t>
  </si>
  <si>
    <t xml:space="preserve">Probleme tension chaine de marche </t>
  </si>
  <si>
    <t>10h08</t>
  </si>
  <si>
    <t>Visite RATP - Paliers arbre de retournement HS</t>
  </si>
  <si>
    <t>09h15</t>
  </si>
  <si>
    <t>Esc. 7302</t>
  </si>
  <si>
    <t>Chaine d'entrainement main courante droite HS + pistes inférieures côté gauche et galets HS</t>
  </si>
  <si>
    <t>12h02</t>
  </si>
  <si>
    <t>Contact levé de peigne HS</t>
  </si>
  <si>
    <t>22h13</t>
  </si>
  <si>
    <t>15h43</t>
  </si>
  <si>
    <t>Laurent Bonnevay</t>
  </si>
  <si>
    <t xml:space="preserve">Asc. 161 </t>
  </si>
  <si>
    <t xml:space="preserve">disjonction du Controleur sur la Manœuvre </t>
  </si>
  <si>
    <t>12h30</t>
  </si>
  <si>
    <t>Fixation inférieure porte palière HS</t>
  </si>
  <si>
    <t>17h39</t>
  </si>
  <si>
    <t>Esc. 1601</t>
  </si>
  <si>
    <t>MC gauche HS</t>
  </si>
  <si>
    <t>Esc. 1602</t>
  </si>
  <si>
    <t>Suite vandalisme poulie motrice de l’entraînement de main courante côté gauche HS</t>
  </si>
  <si>
    <t>12h15</t>
  </si>
  <si>
    <t>13h31</t>
  </si>
  <si>
    <t>Probleme court-circuit et masse sur la chaine de sécurité - Rongeurs</t>
  </si>
  <si>
    <t>21h14</t>
  </si>
  <si>
    <t>05h34</t>
  </si>
  <si>
    <t>Plaque porte peigne HS</t>
  </si>
  <si>
    <t>10h27</t>
  </si>
  <si>
    <t>T4</t>
  </si>
  <si>
    <t xml:space="preserve">Manufacture </t>
  </si>
  <si>
    <t>Asc. 971</t>
  </si>
  <si>
    <t xml:space="preserve">Court circuit sur chaine de sécurité </t>
  </si>
  <si>
    <t>17h56</t>
  </si>
  <si>
    <t>18h22</t>
  </si>
  <si>
    <t xml:space="preserve">Défaut cellule porte </t>
  </si>
  <si>
    <t>17h10</t>
  </si>
  <si>
    <t>19h35</t>
  </si>
  <si>
    <t xml:space="preserve">Esc. 9701 </t>
  </si>
  <si>
    <t xml:space="preserve"> DP HS</t>
  </si>
  <si>
    <t>04h27</t>
  </si>
  <si>
    <t>06h51</t>
  </si>
  <si>
    <t xml:space="preserve">T1 </t>
  </si>
  <si>
    <t xml:space="preserve">DP HS - en commande reception avril </t>
  </si>
  <si>
    <t>07h35</t>
  </si>
  <si>
    <t>10h35</t>
  </si>
  <si>
    <t xml:space="preserve">Problemes DP </t>
  </si>
  <si>
    <t>13h46</t>
  </si>
  <si>
    <t>17h32</t>
  </si>
  <si>
    <t>18h45</t>
  </si>
  <si>
    <t>Defaut synchro main courante</t>
  </si>
  <si>
    <t>10h55</t>
  </si>
  <si>
    <t>19h02</t>
  </si>
  <si>
    <t xml:space="preserve">Cellule DP HS </t>
  </si>
  <si>
    <t xml:space="preserve">Défaut Synchronisme main courante coté gauche </t>
  </si>
  <si>
    <t>04h30</t>
  </si>
  <si>
    <t xml:space="preserve">Masséna </t>
  </si>
  <si>
    <t>Asc. 221</t>
  </si>
  <si>
    <t xml:space="preserve">Cartes elect HS suite intempéries </t>
  </si>
  <si>
    <t>18h43</t>
  </si>
  <si>
    <t>Programme + carte elec HS</t>
  </si>
  <si>
    <t>10h48</t>
  </si>
  <si>
    <t>Esc. 2201</t>
  </si>
  <si>
    <t>Roulements de l’arbre d’entrainement HS</t>
  </si>
  <si>
    <t>16h43</t>
  </si>
  <si>
    <t>10H</t>
  </si>
  <si>
    <t>arbre d’entrainement des chaines de marches HS</t>
  </si>
  <si>
    <t>12H</t>
  </si>
  <si>
    <t>Esc. 2202</t>
  </si>
  <si>
    <t>Roulements + arbre d’entrainement HS</t>
  </si>
  <si>
    <t>17h15</t>
  </si>
  <si>
    <t>Mermoz</t>
  </si>
  <si>
    <t>Asc. 721</t>
  </si>
  <si>
    <t xml:space="preserve">Capteur de selection HS </t>
  </si>
  <si>
    <t>11h33</t>
  </si>
  <si>
    <t>câbles de traction HS</t>
  </si>
  <si>
    <t xml:space="preserve">Asc. 722 </t>
  </si>
  <si>
    <t xml:space="preserve">Remplacement poulie </t>
  </si>
  <si>
    <t>21h05</t>
  </si>
  <si>
    <t>operateur de porte NOK</t>
  </si>
  <si>
    <t>10h36</t>
  </si>
  <si>
    <t>11h24</t>
  </si>
  <si>
    <t xml:space="preserve">Disjoncteur HS </t>
  </si>
  <si>
    <t>11h07</t>
  </si>
  <si>
    <t>11h13</t>
  </si>
  <si>
    <t>08h55</t>
  </si>
  <si>
    <t>Cable poulie arraché + pendentif HS + boitier thermique HS</t>
  </si>
  <si>
    <t>17h42</t>
  </si>
  <si>
    <t xml:space="preserve">Suite coupure alimentation sur la ligne D
Defaut de sélection </t>
  </si>
  <si>
    <t>20h05</t>
  </si>
  <si>
    <t>c</t>
  </si>
  <si>
    <t>Fin de course haut HS</t>
  </si>
  <si>
    <t>05h07</t>
  </si>
  <si>
    <t>4h42</t>
  </si>
  <si>
    <t>Esc. 7201</t>
  </si>
  <si>
    <t xml:space="preserve">Chaine d’entrainement main courante coté droit à remplacer </t>
  </si>
  <si>
    <t>Esc. 7202</t>
  </si>
  <si>
    <t>09h39</t>
  </si>
  <si>
    <t>23h20</t>
  </si>
  <si>
    <t>Minimes</t>
  </si>
  <si>
    <t>Asc 921/923</t>
  </si>
  <si>
    <t>Probleme alim station</t>
  </si>
  <si>
    <t>11h42</t>
  </si>
  <si>
    <t>Asc. 921</t>
  </si>
  <si>
    <t>Disjonctions et masses suite infiltration d'eau</t>
  </si>
  <si>
    <t>05h18</t>
  </si>
  <si>
    <t>05h40</t>
  </si>
  <si>
    <t>10h17</t>
  </si>
  <si>
    <t>05h15</t>
  </si>
  <si>
    <t xml:space="preserve">Asc. 923 </t>
  </si>
  <si>
    <t>Fin de courses ouverture et fermeture HS</t>
  </si>
  <si>
    <t>07h45</t>
  </si>
  <si>
    <t xml:space="preserve">Monplaisir Lumiere </t>
  </si>
  <si>
    <t>Asc. 751</t>
  </si>
  <si>
    <t xml:space="preserve">Problemes moteur + defauts surchauffe 
+ pb remontées infos, asc ok </t>
  </si>
  <si>
    <t>09h41</t>
  </si>
  <si>
    <t>Interphonie HS - intervention UMEQ</t>
  </si>
  <si>
    <t>Esc. 7501</t>
  </si>
  <si>
    <t xml:space="preserve">Oullins Centre </t>
  </si>
  <si>
    <t>Asc. 513</t>
  </si>
  <si>
    <t xml:space="preserve">Carte BLCUM palière déprogrammée </t>
  </si>
  <si>
    <t>20h10</t>
  </si>
  <si>
    <t>Esc. 5105</t>
  </si>
  <si>
    <t>Contact de la chaine d'entraienement NOK + Déplacement peigne</t>
  </si>
  <si>
    <t>Borne alim en amont du transfo d' isol HS (Non SCH)</t>
  </si>
  <si>
    <t>16h25</t>
  </si>
  <si>
    <t>11h38</t>
  </si>
  <si>
    <t xml:space="preserve">MC bloquée - probleme depuis la mise en route
idem sur 5107 OCE </t>
  </si>
  <si>
    <t>12H45</t>
  </si>
  <si>
    <t>10h26</t>
  </si>
  <si>
    <t xml:space="preserve">Problème MC - probleme depuis la mise en route
idem sur 5107 OCE </t>
  </si>
  <si>
    <t>13h57</t>
  </si>
  <si>
    <t>08h41</t>
  </si>
  <si>
    <t xml:space="preserve">Oullins centre </t>
  </si>
  <si>
    <t>Galets de crosse HS</t>
  </si>
  <si>
    <t>15h48</t>
  </si>
  <si>
    <t xml:space="preserve">Pb adherence MC probleme depuis mise en route
idem sur 5107 OCE </t>
  </si>
  <si>
    <t>05h09</t>
  </si>
  <si>
    <t>12h07</t>
  </si>
  <si>
    <t xml:space="preserve">Probleme sur disjoncteur JHA </t>
  </si>
  <si>
    <t>09h28</t>
  </si>
  <si>
    <t>Esc. 5107</t>
  </si>
  <si>
    <t>Disjonctions armoire de manœuvre - 
câbles de puissance moteur défectueux</t>
  </si>
  <si>
    <t>Main courante gauche NOK</t>
  </si>
  <si>
    <t>00h24</t>
  </si>
  <si>
    <t>Main courante gauche NOK + Carte elec frein secour NOK</t>
  </si>
  <si>
    <t xml:space="preserve">Pb adherence MC probleme depuis mise en route
idem sur 5105 OCE </t>
  </si>
  <si>
    <t>20h02</t>
  </si>
  <si>
    <t>08h49</t>
  </si>
  <si>
    <t xml:space="preserve">Frein de secour HS </t>
  </si>
  <si>
    <t>20h25</t>
  </si>
  <si>
    <t>07h50</t>
  </si>
  <si>
    <t>Probleme d'horloge</t>
  </si>
  <si>
    <t>16h55</t>
  </si>
  <si>
    <t xml:space="preserve">Oullins gare </t>
  </si>
  <si>
    <t>Asc. 501</t>
  </si>
  <si>
    <t>Contact porte cabine HS</t>
  </si>
  <si>
    <t>09h35</t>
  </si>
  <si>
    <t>11h04</t>
  </si>
  <si>
    <t>Esc. 5002</t>
  </si>
  <si>
    <t>08h44</t>
  </si>
  <si>
    <t>09h59</t>
  </si>
  <si>
    <t>Esc. 5008</t>
  </si>
  <si>
    <t>Fusible F3 HS suite coupure elect</t>
  </si>
  <si>
    <t>16h05</t>
  </si>
  <si>
    <t>09h30</t>
  </si>
  <si>
    <t>Parilly</t>
  </si>
  <si>
    <t>Asc. 712</t>
  </si>
  <si>
    <t xml:space="preserve">Probleme sur l'alimentation de l'asc - personnes bloqués </t>
  </si>
  <si>
    <t>20h42</t>
  </si>
  <si>
    <t>Probleme de ventilation LMA - Asc se met en surchauffe</t>
  </si>
  <si>
    <t>15h39</t>
  </si>
  <si>
    <t>20h22</t>
  </si>
  <si>
    <t>Probleme sur l'alimentation de l'asc - personnes bloqués - SNEF avisé pour intervention</t>
  </si>
  <si>
    <t>11h32</t>
  </si>
  <si>
    <t>17h14</t>
  </si>
  <si>
    <t>Esc.7101</t>
  </si>
  <si>
    <t xml:space="preserve">Defaut peigne </t>
  </si>
  <si>
    <t>18h59</t>
  </si>
  <si>
    <t>11h53</t>
  </si>
  <si>
    <t>Part Dieu</t>
  </si>
  <si>
    <t>Esc. 4203</t>
  </si>
  <si>
    <t xml:space="preserve">Bobine de frein HS </t>
  </si>
  <si>
    <t>14h15</t>
  </si>
  <si>
    <t>Plaque porte peigne HS - DEKRA</t>
  </si>
  <si>
    <t>1h48</t>
  </si>
  <si>
    <t>17h24</t>
  </si>
  <si>
    <t>11h16</t>
  </si>
  <si>
    <t>Esc. 4204</t>
  </si>
  <si>
    <t>Visite RATP - Jeux entre marches et plinthe</t>
  </si>
  <si>
    <t>19h10</t>
  </si>
  <si>
    <t>11h50</t>
  </si>
  <si>
    <t>Esc. 4205</t>
  </si>
  <si>
    <t xml:space="preserve">Main courante Gauche HS </t>
  </si>
  <si>
    <t>16h20</t>
  </si>
  <si>
    <t>10h51</t>
  </si>
  <si>
    <t>Esc. 4206</t>
  </si>
  <si>
    <t>Bobine de commande de frein principal HS</t>
  </si>
  <si>
    <t>14h45</t>
  </si>
  <si>
    <t>Esc. 4207</t>
  </si>
  <si>
    <t>Roulements de l’arbre d’entrainement des chaines de marches HS</t>
  </si>
  <si>
    <t>Esc. 4210</t>
  </si>
  <si>
    <t>Roulements arbre de retournement HS</t>
  </si>
  <si>
    <t>11h19</t>
  </si>
  <si>
    <t>16h02</t>
  </si>
  <si>
    <t>République</t>
  </si>
  <si>
    <t xml:space="preserve">Asc. 201 </t>
  </si>
  <si>
    <t>probleme poulie suite VGP DEKRA</t>
  </si>
  <si>
    <t>Asc. 202</t>
  </si>
  <si>
    <t xml:space="preserve">Suite vandalisme boite à bouton HS </t>
  </si>
  <si>
    <t>05h16</t>
  </si>
  <si>
    <t>Esc. 2002</t>
  </si>
  <si>
    <t>Bobine du frein principale HS</t>
  </si>
  <si>
    <t>11h30</t>
  </si>
  <si>
    <t>Plaque porte peigne NOK</t>
  </si>
  <si>
    <t>12h44</t>
  </si>
  <si>
    <t>P+R</t>
  </si>
  <si>
    <t xml:space="preserve">Reseau TCL </t>
  </si>
  <si>
    <t>Hors perimètre KL</t>
  </si>
  <si>
    <t>05h54</t>
  </si>
  <si>
    <t>09h27</t>
  </si>
  <si>
    <t>Sans souci</t>
  </si>
  <si>
    <t>Asc. 761</t>
  </si>
  <si>
    <t>Coulisseau hs + problème sélection</t>
  </si>
  <si>
    <t>14h18</t>
  </si>
  <si>
    <t>16h13</t>
  </si>
  <si>
    <t>Asc. 762</t>
  </si>
  <si>
    <t xml:space="preserve">Réglages portes NOK  </t>
  </si>
  <si>
    <t>17h38</t>
  </si>
  <si>
    <t xml:space="preserve">Saxe Gambetta </t>
  </si>
  <si>
    <t xml:space="preserve">Asc. 441 </t>
  </si>
  <si>
    <t>Remplacement du relais de fermeture et Nettoyage du relais de frein</t>
  </si>
  <si>
    <t>04h</t>
  </si>
  <si>
    <t>Acces ligne B - Essais ALSTOM</t>
  </si>
  <si>
    <t>09h56</t>
  </si>
  <si>
    <t>Asc. 442</t>
  </si>
  <si>
    <t>Coulisseau HS</t>
  </si>
  <si>
    <t>Asc. 443</t>
  </si>
  <si>
    <t>Distributeur centrale huile + moteur pompe hydraulique NOK</t>
  </si>
  <si>
    <t>16h44</t>
  </si>
  <si>
    <t>Esc. 4402</t>
  </si>
  <si>
    <t xml:space="preserve">Probleme alimentation transformateur d' isolement  </t>
  </si>
  <si>
    <t>12h10</t>
  </si>
  <si>
    <t>Esc. 4403</t>
  </si>
  <si>
    <t>Visite RATP - problemes brosses + jeux marches</t>
  </si>
  <si>
    <t>06h48</t>
  </si>
  <si>
    <t>10h46</t>
  </si>
  <si>
    <t>Esc. 4405</t>
  </si>
  <si>
    <t xml:space="preserve">Court circuit bobine de frein. Connecteur rempli d'eau </t>
  </si>
  <si>
    <t>00h27</t>
  </si>
  <si>
    <t>12h31</t>
  </si>
  <si>
    <t>Esc. 4406</t>
  </si>
  <si>
    <t>Défaut entrée main courante (haut droite)</t>
  </si>
  <si>
    <t>10h54</t>
  </si>
  <si>
    <t>11h10</t>
  </si>
  <si>
    <t>Esc. 4408</t>
  </si>
  <si>
    <t>Esc. 4410</t>
  </si>
  <si>
    <t>21h21</t>
  </si>
  <si>
    <t>Valmy</t>
  </si>
  <si>
    <t>Asc. 831</t>
  </si>
  <si>
    <t>Rupture soupape - fuite d'huile centrale hydraulique</t>
  </si>
  <si>
    <t>17h23</t>
  </si>
  <si>
    <t xml:space="preserve">Probleme sur operateur de porte </t>
  </si>
  <si>
    <t>Asc. 832</t>
  </si>
  <si>
    <t>Problemes centrale hydraulique</t>
  </si>
  <si>
    <t>10h52</t>
  </si>
  <si>
    <t>Cablettes basse HS + reglages contre poids</t>
  </si>
  <si>
    <t xml:space="preserve">1 contacteur HS + Surchauffe huile </t>
  </si>
  <si>
    <t>17h33</t>
  </si>
  <si>
    <t>Esc. 8202</t>
  </si>
  <si>
    <t>06h00</t>
  </si>
  <si>
    <t>Esc. 8301</t>
  </si>
  <si>
    <t>06H</t>
  </si>
  <si>
    <t>15H53</t>
  </si>
  <si>
    <t>05h24</t>
  </si>
  <si>
    <t>Probleme disjonction</t>
  </si>
  <si>
    <t>05h42</t>
  </si>
  <si>
    <t>19h59</t>
  </si>
  <si>
    <t>C/C carte elec station retournement</t>
  </si>
  <si>
    <t>7h</t>
  </si>
  <si>
    <t>Esc. 8302</t>
  </si>
  <si>
    <t>8h</t>
  </si>
  <si>
    <t xml:space="preserve">Essais + OPR FM935 </t>
  </si>
  <si>
    <t>05h35</t>
  </si>
  <si>
    <t>19h07</t>
  </si>
  <si>
    <t>Defaut trappe</t>
  </si>
  <si>
    <t>04h57</t>
  </si>
  <si>
    <t>Defaut trappes</t>
  </si>
  <si>
    <t>02h17</t>
  </si>
  <si>
    <t>10h22</t>
  </si>
  <si>
    <t xml:space="preserve">Problemes frein </t>
  </si>
  <si>
    <t>05h10</t>
  </si>
  <si>
    <t>05h17</t>
  </si>
  <si>
    <t>12h39</t>
  </si>
  <si>
    <t>18h06</t>
  </si>
  <si>
    <t xml:space="preserve">Defaut peignes - pieces monnaie bloquées </t>
  </si>
  <si>
    <t>08h02</t>
  </si>
  <si>
    <t>Esc. 8303</t>
  </si>
  <si>
    <t>14h57</t>
  </si>
  <si>
    <t>11H23</t>
  </si>
  <si>
    <t xml:space="preserve">Bobines de frein principal et secours HS </t>
  </si>
  <si>
    <t>04h47</t>
  </si>
  <si>
    <t>Vieux Lyon</t>
  </si>
  <si>
    <t>Esc. 8101</t>
  </si>
  <si>
    <t>Boitier d’exploitation HS</t>
  </si>
  <si>
    <t>04h56</t>
  </si>
  <si>
    <t>14h12</t>
  </si>
  <si>
    <t>Esc. 8105</t>
  </si>
  <si>
    <t>Esc. 8107</t>
  </si>
  <si>
    <t xml:space="preserve">Réducteur gauche + moteur HS - En cours d'expertise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</si>
</sst>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3" borderId="4" xfId="0" applyNumberForma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14" fontId="0" fillId="3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4" fontId="0" fillId="3" borderId="7" xfId="0" applyNumberForma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14" fontId="0" fillId="3" borderId="6" xfId="0" applyNumberFormat="1" applyFill="1" applyBorder="1" applyAlignment="1">
      <alignment horizontal="center" vertical="center" wrapText="1"/>
    </xf>
    <xf numFmtId="0" fontId="0" fillId="0" borderId="4" xfId="0" applyBorder="1"/>
    <xf numFmtId="0" fontId="2" fillId="3" borderId="3" xfId="0" applyFon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0" fontId="0" fillId="0" borderId="3" xfId="0" applyBorder="1"/>
    <xf numFmtId="14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7" xfId="0" applyBorder="1"/>
    <xf numFmtId="14" fontId="0" fillId="0" borderId="0" xfId="0" applyNumberFormat="1"/>
    <xf numFmtId="0" fontId="0" fillId="3" borderId="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BCA7-BF15-400C-81C4-8369086360DF}">
  <dimension ref="A1:AI258"/>
  <sheetViews>
    <sheetView tabSelected="1" workbookViewId="0">
      <selection sqref="A1:XFD1"/>
    </sheetView>
  </sheetViews>
  <sheetFormatPr baseColWidth="10" defaultRowHeight="15" x14ac:dyDescent="0.25"/>
  <cols>
    <col min="2" max="2" width="11.42578125" style="33"/>
    <col min="3" max="4" width="10.85546875" style="33" customWidth="1"/>
    <col min="6" max="6" width="11.42578125" style="33"/>
    <col min="7" max="7" width="10.85546875" style="33" customWidth="1"/>
  </cols>
  <sheetData>
    <row r="1" spans="1:35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8" t="s">
        <v>17</v>
      </c>
      <c r="S1" s="8">
        <v>4</v>
      </c>
      <c r="T1" s="8">
        <v>5</v>
      </c>
      <c r="U1" s="8">
        <v>6</v>
      </c>
      <c r="V1" s="8">
        <v>7</v>
      </c>
      <c r="W1" s="8">
        <v>8</v>
      </c>
      <c r="X1" s="8">
        <v>9</v>
      </c>
      <c r="Y1" s="8">
        <v>10</v>
      </c>
      <c r="Z1" s="8"/>
      <c r="AA1" s="8"/>
      <c r="AB1" s="8"/>
      <c r="AC1" s="8"/>
      <c r="AD1" s="8"/>
      <c r="AG1" s="33">
        <v>45292</v>
      </c>
      <c r="AH1" s="33">
        <v>45383</v>
      </c>
      <c r="AI1" s="33">
        <v>45596</v>
      </c>
    </row>
    <row r="2" spans="1:35" ht="135" x14ac:dyDescent="0.25">
      <c r="A2">
        <v>50</v>
      </c>
      <c r="B2" s="9">
        <v>44962</v>
      </c>
      <c r="C2" s="9" t="str">
        <f>IF(B2&lt;$AG$1,"01/01/2024",B2)</f>
        <v>01/01/2024</v>
      </c>
      <c r="D2" s="9" t="str">
        <f>IF(AND(B2&lt;$AH$1,F2&gt;=$AH$1),"01/04/2024",IF(F2&lt;$AH$1,"",B2))</f>
        <v/>
      </c>
      <c r="E2" s="9" t="s">
        <v>415</v>
      </c>
      <c r="F2" s="9">
        <v>45330</v>
      </c>
      <c r="G2" s="9">
        <f>IF(F2&gt;$AI$1,$AI$1,F2)</f>
        <v>45330</v>
      </c>
      <c r="H2" s="9" t="s">
        <v>416</v>
      </c>
      <c r="I2" s="10">
        <f>_xlfn.DAYS(F2,B2)+1</f>
        <v>369</v>
      </c>
      <c r="J2" s="10">
        <f>_xlfn.DAYS(G2,C2)+1</f>
        <v>39</v>
      </c>
      <c r="K2" s="10" t="str">
        <f>IF(D2="","",_xlfn.DAYS(G2,D2)+1)</f>
        <v/>
      </c>
      <c r="L2" s="10" t="s">
        <v>80</v>
      </c>
      <c r="M2" s="10" t="s">
        <v>417</v>
      </c>
      <c r="N2" s="10" t="s">
        <v>418</v>
      </c>
      <c r="O2" s="10" t="s">
        <v>419</v>
      </c>
      <c r="P2" s="36"/>
      <c r="Q2" t="str">
        <f>IF(D2="","",MONTH(D2))</f>
        <v/>
      </c>
      <c r="R2">
        <f>IF(G2="","",MONTH(G2))</f>
        <v>2</v>
      </c>
      <c r="S2" s="12">
        <f>IF(AND(S$1&gt;=$Q2,S$1&lt;=$R2),1,0)</f>
        <v>0</v>
      </c>
      <c r="T2" s="12">
        <f>IF(AND(T$1&gt;=$Q2,T$1&lt;=$R2),1,0)</f>
        <v>0</v>
      </c>
      <c r="U2" s="12">
        <f>IF(AND(U$1&gt;=$Q2,U$1&lt;=$R2),1,0)</f>
        <v>0</v>
      </c>
      <c r="V2" s="12">
        <f>IF(AND(V$1&gt;=$Q2,V$1&lt;=$R2),1,0)</f>
        <v>0</v>
      </c>
      <c r="W2" s="12">
        <f>IF(AND(W$1&gt;=$Q2,W$1&lt;=$R2),1,0)</f>
        <v>0</v>
      </c>
      <c r="X2" s="12">
        <f>IF(AND(X$1&gt;=$Q2,X$1&lt;=$R2),1,0)</f>
        <v>0</v>
      </c>
      <c r="Y2" s="12">
        <f>IF(AND(Y$1&gt;=$Q2,Y$1&lt;=$R2),1,0)</f>
        <v>0</v>
      </c>
      <c r="Z2" s="12"/>
      <c r="AA2" s="12"/>
      <c r="AB2" s="12"/>
      <c r="AC2" s="12"/>
      <c r="AD2" s="12"/>
    </row>
    <row r="3" spans="1:35" ht="105" x14ac:dyDescent="0.25">
      <c r="A3">
        <v>115</v>
      </c>
      <c r="B3" s="9">
        <v>45030</v>
      </c>
      <c r="C3" s="9" t="str">
        <f>IF(B3&lt;$AG$1,"01/01/2024",B3)</f>
        <v>01/01/2024</v>
      </c>
      <c r="D3" s="9" t="str">
        <f>IF(AND(B3&lt;$AH$1,F3&gt;=$AH$1),"01/04/2024",IF(F3&lt;$AH$1,"",B3))</f>
        <v>01/04/2024</v>
      </c>
      <c r="E3" s="9" t="s">
        <v>289</v>
      </c>
      <c r="F3" s="9">
        <v>45407</v>
      </c>
      <c r="G3" s="9">
        <f>IF(F3&gt;$AI$1,$AI$1,F3)</f>
        <v>45407</v>
      </c>
      <c r="H3" s="9" t="s">
        <v>109</v>
      </c>
      <c r="I3" s="10">
        <f>_xlfn.DAYS(F3,B3)+1</f>
        <v>378</v>
      </c>
      <c r="J3" s="10">
        <f>_xlfn.DAYS(G3,C3)+1</f>
        <v>116</v>
      </c>
      <c r="K3" s="10">
        <f>IF(D3="","",_xlfn.DAYS(G3,D3)+1)</f>
        <v>25</v>
      </c>
      <c r="L3" s="9" t="s">
        <v>31</v>
      </c>
      <c r="M3" s="10" t="s">
        <v>290</v>
      </c>
      <c r="N3" s="10" t="s">
        <v>291</v>
      </c>
      <c r="O3" s="10" t="s">
        <v>292</v>
      </c>
      <c r="P3" s="34" t="s">
        <v>25</v>
      </c>
      <c r="Q3">
        <f>IF(D3="","",MONTH(D3))</f>
        <v>4</v>
      </c>
      <c r="R3">
        <f>IF(G3="","",MONTH(G3))</f>
        <v>4</v>
      </c>
      <c r="S3" s="12">
        <f>IF(AND(S$1&gt;=$Q3,S$1&lt;=$R3),1,0)</f>
        <v>1</v>
      </c>
      <c r="T3" s="12">
        <f>IF(AND(T$1&gt;=$Q3,T$1&lt;=$R3),1,0)</f>
        <v>0</v>
      </c>
      <c r="U3" s="12">
        <f>IF(AND(U$1&gt;=$Q3,U$1&lt;=$R3),1,0)</f>
        <v>0</v>
      </c>
      <c r="V3" s="12">
        <f>IF(AND(V$1&gt;=$Q3,V$1&lt;=$R3),1,0)</f>
        <v>0</v>
      </c>
      <c r="W3" s="12">
        <f>IF(AND(W$1&gt;=$Q3,W$1&lt;=$R3),1,0)</f>
        <v>0</v>
      </c>
      <c r="X3" s="12">
        <f>IF(AND(X$1&gt;=$Q3,X$1&lt;=$R3),1,0)</f>
        <v>0</v>
      </c>
      <c r="Y3" s="12">
        <f>IF(AND(Y$1&gt;=$Q3,Y$1&lt;=$R3),1,0)</f>
        <v>0</v>
      </c>
      <c r="Z3" s="12"/>
      <c r="AA3" s="12"/>
      <c r="AB3" s="12"/>
      <c r="AC3" s="12"/>
      <c r="AD3" s="12"/>
    </row>
    <row r="4" spans="1:35" ht="60" x14ac:dyDescent="0.25">
      <c r="A4">
        <v>63</v>
      </c>
      <c r="B4" s="9">
        <v>45066</v>
      </c>
      <c r="C4" s="9" t="str">
        <f>IF(B4&lt;$AG$1,"01/01/2024",B4)</f>
        <v>01/01/2024</v>
      </c>
      <c r="D4" s="9" t="str">
        <f>IF(AND(B4&lt;$AH$1,F4&gt;=$AH$1),"01/04/2024",IF(F4&lt;$AH$1,"",B4))</f>
        <v>01/04/2024</v>
      </c>
      <c r="E4" s="10" t="s">
        <v>279</v>
      </c>
      <c r="F4" s="9">
        <v>45412</v>
      </c>
      <c r="G4" s="9">
        <f>IF(F4&gt;$AI$1,$AI$1,F4)</f>
        <v>45412</v>
      </c>
      <c r="H4" s="10"/>
      <c r="I4" s="10">
        <f>_xlfn.DAYS(F4,B4)+1</f>
        <v>347</v>
      </c>
      <c r="J4" s="10">
        <f>_xlfn.DAYS(G4,C4)+1</f>
        <v>121</v>
      </c>
      <c r="K4" s="10">
        <f>IF(D4="","",_xlfn.DAYS(G4,D4)+1)</f>
        <v>30</v>
      </c>
      <c r="L4" s="10" t="s">
        <v>31</v>
      </c>
      <c r="M4" s="10" t="s">
        <v>276</v>
      </c>
      <c r="N4" s="10" t="s">
        <v>280</v>
      </c>
      <c r="O4" s="10" t="s">
        <v>281</v>
      </c>
      <c r="P4" s="34" t="s">
        <v>62</v>
      </c>
      <c r="Q4">
        <f>IF(D4="","",MONTH(D4))</f>
        <v>4</v>
      </c>
      <c r="R4">
        <f>IF(G4="","",MONTH(G4))</f>
        <v>4</v>
      </c>
      <c r="S4" s="12">
        <f>IF(AND(S$1&gt;=$Q4,S$1&lt;=$R4),1,0)</f>
        <v>1</v>
      </c>
      <c r="T4" s="12">
        <f>IF(AND(T$1&gt;=$Q4,T$1&lt;=$R4),1,0)</f>
        <v>0</v>
      </c>
      <c r="U4" s="12">
        <f>IF(AND(U$1&gt;=$Q4,U$1&lt;=$R4),1,0)</f>
        <v>0</v>
      </c>
      <c r="V4" s="12">
        <f>IF(AND(V$1&gt;=$Q4,V$1&lt;=$R4),1,0)</f>
        <v>0</v>
      </c>
      <c r="W4" s="12">
        <f>IF(AND(W$1&gt;=$Q4,W$1&lt;=$R4),1,0)</f>
        <v>0</v>
      </c>
      <c r="X4" s="12">
        <f>IF(AND(X$1&gt;=$Q4,X$1&lt;=$R4),1,0)</f>
        <v>0</v>
      </c>
      <c r="Y4" s="12">
        <f>IF(AND(Y$1&gt;=$Q4,Y$1&lt;=$R4),1,0)</f>
        <v>0</v>
      </c>
      <c r="Z4" s="12"/>
      <c r="AA4" s="12"/>
      <c r="AB4" s="12"/>
      <c r="AC4" s="12"/>
      <c r="AD4" s="12"/>
    </row>
    <row r="5" spans="1:35" ht="105" x14ac:dyDescent="0.25">
      <c r="A5">
        <v>2</v>
      </c>
      <c r="B5" s="9">
        <v>45154</v>
      </c>
      <c r="C5" s="9" t="str">
        <f>IF(B5&lt;$AG$1,"01/01/2024",B5)</f>
        <v>01/01/2024</v>
      </c>
      <c r="D5" s="9" t="str">
        <f>IF(AND(B5&lt;$AH$1,F5&gt;=$AH$1),"01/04/2024",IF(F5&lt;$AH$1,"",B5))</f>
        <v/>
      </c>
      <c r="E5" s="10"/>
      <c r="F5" s="9">
        <v>45365</v>
      </c>
      <c r="G5" s="9">
        <f>IF(F5&gt;$AI$1,$AI$1,F5)</f>
        <v>45365</v>
      </c>
      <c r="H5" s="10"/>
      <c r="I5" s="10">
        <f>_xlfn.DAYS(F5,B5)+1</f>
        <v>212</v>
      </c>
      <c r="J5" s="10">
        <f>_xlfn.DAYS(G5,C5)+1</f>
        <v>74</v>
      </c>
      <c r="K5" s="10" t="str">
        <f>IF(D5="","",_xlfn.DAYS(G5,D5)+1)</f>
        <v/>
      </c>
      <c r="L5" s="10" t="s">
        <v>31</v>
      </c>
      <c r="M5" s="10" t="s">
        <v>570</v>
      </c>
      <c r="N5" s="10" t="s">
        <v>575</v>
      </c>
      <c r="O5" s="10" t="s">
        <v>193</v>
      </c>
      <c r="P5" s="37"/>
      <c r="Q5" t="str">
        <f>IF(D5="","",MONTH(D5))</f>
        <v/>
      </c>
      <c r="R5">
        <f>IF(G5="","",MONTH(G5))</f>
        <v>3</v>
      </c>
      <c r="S5" s="12">
        <f>IF(AND(S$1&gt;=$Q5,S$1&lt;=$R5),1,0)</f>
        <v>0</v>
      </c>
      <c r="T5" s="12">
        <f>IF(AND(T$1&gt;=$Q5,T$1&lt;=$R5),1,0)</f>
        <v>0</v>
      </c>
      <c r="U5" s="12">
        <f>IF(AND(U$1&gt;=$Q5,U$1&lt;=$R5),1,0)</f>
        <v>0</v>
      </c>
      <c r="V5" s="12">
        <f>IF(AND(V$1&gt;=$Q5,V$1&lt;=$R5),1,0)</f>
        <v>0</v>
      </c>
      <c r="W5" s="12">
        <f>IF(AND(W$1&gt;=$Q5,W$1&lt;=$R5),1,0)</f>
        <v>0</v>
      </c>
      <c r="X5" s="12">
        <f>IF(AND(X$1&gt;=$Q5,X$1&lt;=$R5),1,0)</f>
        <v>0</v>
      </c>
      <c r="Y5" s="12">
        <f>IF(AND(Y$1&gt;=$Q5,Y$1&lt;=$R5),1,0)</f>
        <v>0</v>
      </c>
      <c r="Z5" s="12"/>
      <c r="AA5" s="12"/>
      <c r="AB5" s="12"/>
      <c r="AC5" s="12"/>
      <c r="AD5" s="12"/>
    </row>
    <row r="6" spans="1:35" ht="105" x14ac:dyDescent="0.25">
      <c r="A6">
        <v>87</v>
      </c>
      <c r="B6" s="9">
        <v>45229</v>
      </c>
      <c r="C6" s="9" t="str">
        <f>IF(B6&lt;$AG$1,"01/01/2024",B6)</f>
        <v>01/01/2024</v>
      </c>
      <c r="D6" s="9" t="str">
        <f>IF(AND(B6&lt;$AH$1,F6&gt;=$AH$1),"01/04/2024",IF(F6&lt;$AH$1,"",B6))</f>
        <v>01/04/2024</v>
      </c>
      <c r="E6" s="10"/>
      <c r="F6" s="9">
        <v>45458</v>
      </c>
      <c r="G6" s="9">
        <f>IF(F6&gt;$AI$1,$AI$1,F6)</f>
        <v>45458</v>
      </c>
      <c r="H6" s="9"/>
      <c r="I6" s="10">
        <f>_xlfn.DAYS(F6,B6)+1</f>
        <v>230</v>
      </c>
      <c r="J6" s="10">
        <f>_xlfn.DAYS(G6,C6)+1</f>
        <v>167</v>
      </c>
      <c r="K6" s="10">
        <f>IF(D6="","",_xlfn.DAYS(G6,D6)+1)</f>
        <v>76</v>
      </c>
      <c r="L6" s="10" t="s">
        <v>80</v>
      </c>
      <c r="M6" s="10" t="s">
        <v>417</v>
      </c>
      <c r="N6" s="10" t="s">
        <v>434</v>
      </c>
      <c r="O6" s="10" t="s">
        <v>435</v>
      </c>
      <c r="P6" s="34" t="s">
        <v>62</v>
      </c>
      <c r="Q6">
        <f>IF(D6="","",MONTH(D6))</f>
        <v>4</v>
      </c>
      <c r="R6">
        <f>IF(G6="","",MONTH(G6))</f>
        <v>6</v>
      </c>
      <c r="S6" s="12">
        <f>IF(AND(S$1&gt;=$Q6,S$1&lt;=$R6),1,0)</f>
        <v>1</v>
      </c>
      <c r="T6" s="12">
        <f>IF(AND(T$1&gt;=$Q6,T$1&lt;=$R6),1,0)</f>
        <v>1</v>
      </c>
      <c r="U6" s="12">
        <f>IF(AND(U$1&gt;=$Q6,U$1&lt;=$R6),1,0)</f>
        <v>1</v>
      </c>
      <c r="V6" s="12">
        <f>IF(AND(V$1&gt;=$Q6,V$1&lt;=$R6),1,0)</f>
        <v>0</v>
      </c>
      <c r="W6" s="12">
        <f>IF(AND(W$1&gt;=$Q6,W$1&lt;=$R6),1,0)</f>
        <v>0</v>
      </c>
      <c r="X6" s="12">
        <f>IF(AND(X$1&gt;=$Q6,X$1&lt;=$R6),1,0)</f>
        <v>0</v>
      </c>
      <c r="Y6" s="12">
        <f>IF(AND(Y$1&gt;=$Q6,Y$1&lt;=$R6),1,0)</f>
        <v>0</v>
      </c>
      <c r="Z6" s="12"/>
      <c r="AA6" s="12"/>
      <c r="AB6" s="12"/>
      <c r="AC6" s="12"/>
      <c r="AD6" s="12"/>
    </row>
    <row r="7" spans="1:35" ht="105.75" thickBot="1" x14ac:dyDescent="0.3">
      <c r="A7">
        <v>4</v>
      </c>
      <c r="B7" s="9">
        <v>45236</v>
      </c>
      <c r="C7" s="9" t="str">
        <f>IF(B7&lt;$AG$1,"01/01/2024",B7)</f>
        <v>01/01/2024</v>
      </c>
      <c r="D7" s="9" t="str">
        <f>IF(AND(B7&lt;$AH$1,F7&gt;=$AH$1),"01/04/2024",IF(F7&lt;$AH$1,"",B7))</f>
        <v>01/04/2024</v>
      </c>
      <c r="E7" s="10"/>
      <c r="F7" s="9">
        <v>45443</v>
      </c>
      <c r="G7" s="9">
        <f>IF(F7&gt;$AI$1,$AI$1,F7)</f>
        <v>45443</v>
      </c>
      <c r="H7" s="10"/>
      <c r="I7" s="10">
        <f>_xlfn.DAYS(F7,B7)+1</f>
        <v>208</v>
      </c>
      <c r="J7" s="10">
        <f>_xlfn.DAYS(G7,C7)+1</f>
        <v>152</v>
      </c>
      <c r="K7" s="10">
        <f>IF(D7="","",_xlfn.DAYS(G7,D7)+1)</f>
        <v>61</v>
      </c>
      <c r="L7" s="10" t="s">
        <v>31</v>
      </c>
      <c r="M7" s="10" t="s">
        <v>191</v>
      </c>
      <c r="N7" s="10" t="s">
        <v>192</v>
      </c>
      <c r="O7" s="10" t="s">
        <v>193</v>
      </c>
      <c r="P7" s="37"/>
      <c r="Q7">
        <f>IF(D7="","",MONTH(D7))</f>
        <v>4</v>
      </c>
      <c r="R7">
        <f>IF(G7="","",MONTH(G7))</f>
        <v>5</v>
      </c>
      <c r="S7" s="12">
        <f>IF(AND(S$1&gt;=$Q7,S$1&lt;=$R7),1,0)</f>
        <v>1</v>
      </c>
      <c r="T7" s="12">
        <f>IF(AND(T$1&gt;=$Q7,T$1&lt;=$R7),1,0)</f>
        <v>1</v>
      </c>
      <c r="U7" s="12">
        <f>IF(AND(U$1&gt;=$Q7,U$1&lt;=$R7),1,0)</f>
        <v>0</v>
      </c>
      <c r="V7" s="12">
        <f>IF(AND(V$1&gt;=$Q7,V$1&lt;=$R7),1,0)</f>
        <v>0</v>
      </c>
      <c r="W7" s="12">
        <f>IF(AND(W$1&gt;=$Q7,W$1&lt;=$R7),1,0)</f>
        <v>0</v>
      </c>
      <c r="X7" s="12">
        <f>IF(AND(X$1&gt;=$Q7,X$1&lt;=$R7),1,0)</f>
        <v>0</v>
      </c>
      <c r="Y7" s="12">
        <f>IF(AND(Y$1&gt;=$Q7,Y$1&lt;=$R7),1,0)</f>
        <v>0</v>
      </c>
    </row>
    <row r="8" spans="1:35" ht="105.75" thickBot="1" x14ac:dyDescent="0.3">
      <c r="A8">
        <v>5</v>
      </c>
      <c r="B8" s="9">
        <v>45259</v>
      </c>
      <c r="C8" s="9" t="str">
        <f>IF(B8&lt;$AG$1,"01/01/2024",B8)</f>
        <v>01/01/2024</v>
      </c>
      <c r="D8" s="9" t="str">
        <f>IF(AND(B8&lt;$AH$1,F8&gt;=$AH$1),"01/04/2024",IF(F8&lt;$AH$1,"",B8))</f>
        <v/>
      </c>
      <c r="E8" s="16"/>
      <c r="F8" s="9">
        <v>45316</v>
      </c>
      <c r="G8" s="9">
        <f>IF(F8&gt;$AI$1,$AI$1,F8)</f>
        <v>45316</v>
      </c>
      <c r="H8" s="16" t="s">
        <v>44</v>
      </c>
      <c r="I8" s="10">
        <f>_xlfn.DAYS(F8,B8)+1</f>
        <v>58</v>
      </c>
      <c r="J8" s="10">
        <f>_xlfn.DAYS(G8,C8)+1</f>
        <v>25</v>
      </c>
      <c r="K8" s="10" t="str">
        <f>IF(D8="","",_xlfn.DAYS(G8,D8)+1)</f>
        <v/>
      </c>
      <c r="L8" s="16" t="s">
        <v>19</v>
      </c>
      <c r="M8" s="16" t="s">
        <v>327</v>
      </c>
      <c r="N8" s="16" t="s">
        <v>330</v>
      </c>
      <c r="O8" s="16" t="s">
        <v>331</v>
      </c>
      <c r="P8" s="37"/>
      <c r="Q8" t="str">
        <f>IF(D8="","",MONTH(D8))</f>
        <v/>
      </c>
      <c r="R8">
        <f>IF(G8="","",MONTH(G8))</f>
        <v>1</v>
      </c>
      <c r="S8" s="12">
        <f>IF(AND(S$1&gt;=$Q8,S$1&lt;=$R8),1,0)</f>
        <v>0</v>
      </c>
      <c r="T8" s="12">
        <f>IF(AND(T$1&gt;=$Q8,T$1&lt;=$R8),1,0)</f>
        <v>0</v>
      </c>
      <c r="U8" s="12">
        <f>IF(AND(U$1&gt;=$Q8,U$1&lt;=$R8),1,0)</f>
        <v>0</v>
      </c>
      <c r="V8" s="12">
        <f>IF(AND(V$1&gt;=$Q8,V$1&lt;=$R8),1,0)</f>
        <v>0</v>
      </c>
      <c r="W8" s="12">
        <f>IF(AND(W$1&gt;=$Q8,W$1&lt;=$R8),1,0)</f>
        <v>0</v>
      </c>
      <c r="X8" s="12">
        <f>IF(AND(X$1&gt;=$Q8,X$1&lt;=$R8),1,0)</f>
        <v>0</v>
      </c>
      <c r="Y8" s="12">
        <f>IF(AND(Y$1&gt;=$Q8,Y$1&lt;=$R8),1,0)</f>
        <v>0</v>
      </c>
      <c r="Z8" s="12"/>
      <c r="AA8" s="12"/>
      <c r="AB8" s="12"/>
      <c r="AC8" s="12"/>
      <c r="AD8" s="12"/>
    </row>
    <row r="9" spans="1:35" ht="135" x14ac:dyDescent="0.25">
      <c r="A9">
        <v>6</v>
      </c>
      <c r="B9" s="9">
        <v>45261</v>
      </c>
      <c r="C9" s="9" t="str">
        <f>IF(B9&lt;$AG$1,"01/01/2024",B9)</f>
        <v>01/01/2024</v>
      </c>
      <c r="D9" s="9" t="str">
        <f>IF(AND(B9&lt;$AH$1,F9&gt;=$AH$1),"01/04/2024",IF(F9&lt;$AH$1,"",B9))</f>
        <v/>
      </c>
      <c r="E9" s="18"/>
      <c r="F9" s="9">
        <v>45321</v>
      </c>
      <c r="G9" s="9">
        <f>IF(F9&gt;$AI$1,$AI$1,F9)</f>
        <v>45321</v>
      </c>
      <c r="H9" s="18" t="s">
        <v>229</v>
      </c>
      <c r="I9" s="10">
        <f>_xlfn.DAYS(F9,B9)+1</f>
        <v>61</v>
      </c>
      <c r="J9" s="10">
        <f>_xlfn.DAYS(G9,C9)+1</f>
        <v>30</v>
      </c>
      <c r="K9" s="10" t="str">
        <f>IF(D9="","",_xlfn.DAYS(G9,D9)+1)</f>
        <v/>
      </c>
      <c r="L9" s="18" t="s">
        <v>31</v>
      </c>
      <c r="M9" s="16" t="s">
        <v>227</v>
      </c>
      <c r="N9" s="18" t="s">
        <v>230</v>
      </c>
      <c r="O9" s="18" t="s">
        <v>231</v>
      </c>
      <c r="P9" s="37"/>
      <c r="Q9" t="str">
        <f>IF(D9="","",MONTH(D9))</f>
        <v/>
      </c>
      <c r="R9">
        <f>IF(G9="","",MONTH(G9))</f>
        <v>1</v>
      </c>
      <c r="S9" s="12">
        <f>IF(AND(S$1&gt;=$Q9,S$1&lt;=$R9),1,0)</f>
        <v>0</v>
      </c>
      <c r="T9" s="12">
        <f>IF(AND(T$1&gt;=$Q9,T$1&lt;=$R9),1,0)</f>
        <v>0</v>
      </c>
      <c r="U9" s="12">
        <f>IF(AND(U$1&gt;=$Q9,U$1&lt;=$R9),1,0)</f>
        <v>0</v>
      </c>
      <c r="V9" s="12">
        <f>IF(AND(V$1&gt;=$Q9,V$1&lt;=$R9),1,0)</f>
        <v>0</v>
      </c>
      <c r="W9" s="12">
        <f>IF(AND(W$1&gt;=$Q9,W$1&lt;=$R9),1,0)</f>
        <v>0</v>
      </c>
      <c r="X9" s="12">
        <f>IF(AND(X$1&gt;=$Q9,X$1&lt;=$R9),1,0)</f>
        <v>0</v>
      </c>
      <c r="Y9" s="12">
        <f>IF(AND(Y$1&gt;=$Q9,Y$1&lt;=$R9),1,0)</f>
        <v>0</v>
      </c>
    </row>
    <row r="10" spans="1:35" ht="150" x14ac:dyDescent="0.25">
      <c r="A10">
        <v>7</v>
      </c>
      <c r="B10" s="9">
        <v>45275</v>
      </c>
      <c r="C10" s="9" t="str">
        <f>IF(B10&lt;$AG$1,"01/01/2024",B10)</f>
        <v>01/01/2024</v>
      </c>
      <c r="D10" s="9" t="str">
        <f>IF(AND(B10&lt;$AH$1,F10&gt;=$AH$1),"01/04/2024",IF(F10&lt;$AH$1,"",B10))</f>
        <v/>
      </c>
      <c r="E10" s="18"/>
      <c r="F10" s="9">
        <v>45331</v>
      </c>
      <c r="G10" s="9">
        <f>IF(F10&gt;$AI$1,$AI$1,F10)</f>
        <v>45331</v>
      </c>
      <c r="H10" s="18" t="s">
        <v>463</v>
      </c>
      <c r="I10" s="10">
        <f>_xlfn.DAYS(F10,B10)+1</f>
        <v>57</v>
      </c>
      <c r="J10" s="10">
        <f>_xlfn.DAYS(G10,C10)+1</f>
        <v>40</v>
      </c>
      <c r="K10" s="10" t="str">
        <f>IF(D10="","",_xlfn.DAYS(G10,D10)+1)</f>
        <v/>
      </c>
      <c r="L10" s="18" t="s">
        <v>31</v>
      </c>
      <c r="M10" s="18" t="s">
        <v>453</v>
      </c>
      <c r="N10" s="18" t="s">
        <v>464</v>
      </c>
      <c r="O10" s="10" t="s">
        <v>465</v>
      </c>
      <c r="P10" s="37"/>
      <c r="Q10" t="str">
        <f>IF(D10="","",MONTH(D10))</f>
        <v/>
      </c>
      <c r="R10">
        <f>IF(G10="","",MONTH(G10))</f>
        <v>2</v>
      </c>
      <c r="S10" s="12">
        <f>IF(AND(S$1&gt;=$Q10,S$1&lt;=$R10),1,0)</f>
        <v>0</v>
      </c>
      <c r="T10" s="12">
        <f>IF(AND(T$1&gt;=$Q10,T$1&lt;=$R10),1,0)</f>
        <v>0</v>
      </c>
      <c r="U10" s="12">
        <f>IF(AND(U$1&gt;=$Q10,U$1&lt;=$R10),1,0)</f>
        <v>0</v>
      </c>
      <c r="V10" s="12">
        <f>IF(AND(V$1&gt;=$Q10,V$1&lt;=$R10),1,0)</f>
        <v>0</v>
      </c>
      <c r="W10" s="12">
        <f>IF(AND(W$1&gt;=$Q10,W$1&lt;=$R10),1,0)</f>
        <v>0</v>
      </c>
      <c r="X10" s="12">
        <f>IF(AND(X$1&gt;=$Q10,X$1&lt;=$R10),1,0)</f>
        <v>0</v>
      </c>
      <c r="Y10" s="12">
        <f>IF(AND(Y$1&gt;=$Q10,Y$1&lt;=$R10),1,0)</f>
        <v>0</v>
      </c>
      <c r="Z10" s="12"/>
      <c r="AA10" s="12"/>
      <c r="AB10" s="12"/>
      <c r="AC10" s="12"/>
      <c r="AD10" s="12"/>
    </row>
    <row r="11" spans="1:35" ht="165" x14ac:dyDescent="0.25">
      <c r="A11">
        <v>8</v>
      </c>
      <c r="B11" s="9">
        <v>45278</v>
      </c>
      <c r="C11" s="9" t="str">
        <f>IF(B11&lt;$AG$1,"01/01/2024",B11)</f>
        <v>01/01/2024</v>
      </c>
      <c r="D11" s="9" t="str">
        <f>IF(AND(B11&lt;$AH$1,F11&gt;=$AH$1),"01/04/2024",IF(F11&lt;$AH$1,"",B11))</f>
        <v>01/04/2024</v>
      </c>
      <c r="E11" s="18"/>
      <c r="F11" s="9">
        <v>45412</v>
      </c>
      <c r="G11" s="9">
        <f>IF(F11&gt;$AI$1,$AI$1,F11)</f>
        <v>45412</v>
      </c>
      <c r="H11" s="18"/>
      <c r="I11" s="10">
        <f>_xlfn.DAYS(F11,B11)+1</f>
        <v>135</v>
      </c>
      <c r="J11" s="10">
        <f>_xlfn.DAYS(G11,C11)+1</f>
        <v>121</v>
      </c>
      <c r="K11" s="10">
        <f>IF(D11="","",_xlfn.DAYS(G11,D11)+1)</f>
        <v>30</v>
      </c>
      <c r="L11" s="18" t="s">
        <v>126</v>
      </c>
      <c r="M11" s="18" t="s">
        <v>127</v>
      </c>
      <c r="N11" s="18" t="s">
        <v>130</v>
      </c>
      <c r="O11" s="18" t="s">
        <v>131</v>
      </c>
      <c r="P11" s="37"/>
      <c r="Q11">
        <f>IF(D11="","",MONTH(D11))</f>
        <v>4</v>
      </c>
      <c r="R11">
        <f>IF(G11="","",MONTH(G11))</f>
        <v>4</v>
      </c>
      <c r="S11" s="12">
        <f>IF(AND(S$1&gt;=$Q11,S$1&lt;=$R11),1,0)</f>
        <v>1</v>
      </c>
      <c r="T11" s="12">
        <f>IF(AND(T$1&gt;=$Q11,T$1&lt;=$R11),1,0)</f>
        <v>0</v>
      </c>
      <c r="U11" s="12">
        <f>IF(AND(U$1&gt;=$Q11,U$1&lt;=$R11),1,0)</f>
        <v>0</v>
      </c>
      <c r="V11" s="12">
        <f>IF(AND(V$1&gt;=$Q11,V$1&lt;=$R11),1,0)</f>
        <v>0</v>
      </c>
      <c r="W11" s="12">
        <f>IF(AND(W$1&gt;=$Q11,W$1&lt;=$R11),1,0)</f>
        <v>0</v>
      </c>
      <c r="X11" s="12">
        <f>IF(AND(X$1&gt;=$Q11,X$1&lt;=$R11),1,0)</f>
        <v>0</v>
      </c>
      <c r="Y11" s="12">
        <f>IF(AND(Y$1&gt;=$Q11,Y$1&lt;=$R11),1,0)</f>
        <v>0</v>
      </c>
      <c r="Z11" s="13"/>
      <c r="AA11" s="13"/>
      <c r="AB11" s="13"/>
      <c r="AC11" s="13"/>
      <c r="AD11" s="13"/>
    </row>
    <row r="12" spans="1:35" ht="120" x14ac:dyDescent="0.25">
      <c r="A12">
        <v>9</v>
      </c>
      <c r="B12" s="9">
        <v>45280</v>
      </c>
      <c r="C12" s="9" t="str">
        <f>IF(B12&lt;$AG$1,"01/01/2024",B12)</f>
        <v>01/01/2024</v>
      </c>
      <c r="D12" s="9" t="str">
        <f>IF(AND(B12&lt;$AH$1,F12&gt;=$AH$1),"01/04/2024",IF(F12&lt;$AH$1,"",B12))</f>
        <v/>
      </c>
      <c r="E12" s="18" t="s">
        <v>569</v>
      </c>
      <c r="F12" s="9">
        <v>45304</v>
      </c>
      <c r="G12" s="9">
        <f>IF(F12&gt;$AI$1,$AI$1,F12)</f>
        <v>45304</v>
      </c>
      <c r="H12" s="18"/>
      <c r="I12" s="10">
        <f>_xlfn.DAYS(F12,B12)+1</f>
        <v>25</v>
      </c>
      <c r="J12" s="10">
        <f>_xlfn.DAYS(G12,C12)+1</f>
        <v>13</v>
      </c>
      <c r="K12" s="10" t="str">
        <f>IF(D12="","",_xlfn.DAYS(G12,D12)+1)</f>
        <v/>
      </c>
      <c r="L12" s="17" t="s">
        <v>31</v>
      </c>
      <c r="M12" s="18" t="s">
        <v>570</v>
      </c>
      <c r="N12" s="18" t="s">
        <v>571</v>
      </c>
      <c r="O12" s="18" t="s">
        <v>572</v>
      </c>
      <c r="P12" s="37"/>
      <c r="Q12" t="str">
        <f>IF(D12="","",MONTH(D12))</f>
        <v/>
      </c>
      <c r="R12">
        <f>IF(G12="","",MONTH(G12))</f>
        <v>1</v>
      </c>
      <c r="S12" s="12">
        <f>IF(AND(S$1&gt;=$Q12,S$1&lt;=$R12),1,0)</f>
        <v>0</v>
      </c>
      <c r="T12" s="12">
        <f>IF(AND(T$1&gt;=$Q12,T$1&lt;=$R12),1,0)</f>
        <v>0</v>
      </c>
      <c r="U12" s="12">
        <f>IF(AND(U$1&gt;=$Q12,U$1&lt;=$R12),1,0)</f>
        <v>0</v>
      </c>
      <c r="V12" s="12">
        <f>IF(AND(V$1&gt;=$Q12,V$1&lt;=$R12),1,0)</f>
        <v>0</v>
      </c>
      <c r="W12" s="12">
        <f>IF(AND(W$1&gt;=$Q12,W$1&lt;=$R12),1,0)</f>
        <v>0</v>
      </c>
      <c r="X12" s="12">
        <f>IF(AND(X$1&gt;=$Q12,X$1&lt;=$R12),1,0)</f>
        <v>0</v>
      </c>
      <c r="Y12" s="12">
        <f>IF(AND(Y$1&gt;=$Q12,Y$1&lt;=$R12),1,0)</f>
        <v>0</v>
      </c>
      <c r="Z12" s="12"/>
      <c r="AA12" s="12"/>
      <c r="AB12" s="12"/>
      <c r="AC12" s="12"/>
      <c r="AD12" s="12"/>
    </row>
    <row r="13" spans="1:35" ht="75" x14ac:dyDescent="0.25">
      <c r="A13">
        <v>10</v>
      </c>
      <c r="B13" s="9">
        <v>45282</v>
      </c>
      <c r="C13" s="9" t="str">
        <f>IF(B13&lt;$AG$1,"01/01/2024",B13)</f>
        <v>01/01/2024</v>
      </c>
      <c r="D13" s="9" t="str">
        <f>IF(AND(B13&lt;$AH$1,F13&gt;=$AH$1),"01/04/2024",IF(F13&lt;$AH$1,"",B13))</f>
        <v/>
      </c>
      <c r="E13" s="17" t="s">
        <v>18</v>
      </c>
      <c r="F13" s="9">
        <v>45305</v>
      </c>
      <c r="G13" s="9">
        <f>IF(F13&gt;$AI$1,$AI$1,F13)</f>
        <v>45305</v>
      </c>
      <c r="H13" s="17"/>
      <c r="I13" s="10">
        <f>_xlfn.DAYS(F13,B13)+1</f>
        <v>24</v>
      </c>
      <c r="J13" s="10">
        <f>_xlfn.DAYS(G13,C13)+1</f>
        <v>14</v>
      </c>
      <c r="K13" s="10" t="str">
        <f>IF(D13="","",_xlfn.DAYS(G13,D13)+1)</f>
        <v/>
      </c>
      <c r="L13" s="17" t="s">
        <v>19</v>
      </c>
      <c r="M13" s="18" t="s">
        <v>20</v>
      </c>
      <c r="N13" s="18" t="s">
        <v>21</v>
      </c>
      <c r="O13" s="18" t="s">
        <v>22</v>
      </c>
      <c r="P13" s="38"/>
      <c r="Q13" t="str">
        <f>IF(D13="","",MONTH(D13))</f>
        <v/>
      </c>
      <c r="R13">
        <f>IF(G13="","",MONTH(G13))</f>
        <v>1</v>
      </c>
      <c r="S13" s="12">
        <f>IF(AND(S$1&gt;=$Q13,S$1&lt;=$R13),1,0)</f>
        <v>0</v>
      </c>
      <c r="T13" s="12">
        <f>IF(AND(T$1&gt;=$Q13,T$1&lt;=$R13),1,0)</f>
        <v>0</v>
      </c>
      <c r="U13" s="12">
        <f>IF(AND(U$1&gt;=$Q13,U$1&lt;=$R13),1,0)</f>
        <v>0</v>
      </c>
      <c r="V13" s="12">
        <f>IF(AND(V$1&gt;=$Q13,V$1&lt;=$R13),1,0)</f>
        <v>0</v>
      </c>
      <c r="W13" s="12">
        <f>IF(AND(W$1&gt;=$Q13,W$1&lt;=$R13),1,0)</f>
        <v>0</v>
      </c>
      <c r="X13" s="12">
        <f>IF(AND(X$1&gt;=$Q13,X$1&lt;=$R13),1,0)</f>
        <v>0</v>
      </c>
      <c r="Y13" s="12">
        <f>IF(AND(Y$1&gt;=$Q13,Y$1&lt;=$R13),1,0)</f>
        <v>0</v>
      </c>
    </row>
    <row r="14" spans="1:35" ht="75" x14ac:dyDescent="0.25">
      <c r="A14">
        <v>169</v>
      </c>
      <c r="B14" s="9">
        <v>45290</v>
      </c>
      <c r="C14" s="9" t="str">
        <f>IF(B14&lt;$AG$1,"01/01/2024",B14)</f>
        <v>01/01/2024</v>
      </c>
      <c r="D14" s="9" t="str">
        <f>IF(AND(B14&lt;$AH$1,F14&gt;=$AH$1),"01/04/2024",IF(F14&lt;$AH$1,"",B14))</f>
        <v>01/04/2024</v>
      </c>
      <c r="E14" s="18"/>
      <c r="F14" s="9">
        <v>45627</v>
      </c>
      <c r="G14" s="9">
        <f>IF(F14&gt;$AI$1,$AI$1,F14)</f>
        <v>45596</v>
      </c>
      <c r="H14" s="18"/>
      <c r="I14" s="10">
        <f>_xlfn.DAYS(F14,B14)+1</f>
        <v>338</v>
      </c>
      <c r="J14" s="10">
        <f>_xlfn.DAYS(G14,C14)+1</f>
        <v>305</v>
      </c>
      <c r="K14" s="10">
        <f>IF(D14="","",_xlfn.DAYS(G14,D14)+1)</f>
        <v>214</v>
      </c>
      <c r="L14" s="18" t="s">
        <v>31</v>
      </c>
      <c r="M14" s="9" t="s">
        <v>760</v>
      </c>
      <c r="N14" s="18" t="s">
        <v>766</v>
      </c>
      <c r="O14" s="18" t="s">
        <v>767</v>
      </c>
      <c r="P14" s="34" t="s">
        <v>25</v>
      </c>
      <c r="Q14">
        <f>IF(D14="","",MONTH(D14))</f>
        <v>4</v>
      </c>
      <c r="R14">
        <f>IF(G14="","",MONTH(G14))</f>
        <v>10</v>
      </c>
      <c r="S14" s="12">
        <f>IF(AND(S$1&gt;=$Q14,S$1&lt;=$R14),1,0)</f>
        <v>1</v>
      </c>
      <c r="T14" s="12">
        <f>IF(AND(T$1&gt;=$Q14,T$1&lt;=$R14),1,0)</f>
        <v>1</v>
      </c>
      <c r="U14" s="12">
        <f>IF(AND(U$1&gt;=$Q14,U$1&lt;=$R14),1,0)</f>
        <v>1</v>
      </c>
      <c r="V14" s="12">
        <f>IF(AND(V$1&gt;=$Q14,V$1&lt;=$R14),1,0)</f>
        <v>1</v>
      </c>
      <c r="W14" s="12">
        <f>IF(AND(W$1&gt;=$Q14,W$1&lt;=$R14),1,0)</f>
        <v>1</v>
      </c>
      <c r="X14" s="12">
        <f>IF(AND(X$1&gt;=$Q14,X$1&lt;=$R14),1,0)</f>
        <v>1</v>
      </c>
      <c r="Y14" s="12">
        <f>IF(AND(Y$1&gt;=$Q14,Y$1&lt;=$R14),1,0)</f>
        <v>1</v>
      </c>
      <c r="Z14" s="12"/>
      <c r="AA14" s="12"/>
      <c r="AB14" s="12"/>
      <c r="AC14" s="12"/>
      <c r="AD14" s="12"/>
    </row>
    <row r="15" spans="1:35" ht="45" x14ac:dyDescent="0.25">
      <c r="A15">
        <v>30</v>
      </c>
      <c r="B15" s="9">
        <v>45292</v>
      </c>
      <c r="C15" s="9">
        <f>IF(B15&lt;$AG$1,"01/01/2024",B15)</f>
        <v>45292</v>
      </c>
      <c r="D15" s="9" t="str">
        <f>IF(AND(B15&lt;$AH$1,F15&gt;=$AH$1),"01/04/2024",IF(F15&lt;$AH$1,"",B15))</f>
        <v>01/04/2024</v>
      </c>
      <c r="E15" s="17"/>
      <c r="F15" s="9">
        <v>45444</v>
      </c>
      <c r="G15" s="9">
        <f>IF(F15&gt;$AI$1,$AI$1,F15)</f>
        <v>45444</v>
      </c>
      <c r="H15" s="17"/>
      <c r="I15" s="10">
        <f>_xlfn.DAYS(F15,B15)+1</f>
        <v>153</v>
      </c>
      <c r="J15" s="10">
        <f>_xlfn.DAYS(G15,C15)+1</f>
        <v>153</v>
      </c>
      <c r="K15" s="10">
        <f>IF(D15="","",_xlfn.DAYS(G15,D15)+1)</f>
        <v>62</v>
      </c>
      <c r="L15" s="17" t="s">
        <v>674</v>
      </c>
      <c r="M15" s="18" t="s">
        <v>675</v>
      </c>
      <c r="N15" s="18"/>
      <c r="O15" s="18" t="s">
        <v>676</v>
      </c>
      <c r="P15" s="37"/>
      <c r="Q15">
        <f>IF(D15="","",MONTH(D15))</f>
        <v>4</v>
      </c>
      <c r="R15">
        <f>IF(G15="","",MONTH(G15))</f>
        <v>6</v>
      </c>
      <c r="S15" s="12">
        <f>IF(AND(S$1&gt;=$Q15,S$1&lt;=$R15),1,0)</f>
        <v>1</v>
      </c>
      <c r="T15" s="12">
        <f>IF(AND(T$1&gt;=$Q15,T$1&lt;=$R15),1,0)</f>
        <v>1</v>
      </c>
      <c r="U15" s="12">
        <f>IF(AND(U$1&gt;=$Q15,U$1&lt;=$R15),1,0)</f>
        <v>1</v>
      </c>
      <c r="V15" s="12">
        <f>IF(AND(V$1&gt;=$Q15,V$1&lt;=$R15),1,0)</f>
        <v>0</v>
      </c>
      <c r="W15" s="12">
        <f>IF(AND(W$1&gt;=$Q15,W$1&lt;=$R15),1,0)</f>
        <v>0</v>
      </c>
      <c r="X15" s="12">
        <f>IF(AND(X$1&gt;=$Q15,X$1&lt;=$R15),1,0)</f>
        <v>0</v>
      </c>
      <c r="Y15" s="12">
        <f>IF(AND(Y$1&gt;=$Q15,Y$1&lt;=$R15),1,0)</f>
        <v>0</v>
      </c>
      <c r="Z15" s="12"/>
      <c r="AA15" s="12"/>
      <c r="AB15" s="12"/>
      <c r="AC15" s="12"/>
      <c r="AD15" s="12"/>
    </row>
    <row r="16" spans="1:35" ht="30.75" thickBot="1" x14ac:dyDescent="0.3">
      <c r="A16">
        <v>12</v>
      </c>
      <c r="B16" s="9">
        <v>45294</v>
      </c>
      <c r="C16" s="9">
        <f>IF(B16&lt;$AG$1,"01/01/2024",B16)</f>
        <v>45294</v>
      </c>
      <c r="D16" s="9" t="str">
        <f>IF(AND(B16&lt;$AH$1,F16&gt;=$AH$1),"01/04/2024",IF(F16&lt;$AH$1,"",B16))</f>
        <v/>
      </c>
      <c r="E16" s="18"/>
      <c r="F16" s="9">
        <v>45298</v>
      </c>
      <c r="G16" s="9">
        <f>IF(F16&gt;$AI$1,$AI$1,F16)</f>
        <v>45298</v>
      </c>
      <c r="H16" s="18"/>
      <c r="I16" s="10">
        <f>_xlfn.DAYS(F16,B16)+1</f>
        <v>5</v>
      </c>
      <c r="J16" s="10">
        <f>_xlfn.DAYS(G16,C16)+1</f>
        <v>5</v>
      </c>
      <c r="K16" s="10" t="str">
        <f>IF(D16="","",_xlfn.DAYS(G16,D16)+1)</f>
        <v/>
      </c>
      <c r="L16" s="18" t="s">
        <v>19</v>
      </c>
      <c r="M16" s="18" t="s">
        <v>119</v>
      </c>
      <c r="N16" s="18" t="s">
        <v>122</v>
      </c>
      <c r="O16" s="18" t="s">
        <v>123</v>
      </c>
      <c r="P16" s="37"/>
      <c r="Q16" t="str">
        <f>IF(D16="","",MONTH(D16))</f>
        <v/>
      </c>
      <c r="R16">
        <f>IF(G16="","",MONTH(G16))</f>
        <v>1</v>
      </c>
      <c r="S16" s="12">
        <f>IF(AND(S$1&gt;=$Q16,S$1&lt;=$R16),1,0)</f>
        <v>0</v>
      </c>
      <c r="T16" s="12">
        <f>IF(AND(T$1&gt;=$Q16,T$1&lt;=$R16),1,0)</f>
        <v>0</v>
      </c>
      <c r="U16" s="12">
        <f>IF(AND(U$1&gt;=$Q16,U$1&lt;=$R16),1,0)</f>
        <v>0</v>
      </c>
      <c r="V16" s="12">
        <f>IF(AND(V$1&gt;=$Q16,V$1&lt;=$R16),1,0)</f>
        <v>0</v>
      </c>
      <c r="W16" s="12">
        <f>IF(AND(W$1&gt;=$Q16,W$1&lt;=$R16),1,0)</f>
        <v>0</v>
      </c>
      <c r="X16" s="12">
        <f>IF(AND(X$1&gt;=$Q16,X$1&lt;=$R16),1,0)</f>
        <v>0</v>
      </c>
      <c r="Y16" s="12">
        <f>IF(AND(Y$1&gt;=$Q16,Y$1&lt;=$R16),1,0)</f>
        <v>0</v>
      </c>
      <c r="Z16" s="13"/>
      <c r="AA16" s="13"/>
      <c r="AB16" s="13"/>
      <c r="AC16" s="13"/>
      <c r="AD16" s="13"/>
    </row>
    <row r="17" spans="1:30" ht="30.75" thickTop="1" x14ac:dyDescent="0.25">
      <c r="A17">
        <v>13</v>
      </c>
      <c r="B17" s="9">
        <v>45296</v>
      </c>
      <c r="C17" s="9">
        <f>IF(B17&lt;$AG$1,"01/01/2024",B17)</f>
        <v>45296</v>
      </c>
      <c r="D17" s="9" t="str">
        <f>IF(AND(B17&lt;$AH$1,F17&gt;=$AH$1),"01/04/2024",IF(F17&lt;$AH$1,"",B17))</f>
        <v/>
      </c>
      <c r="E17" s="17"/>
      <c r="F17" s="9">
        <v>45299</v>
      </c>
      <c r="G17" s="9">
        <f>IF(F17&gt;$AI$1,$AI$1,F17)</f>
        <v>45299</v>
      </c>
      <c r="H17" s="17" t="s">
        <v>118</v>
      </c>
      <c r="I17" s="10">
        <f>_xlfn.DAYS(F17,B17)+1</f>
        <v>4</v>
      </c>
      <c r="J17" s="10">
        <f>_xlfn.DAYS(G17,C17)+1</f>
        <v>4</v>
      </c>
      <c r="K17" s="10" t="str">
        <f>IF(D17="","",_xlfn.DAYS(G17,D17)+1)</f>
        <v/>
      </c>
      <c r="L17" s="17" t="s">
        <v>19</v>
      </c>
      <c r="M17" s="19" t="s">
        <v>119</v>
      </c>
      <c r="N17" s="18" t="s">
        <v>120</v>
      </c>
      <c r="O17" s="18" t="s">
        <v>121</v>
      </c>
      <c r="P17" s="37"/>
      <c r="Q17" t="str">
        <f>IF(D17="","",MONTH(D17))</f>
        <v/>
      </c>
      <c r="R17">
        <f>IF(G17="","",MONTH(G17))</f>
        <v>1</v>
      </c>
      <c r="S17" s="12">
        <f>IF(AND(S$1&gt;=$Q17,S$1&lt;=$R17),1,0)</f>
        <v>0</v>
      </c>
      <c r="T17" s="12">
        <f>IF(AND(T$1&gt;=$Q17,T$1&lt;=$R17),1,0)</f>
        <v>0</v>
      </c>
      <c r="U17" s="12">
        <f>IF(AND(U$1&gt;=$Q17,U$1&lt;=$R17),1,0)</f>
        <v>0</v>
      </c>
      <c r="V17" s="12">
        <f>IF(AND(V$1&gt;=$Q17,V$1&lt;=$R17),1,0)</f>
        <v>0</v>
      </c>
      <c r="W17" s="12">
        <f>IF(AND(W$1&gt;=$Q17,W$1&lt;=$R17),1,0)</f>
        <v>0</v>
      </c>
      <c r="X17" s="12">
        <f>IF(AND(X$1&gt;=$Q17,X$1&lt;=$R17),1,0)</f>
        <v>0</v>
      </c>
      <c r="Y17" s="12">
        <f>IF(AND(Y$1&gt;=$Q17,Y$1&lt;=$R17),1,0)</f>
        <v>0</v>
      </c>
      <c r="Z17" s="12"/>
      <c r="AA17" s="12"/>
      <c r="AB17" s="12"/>
      <c r="AC17" s="12"/>
      <c r="AD17" s="12"/>
    </row>
    <row r="18" spans="1:30" ht="180" x14ac:dyDescent="0.25">
      <c r="A18">
        <v>15</v>
      </c>
      <c r="B18" s="9">
        <v>45299</v>
      </c>
      <c r="C18" s="9">
        <f>IF(B18&lt;$AG$1,"01/01/2024",B18)</f>
        <v>45299</v>
      </c>
      <c r="D18" s="9" t="str">
        <f>IF(AND(B18&lt;$AH$1,F18&gt;=$AH$1),"01/04/2024",IF(F18&lt;$AH$1,"",B18))</f>
        <v/>
      </c>
      <c r="E18" s="17"/>
      <c r="F18" s="9">
        <v>45302</v>
      </c>
      <c r="G18" s="9">
        <f>IF(F18&gt;$AI$1,$AI$1,F18)</f>
        <v>45302</v>
      </c>
      <c r="H18" s="17" t="s">
        <v>199</v>
      </c>
      <c r="I18" s="10">
        <f>_xlfn.DAYS(F18,B18)+1</f>
        <v>4</v>
      </c>
      <c r="J18" s="10">
        <f>_xlfn.DAYS(G18,C18)+1</f>
        <v>4</v>
      </c>
      <c r="K18" s="10" t="str">
        <f>IF(D18="","",_xlfn.DAYS(G18,D18)+1)</f>
        <v/>
      </c>
      <c r="L18" s="17" t="s">
        <v>31</v>
      </c>
      <c r="M18" s="18" t="s">
        <v>227</v>
      </c>
      <c r="N18" s="18" t="s">
        <v>238</v>
      </c>
      <c r="O18" s="18" t="s">
        <v>239</v>
      </c>
      <c r="P18" s="37"/>
      <c r="Q18" t="str">
        <f>IF(D18="","",MONTH(D18))</f>
        <v/>
      </c>
      <c r="R18">
        <f>IF(G18="","",MONTH(G18))</f>
        <v>1</v>
      </c>
      <c r="S18" s="12">
        <f>IF(AND(S$1&gt;=$Q18,S$1&lt;=$R18),1,0)</f>
        <v>0</v>
      </c>
      <c r="T18" s="12">
        <f>IF(AND(T$1&gt;=$Q18,T$1&lt;=$R18),1,0)</f>
        <v>0</v>
      </c>
      <c r="U18" s="12">
        <f>IF(AND(U$1&gt;=$Q18,U$1&lt;=$R18),1,0)</f>
        <v>0</v>
      </c>
      <c r="V18" s="12">
        <f>IF(AND(V$1&gt;=$Q18,V$1&lt;=$R18),1,0)</f>
        <v>0</v>
      </c>
      <c r="W18" s="12">
        <f>IF(AND(W$1&gt;=$Q18,W$1&lt;=$R18),1,0)</f>
        <v>0</v>
      </c>
      <c r="X18" s="12">
        <f>IF(AND(X$1&gt;=$Q18,X$1&lt;=$R18),1,0)</f>
        <v>0</v>
      </c>
      <c r="Y18" s="12">
        <f>IF(AND(Y$1&gt;=$Q18,Y$1&lt;=$R18),1,0)</f>
        <v>0</v>
      </c>
      <c r="Z18" s="12"/>
      <c r="AA18" s="12"/>
      <c r="AB18" s="12"/>
      <c r="AC18" s="12"/>
      <c r="AD18" s="12"/>
    </row>
    <row r="19" spans="1:30" ht="75" x14ac:dyDescent="0.25">
      <c r="A19">
        <v>14</v>
      </c>
      <c r="B19" s="9">
        <v>45299</v>
      </c>
      <c r="C19" s="9">
        <f>IF(B19&lt;$AG$1,"01/01/2024",B19)</f>
        <v>45299</v>
      </c>
      <c r="D19" s="9" t="str">
        <f>IF(AND(B19&lt;$AH$1,F19&gt;=$AH$1),"01/04/2024",IF(F19&lt;$AH$1,"",B19))</f>
        <v/>
      </c>
      <c r="E19" s="17"/>
      <c r="F19" s="9">
        <v>45306</v>
      </c>
      <c r="G19" s="9">
        <f>IF(F19&gt;$AI$1,$AI$1,F19)</f>
        <v>45306</v>
      </c>
      <c r="H19" s="17" t="s">
        <v>362</v>
      </c>
      <c r="I19" s="10">
        <f>_xlfn.DAYS(F19,B19)+1</f>
        <v>8</v>
      </c>
      <c r="J19" s="10">
        <f>_xlfn.DAYS(G19,C19)+1</f>
        <v>8</v>
      </c>
      <c r="K19" s="10" t="str">
        <f>IF(D19="","",_xlfn.DAYS(G19,D19)+1)</f>
        <v/>
      </c>
      <c r="L19" s="17" t="s">
        <v>31</v>
      </c>
      <c r="M19" s="18" t="s">
        <v>359</v>
      </c>
      <c r="N19" s="18" t="s">
        <v>363</v>
      </c>
      <c r="O19" s="18" t="s">
        <v>364</v>
      </c>
      <c r="P19" s="37"/>
      <c r="Q19" t="str">
        <f>IF(D19="","",MONTH(D19))</f>
        <v/>
      </c>
      <c r="R19">
        <f>IF(G19="","",MONTH(G19))</f>
        <v>1</v>
      </c>
      <c r="S19" s="12">
        <f>IF(AND(S$1&gt;=$Q19,S$1&lt;=$R19),1,0)</f>
        <v>0</v>
      </c>
      <c r="T19" s="12">
        <f>IF(AND(T$1&gt;=$Q19,T$1&lt;=$R19),1,0)</f>
        <v>0</v>
      </c>
      <c r="U19" s="12">
        <f>IF(AND(U$1&gt;=$Q19,U$1&lt;=$R19),1,0)</f>
        <v>0</v>
      </c>
      <c r="V19" s="12">
        <f>IF(AND(V$1&gt;=$Q19,V$1&lt;=$R19),1,0)</f>
        <v>0</v>
      </c>
      <c r="W19" s="12">
        <f>IF(AND(W$1&gt;=$Q19,W$1&lt;=$R19),1,0)</f>
        <v>0</v>
      </c>
      <c r="X19" s="12">
        <f>IF(AND(X$1&gt;=$Q19,X$1&lt;=$R19),1,0)</f>
        <v>0</v>
      </c>
      <c r="Y19" s="12">
        <f>IF(AND(Y$1&gt;=$Q19,Y$1&lt;=$R19),1,0)</f>
        <v>0</v>
      </c>
      <c r="Z19" s="12"/>
      <c r="AA19" s="12"/>
      <c r="AB19" s="12"/>
      <c r="AC19" s="12"/>
      <c r="AD19" s="12"/>
    </row>
    <row r="20" spans="1:30" ht="30" x14ac:dyDescent="0.25">
      <c r="A20">
        <v>16</v>
      </c>
      <c r="B20" s="9">
        <v>45304</v>
      </c>
      <c r="C20" s="9">
        <f>IF(B20&lt;$AG$1,"01/01/2024",B20)</f>
        <v>45304</v>
      </c>
      <c r="D20" s="9" t="str">
        <f>IF(AND(B20&lt;$AH$1,F20&gt;=$AH$1),"01/04/2024",IF(F20&lt;$AH$1,"",B20))</f>
        <v/>
      </c>
      <c r="E20" s="9" t="s">
        <v>494</v>
      </c>
      <c r="F20" s="9">
        <v>45306</v>
      </c>
      <c r="G20" s="9">
        <f>IF(F20&gt;$AI$1,$AI$1,F20)</f>
        <v>45306</v>
      </c>
      <c r="H20" s="9" t="s">
        <v>495</v>
      </c>
      <c r="I20" s="10">
        <f>_xlfn.DAYS(F20,B20)+1</f>
        <v>3</v>
      </c>
      <c r="J20" s="10">
        <f>_xlfn.DAYS(G20,C20)+1</f>
        <v>3</v>
      </c>
      <c r="K20" s="10" t="str">
        <f>IF(D20="","",_xlfn.DAYS(G20,D20)+1)</f>
        <v/>
      </c>
      <c r="L20" s="9" t="s">
        <v>487</v>
      </c>
      <c r="M20" s="10" t="s">
        <v>488</v>
      </c>
      <c r="N20" s="10" t="s">
        <v>496</v>
      </c>
      <c r="O20" s="10" t="s">
        <v>497</v>
      </c>
      <c r="P20" s="37"/>
      <c r="Q20" t="str">
        <f>IF(D20="","",MONTH(D20))</f>
        <v/>
      </c>
      <c r="R20">
        <f>IF(G20="","",MONTH(G20))</f>
        <v>1</v>
      </c>
      <c r="S20" s="12">
        <f>IF(AND(S$1&gt;=$Q20,S$1&lt;=$R20),1,0)</f>
        <v>0</v>
      </c>
      <c r="T20" s="12">
        <f>IF(AND(T$1&gt;=$Q20,T$1&lt;=$R20),1,0)</f>
        <v>0</v>
      </c>
      <c r="U20" s="12">
        <f>IF(AND(U$1&gt;=$Q20,U$1&lt;=$R20),1,0)</f>
        <v>0</v>
      </c>
      <c r="V20" s="12">
        <f>IF(AND(V$1&gt;=$Q20,V$1&lt;=$R20),1,0)</f>
        <v>0</v>
      </c>
      <c r="W20" s="12">
        <f>IF(AND(W$1&gt;=$Q20,W$1&lt;=$R20),1,0)</f>
        <v>0</v>
      </c>
      <c r="X20" s="12">
        <f>IF(AND(X$1&gt;=$Q20,X$1&lt;=$R20),1,0)</f>
        <v>0</v>
      </c>
      <c r="Y20" s="12">
        <f>IF(AND(Y$1&gt;=$Q20,Y$1&lt;=$R20),1,0)</f>
        <v>0</v>
      </c>
      <c r="Z20" s="12"/>
      <c r="AA20" s="12"/>
      <c r="AB20" s="12"/>
      <c r="AC20" s="12"/>
      <c r="AD20" s="12"/>
    </row>
    <row r="21" spans="1:30" ht="60" x14ac:dyDescent="0.25">
      <c r="A21">
        <v>17</v>
      </c>
      <c r="B21" s="21">
        <v>45308</v>
      </c>
      <c r="C21" s="9">
        <f>IF(B21&lt;$AG$1,"01/01/2024",B21)</f>
        <v>45308</v>
      </c>
      <c r="D21" s="9" t="str">
        <f>IF(AND(B21&lt;$AH$1,F21&gt;=$AH$1),"01/04/2024",IF(F21&lt;$AH$1,"",B21))</f>
        <v/>
      </c>
      <c r="E21" s="9"/>
      <c r="F21" s="9">
        <v>45311</v>
      </c>
      <c r="G21" s="9">
        <f>IF(F21&gt;$AI$1,$AI$1,F21)</f>
        <v>45311</v>
      </c>
      <c r="H21" s="9"/>
      <c r="I21" s="10">
        <f>_xlfn.DAYS(F21,B21)+1</f>
        <v>4</v>
      </c>
      <c r="J21" s="10">
        <f>_xlfn.DAYS(G21,C21)+1</f>
        <v>4</v>
      </c>
      <c r="K21" s="10" t="str">
        <f>IF(D21="","",_xlfn.DAYS(G21,D21)+1)</f>
        <v/>
      </c>
      <c r="L21" s="21" t="s">
        <v>31</v>
      </c>
      <c r="M21" s="10" t="s">
        <v>32</v>
      </c>
      <c r="N21" s="22" t="s">
        <v>42</v>
      </c>
      <c r="O21" s="22" t="s">
        <v>43</v>
      </c>
      <c r="P21" s="38"/>
      <c r="Q21" t="str">
        <f>IF(D21="","",MONTH(D21))</f>
        <v/>
      </c>
      <c r="R21">
        <f>IF(G21="","",MONTH(G21))</f>
        <v>1</v>
      </c>
      <c r="S21" s="12">
        <f>IF(AND(S$1&gt;=$Q21,S$1&lt;=$R21),1,0)</f>
        <v>0</v>
      </c>
      <c r="T21" s="12">
        <f>IF(AND(T$1&gt;=$Q21,T$1&lt;=$R21),1,0)</f>
        <v>0</v>
      </c>
      <c r="U21" s="12">
        <f>IF(AND(U$1&gt;=$Q21,U$1&lt;=$R21),1,0)</f>
        <v>0</v>
      </c>
      <c r="V21" s="12">
        <f>IF(AND(V$1&gt;=$Q21,V$1&lt;=$R21),1,0)</f>
        <v>0</v>
      </c>
      <c r="W21" s="12">
        <f>IF(AND(W$1&gt;=$Q21,W$1&lt;=$R21),1,0)</f>
        <v>0</v>
      </c>
      <c r="X21" s="12">
        <f>IF(AND(X$1&gt;=$Q21,X$1&lt;=$R21),1,0)</f>
        <v>0</v>
      </c>
      <c r="Y21" s="12">
        <f>IF(AND(Y$1&gt;=$Q21,Y$1&lt;=$R21),1,0)</f>
        <v>0</v>
      </c>
      <c r="Z21" s="12"/>
      <c r="AA21" s="12"/>
      <c r="AB21" s="12"/>
      <c r="AC21" s="12"/>
      <c r="AD21" s="12"/>
    </row>
    <row r="22" spans="1:30" ht="105.75" thickBot="1" x14ac:dyDescent="0.3">
      <c r="A22">
        <v>20</v>
      </c>
      <c r="B22" s="23">
        <v>45311</v>
      </c>
      <c r="C22" s="9">
        <f>IF(B22&lt;$AG$1,"01/01/2024",B22)</f>
        <v>45311</v>
      </c>
      <c r="D22" s="9" t="str">
        <f>IF(AND(B22&lt;$AH$1,F22&gt;=$AH$1),"01/04/2024",IF(F22&lt;$AH$1,"",B22))</f>
        <v/>
      </c>
      <c r="E22" s="23"/>
      <c r="F22" s="23">
        <v>45382</v>
      </c>
      <c r="G22" s="9">
        <f>IF(F22&gt;$AI$1,$AI$1,F22)</f>
        <v>45382</v>
      </c>
      <c r="H22" s="23"/>
      <c r="I22" s="10">
        <f>_xlfn.DAYS(F22,B22)+1</f>
        <v>72</v>
      </c>
      <c r="J22" s="10">
        <f>_xlfn.DAYS(G22,C22)+1</f>
        <v>72</v>
      </c>
      <c r="K22" s="10" t="str">
        <f>IF(D22="","",_xlfn.DAYS(G22,D22)+1)</f>
        <v/>
      </c>
      <c r="L22" s="23" t="s">
        <v>19</v>
      </c>
      <c r="M22" s="24" t="s">
        <v>20</v>
      </c>
      <c r="N22" s="24" t="s">
        <v>23</v>
      </c>
      <c r="O22" s="24" t="s">
        <v>24</v>
      </c>
      <c r="P22" s="37"/>
      <c r="Q22" t="str">
        <f>IF(D22="","",MONTH(D22))</f>
        <v/>
      </c>
      <c r="R22">
        <f>IF(G22="","",MONTH(G22))</f>
        <v>3</v>
      </c>
      <c r="S22" s="12">
        <f>IF(AND(S$1&gt;=$Q22,S$1&lt;=$R22),1,0)</f>
        <v>0</v>
      </c>
      <c r="T22" s="12">
        <f>IF(AND(T$1&gt;=$Q22,T$1&lt;=$R22),1,0)</f>
        <v>0</v>
      </c>
      <c r="U22" s="12">
        <f>IF(AND(U$1&gt;=$Q22,U$1&lt;=$R22),1,0)</f>
        <v>0</v>
      </c>
      <c r="V22" s="12">
        <f>IF(AND(V$1&gt;=$Q22,V$1&lt;=$R22),1,0)</f>
        <v>0</v>
      </c>
      <c r="W22" s="12">
        <f>IF(AND(W$1&gt;=$Q22,W$1&lt;=$R22),1,0)</f>
        <v>0</v>
      </c>
      <c r="X22" s="12">
        <f>IF(AND(X$1&gt;=$Q22,X$1&lt;=$R22),1,0)</f>
        <v>0</v>
      </c>
      <c r="Y22" s="12">
        <f>IF(AND(Y$1&gt;=$Q22,Y$1&lt;=$R22),1,0)</f>
        <v>0</v>
      </c>
      <c r="Z22" s="12"/>
      <c r="AA22" s="12"/>
      <c r="AB22" s="12"/>
      <c r="AC22" s="12"/>
      <c r="AD22" s="12"/>
    </row>
    <row r="23" spans="1:30" ht="105.75" thickTop="1" x14ac:dyDescent="0.25">
      <c r="A23">
        <v>91</v>
      </c>
      <c r="B23" s="17">
        <v>45311</v>
      </c>
      <c r="C23" s="9">
        <f>IF(B23&lt;$AG$1,"01/01/2024",B23)</f>
        <v>45311</v>
      </c>
      <c r="D23" s="9" t="str">
        <f>IF(AND(B23&lt;$AH$1,F23&gt;=$AH$1),"01/04/2024",IF(F23&lt;$AH$1,"",B23))</f>
        <v>01/04/2024</v>
      </c>
      <c r="E23" s="10"/>
      <c r="F23" s="14">
        <v>45442</v>
      </c>
      <c r="G23" s="9">
        <f>IF(F23&gt;$AI$1,$AI$1,F23)</f>
        <v>45442</v>
      </c>
      <c r="H23" s="15"/>
      <c r="I23" s="10">
        <f>_xlfn.DAYS(F23,B23)+1</f>
        <v>132</v>
      </c>
      <c r="J23" s="10">
        <f>_xlfn.DAYS(G23,C23)+1</f>
        <v>132</v>
      </c>
      <c r="K23" s="10">
        <f>IF(D23="","",_xlfn.DAYS(G23,D23)+1)</f>
        <v>60</v>
      </c>
      <c r="L23" s="18" t="s">
        <v>19</v>
      </c>
      <c r="M23" s="10" t="s">
        <v>20</v>
      </c>
      <c r="N23" s="18" t="s">
        <v>23</v>
      </c>
      <c r="O23" s="18" t="s">
        <v>24</v>
      </c>
      <c r="P23" s="34" t="s">
        <v>25</v>
      </c>
      <c r="Q23">
        <f>IF(D23="","",MONTH(D23))</f>
        <v>4</v>
      </c>
      <c r="R23">
        <f>IF(G23="","",MONTH(G23))</f>
        <v>5</v>
      </c>
      <c r="S23" s="12">
        <f>IF(AND(S$1&gt;=$Q23,S$1&lt;=$R23),1,0)</f>
        <v>1</v>
      </c>
      <c r="T23" s="12">
        <f>IF(AND(T$1&gt;=$Q23,T$1&lt;=$R23),1,0)</f>
        <v>1</v>
      </c>
      <c r="U23" s="12">
        <f>IF(AND(U$1&gt;=$Q23,U$1&lt;=$R23),1,0)</f>
        <v>0</v>
      </c>
      <c r="V23" s="12">
        <f>IF(AND(V$1&gt;=$Q23,V$1&lt;=$R23),1,0)</f>
        <v>0</v>
      </c>
      <c r="W23" s="12">
        <f>IF(AND(W$1&gt;=$Q23,W$1&lt;=$R23),1,0)</f>
        <v>0</v>
      </c>
      <c r="X23" s="12">
        <f>IF(AND(X$1&gt;=$Q23,X$1&lt;=$R23),1,0)</f>
        <v>0</v>
      </c>
      <c r="Y23" s="12">
        <f>IF(AND(Y$1&gt;=$Q23,Y$1&lt;=$R23),1,0)</f>
        <v>0</v>
      </c>
      <c r="Z23" s="13"/>
      <c r="AA23" s="13"/>
      <c r="AB23" s="13"/>
      <c r="AC23" s="13"/>
      <c r="AD23" s="13"/>
    </row>
    <row r="24" spans="1:30" ht="45" x14ac:dyDescent="0.25">
      <c r="A24">
        <v>19</v>
      </c>
      <c r="B24" s="17">
        <v>45311</v>
      </c>
      <c r="C24" s="9">
        <f>IF(B24&lt;$AG$1,"01/01/2024",B24)</f>
        <v>45311</v>
      </c>
      <c r="D24" s="9" t="str">
        <f>IF(AND(B24&lt;$AH$1,F24&gt;=$AH$1),"01/04/2024",IF(F24&lt;$AH$1,"",B24))</f>
        <v/>
      </c>
      <c r="E24" s="9"/>
      <c r="F24" s="9">
        <v>45315</v>
      </c>
      <c r="G24" s="9">
        <f>IF(F24&gt;$AI$1,$AI$1,F24)</f>
        <v>45315</v>
      </c>
      <c r="H24" s="9" t="s">
        <v>528</v>
      </c>
      <c r="I24" s="10">
        <f>_xlfn.DAYS(F24,B24)+1</f>
        <v>5</v>
      </c>
      <c r="J24" s="10">
        <f>_xlfn.DAYS(G24,C24)+1</f>
        <v>5</v>
      </c>
      <c r="K24" s="10" t="str">
        <f>IF(D24="","",_xlfn.DAYS(G24,D24)+1)</f>
        <v/>
      </c>
      <c r="L24" s="17" t="s">
        <v>31</v>
      </c>
      <c r="M24" s="18" t="s">
        <v>529</v>
      </c>
      <c r="N24" s="18" t="s">
        <v>530</v>
      </c>
      <c r="O24" s="18" t="s">
        <v>531</v>
      </c>
      <c r="P24" s="38"/>
      <c r="Q24" t="str">
        <f>IF(D24="","",MONTH(D24))</f>
        <v/>
      </c>
      <c r="R24">
        <f>IF(G24="","",MONTH(G24))</f>
        <v>1</v>
      </c>
      <c r="S24" s="12">
        <f>IF(AND(S$1&gt;=$Q24,S$1&lt;=$R24),1,0)</f>
        <v>0</v>
      </c>
      <c r="T24" s="12">
        <f>IF(AND(T$1&gt;=$Q24,T$1&lt;=$R24),1,0)</f>
        <v>0</v>
      </c>
      <c r="U24" s="12">
        <f>IF(AND(U$1&gt;=$Q24,U$1&lt;=$R24),1,0)</f>
        <v>0</v>
      </c>
      <c r="V24" s="12">
        <f>IF(AND(V$1&gt;=$Q24,V$1&lt;=$R24),1,0)</f>
        <v>0</v>
      </c>
      <c r="W24" s="12">
        <f>IF(AND(W$1&gt;=$Q24,W$1&lt;=$R24),1,0)</f>
        <v>0</v>
      </c>
      <c r="X24" s="12">
        <f>IF(AND(X$1&gt;=$Q24,X$1&lt;=$R24),1,0)</f>
        <v>0</v>
      </c>
      <c r="Y24" s="12">
        <f>IF(AND(Y$1&gt;=$Q24,Y$1&lt;=$R24),1,0)</f>
        <v>0</v>
      </c>
      <c r="Z24" s="12"/>
      <c r="AA24" s="12"/>
      <c r="AB24" s="12"/>
      <c r="AC24" s="12"/>
      <c r="AD24" s="12"/>
    </row>
    <row r="25" spans="1:30" ht="60" x14ac:dyDescent="0.25">
      <c r="A25">
        <v>18</v>
      </c>
      <c r="B25" s="17">
        <v>45311</v>
      </c>
      <c r="C25" s="9">
        <f>IF(B25&lt;$AG$1,"01/01/2024",B25)</f>
        <v>45311</v>
      </c>
      <c r="D25" s="9" t="str">
        <f>IF(AND(B25&lt;$AH$1,F25&gt;=$AH$1),"01/04/2024",IF(F25&lt;$AH$1,"",B25))</f>
        <v/>
      </c>
      <c r="E25" s="9"/>
      <c r="F25" s="9">
        <v>45314</v>
      </c>
      <c r="G25" s="9">
        <f>IF(F25&gt;$AI$1,$AI$1,F25)</f>
        <v>45314</v>
      </c>
      <c r="H25" s="9" t="s">
        <v>298</v>
      </c>
      <c r="I25" s="10">
        <f>_xlfn.DAYS(F25,B25)+1</f>
        <v>4</v>
      </c>
      <c r="J25" s="10">
        <f>_xlfn.DAYS(G25,C25)+1</f>
        <v>4</v>
      </c>
      <c r="K25" s="10" t="str">
        <f>IF(D25="","",_xlfn.DAYS(G25,D25)+1)</f>
        <v/>
      </c>
      <c r="L25" s="17" t="s">
        <v>31</v>
      </c>
      <c r="M25" s="18" t="s">
        <v>716</v>
      </c>
      <c r="N25" s="18" t="s">
        <v>721</v>
      </c>
      <c r="O25" s="18" t="s">
        <v>722</v>
      </c>
      <c r="P25" s="37"/>
      <c r="Q25" t="str">
        <f>IF(D25="","",MONTH(D25))</f>
        <v/>
      </c>
      <c r="R25">
        <f>IF(G25="","",MONTH(G25))</f>
        <v>1</v>
      </c>
      <c r="S25" s="12">
        <f>IF(AND(S$1&gt;=$Q25,S$1&lt;=$R25),1,0)</f>
        <v>0</v>
      </c>
      <c r="T25" s="12">
        <f>IF(AND(T$1&gt;=$Q25,T$1&lt;=$R25),1,0)</f>
        <v>0</v>
      </c>
      <c r="U25" s="12">
        <f>IF(AND(U$1&gt;=$Q25,U$1&lt;=$R25),1,0)</f>
        <v>0</v>
      </c>
      <c r="V25" s="12">
        <f>IF(AND(V$1&gt;=$Q25,V$1&lt;=$R25),1,0)</f>
        <v>0</v>
      </c>
      <c r="W25" s="12">
        <f>IF(AND(W$1&gt;=$Q25,W$1&lt;=$R25),1,0)</f>
        <v>0</v>
      </c>
      <c r="X25" s="12">
        <f>IF(AND(X$1&gt;=$Q25,X$1&lt;=$R25),1,0)</f>
        <v>0</v>
      </c>
      <c r="Y25" s="12">
        <f>IF(AND(Y$1&gt;=$Q25,Y$1&lt;=$R25),1,0)</f>
        <v>0</v>
      </c>
      <c r="Z25" s="12"/>
      <c r="AA25" s="12"/>
      <c r="AB25" s="12"/>
      <c r="AC25" s="12"/>
      <c r="AD25" s="12"/>
    </row>
    <row r="26" spans="1:30" ht="90" x14ac:dyDescent="0.25">
      <c r="A26">
        <v>21</v>
      </c>
      <c r="B26" s="17">
        <v>45313</v>
      </c>
      <c r="C26" s="9">
        <f>IF(B26&lt;$AG$1,"01/01/2024",B26)</f>
        <v>45313</v>
      </c>
      <c r="D26" s="9" t="str">
        <f>IF(AND(B26&lt;$AH$1,F26&gt;=$AH$1),"01/04/2024",IF(F26&lt;$AH$1,"",B26))</f>
        <v/>
      </c>
      <c r="E26" s="9" t="s">
        <v>737</v>
      </c>
      <c r="F26" s="9">
        <v>45344</v>
      </c>
      <c r="G26" s="9">
        <f>IF(F26&gt;$AI$1,$AI$1,F26)</f>
        <v>45344</v>
      </c>
      <c r="H26" s="9" t="s">
        <v>708</v>
      </c>
      <c r="I26" s="10">
        <f>_xlfn.DAYS(F26,B26)+1</f>
        <v>32</v>
      </c>
      <c r="J26" s="10">
        <f>_xlfn.DAYS(G26,C26)+1</f>
        <v>32</v>
      </c>
      <c r="K26" s="10" t="str">
        <f>IF(D26="","",_xlfn.DAYS(G26,D26)+1)</f>
        <v/>
      </c>
      <c r="L26" s="17" t="s">
        <v>31</v>
      </c>
      <c r="M26" s="18" t="s">
        <v>716</v>
      </c>
      <c r="N26" s="18" t="s">
        <v>738</v>
      </c>
      <c r="O26" s="18" t="s">
        <v>196</v>
      </c>
      <c r="P26" s="37"/>
      <c r="Q26" t="str">
        <f>IF(D26="","",MONTH(D26))</f>
        <v/>
      </c>
      <c r="R26">
        <f>IF(G26="","",MONTH(G26))</f>
        <v>2</v>
      </c>
      <c r="S26" s="12">
        <f>IF(AND(S$1&gt;=$Q26,S$1&lt;=$R26),1,0)</f>
        <v>0</v>
      </c>
      <c r="T26" s="12">
        <f>IF(AND(T$1&gt;=$Q26,T$1&lt;=$R26),1,0)</f>
        <v>0</v>
      </c>
      <c r="U26" s="12">
        <f>IF(AND(U$1&gt;=$Q26,U$1&lt;=$R26),1,0)</f>
        <v>0</v>
      </c>
      <c r="V26" s="12">
        <f>IF(AND(V$1&gt;=$Q26,V$1&lt;=$R26),1,0)</f>
        <v>0</v>
      </c>
      <c r="W26" s="12">
        <f>IF(AND(W$1&gt;=$Q26,W$1&lt;=$R26),1,0)</f>
        <v>0</v>
      </c>
      <c r="X26" s="12">
        <f>IF(AND(X$1&gt;=$Q26,X$1&lt;=$R26),1,0)</f>
        <v>0</v>
      </c>
      <c r="Y26" s="12">
        <f>IF(AND(Y$1&gt;=$Q26,Y$1&lt;=$R26),1,0)</f>
        <v>0</v>
      </c>
      <c r="Z26" s="12"/>
      <c r="AA26" s="12"/>
      <c r="AB26" s="12"/>
      <c r="AC26" s="12"/>
      <c r="AD26" s="12"/>
    </row>
    <row r="27" spans="1:30" ht="135.75" thickBot="1" x14ac:dyDescent="0.3">
      <c r="A27">
        <v>22</v>
      </c>
      <c r="B27" s="17">
        <v>45315</v>
      </c>
      <c r="C27" s="9">
        <f>IF(B27&lt;$AG$1,"01/01/2024",B27)</f>
        <v>45315</v>
      </c>
      <c r="D27" s="9" t="str">
        <f>IF(AND(B27&lt;$AH$1,F27&gt;=$AH$1),"01/04/2024",IF(F27&lt;$AH$1,"",B27))</f>
        <v/>
      </c>
      <c r="E27" s="9"/>
      <c r="F27" s="21">
        <v>45323</v>
      </c>
      <c r="G27" s="9">
        <f>IF(F27&gt;$AI$1,$AI$1,F27)</f>
        <v>45323</v>
      </c>
      <c r="H27" s="9" t="s">
        <v>425</v>
      </c>
      <c r="I27" s="10">
        <f>_xlfn.DAYS(F27,B27)+1</f>
        <v>9</v>
      </c>
      <c r="J27" s="10">
        <f>_xlfn.DAYS(G27,C27)+1</f>
        <v>9</v>
      </c>
      <c r="K27" s="10" t="str">
        <f>IF(D27="","",_xlfn.DAYS(G27,D27)+1)</f>
        <v/>
      </c>
      <c r="L27" s="17" t="s">
        <v>19</v>
      </c>
      <c r="M27" s="18" t="s">
        <v>470</v>
      </c>
      <c r="N27" s="18" t="s">
        <v>478</v>
      </c>
      <c r="O27" s="18" t="s">
        <v>479</v>
      </c>
      <c r="P27" s="37"/>
      <c r="Q27" t="str">
        <f>IF(D27="","",MONTH(D27))</f>
        <v/>
      </c>
      <c r="R27">
        <f>IF(G27="","",MONTH(G27))</f>
        <v>2</v>
      </c>
      <c r="S27" s="12">
        <f>IF(AND(S$1&gt;=$Q27,S$1&lt;=$R27),1,0)</f>
        <v>0</v>
      </c>
      <c r="T27" s="12">
        <f>IF(AND(T$1&gt;=$Q27,T$1&lt;=$R27),1,0)</f>
        <v>0</v>
      </c>
      <c r="U27" s="12">
        <f>IF(AND(U$1&gt;=$Q27,U$1&lt;=$R27),1,0)</f>
        <v>0</v>
      </c>
      <c r="V27" s="12">
        <f>IF(AND(V$1&gt;=$Q27,V$1&lt;=$R27),1,0)</f>
        <v>0</v>
      </c>
      <c r="W27" s="12">
        <f>IF(AND(W$1&gt;=$Q27,W$1&lt;=$R27),1,0)</f>
        <v>0</v>
      </c>
      <c r="X27" s="12">
        <f>IF(AND(X$1&gt;=$Q27,X$1&lt;=$R27),1,0)</f>
        <v>0</v>
      </c>
      <c r="Y27" s="12">
        <f>IF(AND(Y$1&gt;=$Q27,Y$1&lt;=$R27),1,0)</f>
        <v>0</v>
      </c>
      <c r="Z27" s="12"/>
      <c r="AA27" s="12"/>
      <c r="AB27" s="12"/>
      <c r="AC27" s="12"/>
      <c r="AD27" s="12"/>
    </row>
    <row r="28" spans="1:30" ht="30.75" thickTop="1" x14ac:dyDescent="0.25">
      <c r="A28">
        <v>23</v>
      </c>
      <c r="B28" s="25">
        <v>45317</v>
      </c>
      <c r="C28" s="9">
        <f>IF(B28&lt;$AG$1,"01/01/2024",B28)</f>
        <v>45317</v>
      </c>
      <c r="D28" s="9" t="str">
        <f>IF(AND(B28&lt;$AH$1,F28&gt;=$AH$1),"01/04/2024",IF(F28&lt;$AH$1,"",B28))</f>
        <v/>
      </c>
      <c r="E28" s="25"/>
      <c r="F28" s="25">
        <v>45351</v>
      </c>
      <c r="G28" s="9">
        <f>IF(F28&gt;$AI$1,$AI$1,F28)</f>
        <v>45351</v>
      </c>
      <c r="H28" s="25" t="s">
        <v>528</v>
      </c>
      <c r="I28" s="10">
        <f>_xlfn.DAYS(F28,B28)+1</f>
        <v>35</v>
      </c>
      <c r="J28" s="10">
        <f>_xlfn.DAYS(G28,C28)+1</f>
        <v>35</v>
      </c>
      <c r="K28" s="10" t="str">
        <f>IF(D28="","",_xlfn.DAYS(G28,D28)+1)</f>
        <v/>
      </c>
      <c r="L28" s="25" t="s">
        <v>31</v>
      </c>
      <c r="M28" s="19" t="s">
        <v>529</v>
      </c>
      <c r="N28" s="19" t="s">
        <v>554</v>
      </c>
      <c r="O28" s="19" t="s">
        <v>69</v>
      </c>
      <c r="P28" s="37"/>
      <c r="Q28" t="str">
        <f>IF(D28="","",MONTH(D28))</f>
        <v/>
      </c>
      <c r="R28">
        <f>IF(G28="","",MONTH(G28))</f>
        <v>2</v>
      </c>
      <c r="S28" s="12">
        <f>IF(AND(S$1&gt;=$Q28,S$1&lt;=$R28),1,0)</f>
        <v>0</v>
      </c>
      <c r="T28" s="12">
        <f>IF(AND(T$1&gt;=$Q28,T$1&lt;=$R28),1,0)</f>
        <v>0</v>
      </c>
      <c r="U28" s="12">
        <f>IF(AND(U$1&gt;=$Q28,U$1&lt;=$R28),1,0)</f>
        <v>0</v>
      </c>
      <c r="V28" s="12">
        <f>IF(AND(V$1&gt;=$Q28,V$1&lt;=$R28),1,0)</f>
        <v>0</v>
      </c>
      <c r="W28" s="12">
        <f>IF(AND(W$1&gt;=$Q28,W$1&lt;=$R28),1,0)</f>
        <v>0</v>
      </c>
      <c r="X28" s="12">
        <f>IF(AND(X$1&gt;=$Q28,X$1&lt;=$R28),1,0)</f>
        <v>0</v>
      </c>
      <c r="Y28" s="12">
        <f>IF(AND(Y$1&gt;=$Q28,Y$1&lt;=$R28),1,0)</f>
        <v>0</v>
      </c>
      <c r="Z28" s="12"/>
      <c r="AA28" s="12"/>
      <c r="AB28" s="12"/>
      <c r="AC28" s="12"/>
      <c r="AD28" s="12"/>
    </row>
    <row r="29" spans="1:30" ht="90" x14ac:dyDescent="0.25">
      <c r="A29">
        <v>26</v>
      </c>
      <c r="B29" s="9">
        <v>45319</v>
      </c>
      <c r="C29" s="9">
        <f>IF(B29&lt;$AG$1,"01/01/2024",B29)</f>
        <v>45319</v>
      </c>
      <c r="D29" s="9" t="str">
        <f>IF(AND(B29&lt;$AH$1,F29&gt;=$AH$1),"01/04/2024",IF(F29&lt;$AH$1,"",B29))</f>
        <v/>
      </c>
      <c r="E29" s="17" t="s">
        <v>697</v>
      </c>
      <c r="F29" s="9">
        <v>45329</v>
      </c>
      <c r="G29" s="9">
        <f>IF(F29&gt;$AI$1,$AI$1,F29)</f>
        <v>45329</v>
      </c>
      <c r="H29" s="17" t="s">
        <v>199</v>
      </c>
      <c r="I29" s="10">
        <f>_xlfn.DAYS(F29,B29)+1</f>
        <v>11</v>
      </c>
      <c r="J29" s="10">
        <f>_xlfn.DAYS(G29,C29)+1</f>
        <v>11</v>
      </c>
      <c r="K29" s="10" t="str">
        <f>IF(D29="","",_xlfn.DAYS(G29,D29)+1)</f>
        <v/>
      </c>
      <c r="L29" s="9" t="s">
        <v>80</v>
      </c>
      <c r="M29" s="18" t="s">
        <v>687</v>
      </c>
      <c r="N29" s="18" t="s">
        <v>698</v>
      </c>
      <c r="O29" s="10" t="s">
        <v>699</v>
      </c>
      <c r="P29" s="37"/>
      <c r="Q29" t="str">
        <f>IF(D29="","",MONTH(D29))</f>
        <v/>
      </c>
      <c r="R29">
        <f>IF(G29="","",MONTH(G29))</f>
        <v>2</v>
      </c>
      <c r="S29" s="12">
        <f>IF(AND(S$1&gt;=$Q29,S$1&lt;=$R29),1,0)</f>
        <v>0</v>
      </c>
      <c r="T29" s="12">
        <f>IF(AND(T$1&gt;=$Q29,T$1&lt;=$R29),1,0)</f>
        <v>0</v>
      </c>
      <c r="U29" s="12">
        <f>IF(AND(U$1&gt;=$Q29,U$1&lt;=$R29),1,0)</f>
        <v>0</v>
      </c>
      <c r="V29" s="12">
        <f>IF(AND(V$1&gt;=$Q29,V$1&lt;=$R29),1,0)</f>
        <v>0</v>
      </c>
      <c r="W29" s="12">
        <f>IF(AND(W$1&gt;=$Q29,W$1&lt;=$R29),1,0)</f>
        <v>0</v>
      </c>
      <c r="X29" s="12">
        <f>IF(AND(X$1&gt;=$Q29,X$1&lt;=$R29),1,0)</f>
        <v>0</v>
      </c>
      <c r="Y29" s="12">
        <f>IF(AND(Y$1&gt;=$Q29,Y$1&lt;=$R29),1,0)</f>
        <v>0</v>
      </c>
      <c r="Z29" s="12"/>
      <c r="AA29" s="12"/>
      <c r="AB29" s="12"/>
      <c r="AC29" s="12"/>
      <c r="AD29" s="12"/>
    </row>
    <row r="30" spans="1:30" ht="60" x14ac:dyDescent="0.25">
      <c r="A30">
        <v>24</v>
      </c>
      <c r="B30" s="9">
        <v>45320</v>
      </c>
      <c r="C30" s="9">
        <f>IF(B30&lt;$AG$1,"01/01/2024",B30)</f>
        <v>45320</v>
      </c>
      <c r="D30" s="9" t="str">
        <f>IF(AND(B30&lt;$AH$1,F30&gt;=$AH$1),"01/04/2024",IF(F30&lt;$AH$1,"",B30))</f>
        <v/>
      </c>
      <c r="E30" s="17"/>
      <c r="F30" s="9">
        <v>45350</v>
      </c>
      <c r="G30" s="9">
        <f>IF(F30&gt;$AI$1,$AI$1,F30)</f>
        <v>45350</v>
      </c>
      <c r="H30" s="17"/>
      <c r="I30" s="10">
        <f>_xlfn.DAYS(F30,B30)+1</f>
        <v>31</v>
      </c>
      <c r="J30" s="10">
        <f>_xlfn.DAYS(G30,C30)+1</f>
        <v>31</v>
      </c>
      <c r="K30" s="10" t="str">
        <f>IF(D30="","",_xlfn.DAYS(G30,D30)+1)</f>
        <v/>
      </c>
      <c r="L30" s="9" t="s">
        <v>19</v>
      </c>
      <c r="M30" s="10" t="s">
        <v>156</v>
      </c>
      <c r="N30" s="10" t="s">
        <v>162</v>
      </c>
      <c r="O30" s="10" t="s">
        <v>163</v>
      </c>
      <c r="P30" s="37"/>
      <c r="Q30" t="str">
        <f>IF(D30="","",MONTH(D30))</f>
        <v/>
      </c>
      <c r="R30">
        <f>IF(G30="","",MONTH(G30))</f>
        <v>2</v>
      </c>
      <c r="S30" s="12">
        <f>IF(AND(S$1&gt;=$Q30,S$1&lt;=$R30),1,0)</f>
        <v>0</v>
      </c>
      <c r="T30" s="12">
        <f>IF(AND(T$1&gt;=$Q30,T$1&lt;=$R30),1,0)</f>
        <v>0</v>
      </c>
      <c r="U30" s="12">
        <f>IF(AND(U$1&gt;=$Q30,U$1&lt;=$R30),1,0)</f>
        <v>0</v>
      </c>
      <c r="V30" s="12">
        <f>IF(AND(V$1&gt;=$Q30,V$1&lt;=$R30),1,0)</f>
        <v>0</v>
      </c>
      <c r="W30" s="12">
        <f>IF(AND(W$1&gt;=$Q30,W$1&lt;=$R30),1,0)</f>
        <v>0</v>
      </c>
      <c r="X30" s="12">
        <f>IF(AND(X$1&gt;=$Q30,X$1&lt;=$R30),1,0)</f>
        <v>0</v>
      </c>
      <c r="Y30" s="12">
        <f>IF(AND(Y$1&gt;=$Q30,Y$1&lt;=$R30),1,0)</f>
        <v>0</v>
      </c>
    </row>
    <row r="31" spans="1:30" ht="45" x14ac:dyDescent="0.25">
      <c r="A31">
        <v>27</v>
      </c>
      <c r="B31" s="9">
        <v>45320</v>
      </c>
      <c r="C31" s="9">
        <f>IF(B31&lt;$AG$1,"01/01/2024",B31)</f>
        <v>45320</v>
      </c>
      <c r="D31" s="9" t="str">
        <f>IF(AND(B31&lt;$AH$1,F31&gt;=$AH$1),"01/04/2024",IF(F31&lt;$AH$1,"",B31))</f>
        <v/>
      </c>
      <c r="E31" s="17" t="s">
        <v>404</v>
      </c>
      <c r="F31" s="9">
        <v>45321</v>
      </c>
      <c r="G31" s="9">
        <f>IF(F31&gt;$AI$1,$AI$1,F31)</f>
        <v>45321</v>
      </c>
      <c r="H31" s="17" t="s">
        <v>18</v>
      </c>
      <c r="I31" s="10">
        <f>_xlfn.DAYS(F31,B31)+1</f>
        <v>2</v>
      </c>
      <c r="J31" s="10">
        <f>_xlfn.DAYS(G31,C31)+1</f>
        <v>2</v>
      </c>
      <c r="K31" s="10" t="str">
        <f>IF(D31="","",_xlfn.DAYS(G31,D31)+1)</f>
        <v/>
      </c>
      <c r="L31" s="9" t="s">
        <v>405</v>
      </c>
      <c r="M31" s="18" t="s">
        <v>406</v>
      </c>
      <c r="N31" s="18" t="s">
        <v>407</v>
      </c>
      <c r="O31" s="10" t="s">
        <v>408</v>
      </c>
      <c r="P31" s="37"/>
      <c r="Q31" t="str">
        <f>IF(D31="","",MONTH(D31))</f>
        <v/>
      </c>
      <c r="R31">
        <f>IF(G31="","",MONTH(G31))</f>
        <v>1</v>
      </c>
      <c r="S31" s="12">
        <f>IF(AND(S$1&gt;=$Q31,S$1&lt;=$R31),1,0)</f>
        <v>0</v>
      </c>
      <c r="T31" s="12">
        <f>IF(AND(T$1&gt;=$Q31,T$1&lt;=$R31),1,0)</f>
        <v>0</v>
      </c>
      <c r="U31" s="12">
        <f>IF(AND(U$1&gt;=$Q31,U$1&lt;=$R31),1,0)</f>
        <v>0</v>
      </c>
      <c r="V31" s="12">
        <f>IF(AND(V$1&gt;=$Q31,V$1&lt;=$R31),1,0)</f>
        <v>0</v>
      </c>
      <c r="W31" s="12">
        <f>IF(AND(W$1&gt;=$Q31,W$1&lt;=$R31),1,0)</f>
        <v>0</v>
      </c>
      <c r="X31" s="12">
        <f>IF(AND(X$1&gt;=$Q31,X$1&lt;=$R31),1,0)</f>
        <v>0</v>
      </c>
      <c r="Y31" s="12">
        <f>IF(AND(Y$1&gt;=$Q31,Y$1&lt;=$R31),1,0)</f>
        <v>0</v>
      </c>
      <c r="Z31" s="12"/>
      <c r="AA31" s="12"/>
      <c r="AB31" s="12"/>
      <c r="AC31" s="12"/>
      <c r="AD31" s="12"/>
    </row>
    <row r="32" spans="1:30" ht="75" x14ac:dyDescent="0.25">
      <c r="A32">
        <v>25</v>
      </c>
      <c r="B32" s="9">
        <v>45320</v>
      </c>
      <c r="C32" s="9">
        <f>IF(B32&lt;$AG$1,"01/01/2024",B32)</f>
        <v>45320</v>
      </c>
      <c r="D32" s="9" t="str">
        <f>IF(AND(B32&lt;$AH$1,F32&gt;=$AH$1),"01/04/2024",IF(F32&lt;$AH$1,"",B32))</f>
        <v/>
      </c>
      <c r="E32" s="17"/>
      <c r="F32" s="9">
        <v>45322</v>
      </c>
      <c r="G32" s="9">
        <f>IF(F32&gt;$AI$1,$AI$1,F32)</f>
        <v>45322</v>
      </c>
      <c r="H32" s="17"/>
      <c r="I32" s="10">
        <f>_xlfn.DAYS(F32,B32)+1</f>
        <v>3</v>
      </c>
      <c r="J32" s="10">
        <f>_xlfn.DAYS(G32,C32)+1</f>
        <v>3</v>
      </c>
      <c r="K32" s="10" t="str">
        <f>IF(D32="","",_xlfn.DAYS(G32,D32)+1)</f>
        <v/>
      </c>
      <c r="L32" s="9" t="s">
        <v>80</v>
      </c>
      <c r="M32" s="18" t="s">
        <v>576</v>
      </c>
      <c r="N32" s="10" t="s">
        <v>577</v>
      </c>
      <c r="O32" s="10" t="s">
        <v>578</v>
      </c>
      <c r="P32" s="37"/>
      <c r="Q32" t="str">
        <f>IF(D32="","",MONTH(D32))</f>
        <v/>
      </c>
      <c r="R32">
        <f>IF(G32="","",MONTH(G32))</f>
        <v>1</v>
      </c>
      <c r="S32" s="12">
        <f>IF(AND(S$1&gt;=$Q32,S$1&lt;=$R32),1,0)</f>
        <v>0</v>
      </c>
      <c r="T32" s="12">
        <f>IF(AND(T$1&gt;=$Q32,T$1&lt;=$R32),1,0)</f>
        <v>0</v>
      </c>
      <c r="U32" s="12">
        <f>IF(AND(U$1&gt;=$Q32,U$1&lt;=$R32),1,0)</f>
        <v>0</v>
      </c>
      <c r="V32" s="12">
        <f>IF(AND(V$1&gt;=$Q32,V$1&lt;=$R32),1,0)</f>
        <v>0</v>
      </c>
      <c r="W32" s="12">
        <f>IF(AND(W$1&gt;=$Q32,W$1&lt;=$R32),1,0)</f>
        <v>0</v>
      </c>
      <c r="X32" s="12">
        <f>IF(AND(X$1&gt;=$Q32,X$1&lt;=$R32),1,0)</f>
        <v>0</v>
      </c>
      <c r="Y32" s="12">
        <f>IF(AND(Y$1&gt;=$Q32,Y$1&lt;=$R32),1,0)</f>
        <v>0</v>
      </c>
      <c r="Z32" s="12"/>
      <c r="AA32" s="12"/>
      <c r="AB32" s="12"/>
      <c r="AC32" s="12"/>
      <c r="AD32" s="12"/>
    </row>
    <row r="33" spans="1:30" ht="30" x14ac:dyDescent="0.25">
      <c r="A33">
        <v>28</v>
      </c>
      <c r="B33" s="9">
        <v>45321</v>
      </c>
      <c r="C33" s="9">
        <f>IF(B33&lt;$AG$1,"01/01/2024",B33)</f>
        <v>45321</v>
      </c>
      <c r="D33" s="9" t="str">
        <f>IF(AND(B33&lt;$AH$1,F33&gt;=$AH$1),"01/04/2024",IF(F33&lt;$AH$1,"",B33))</f>
        <v/>
      </c>
      <c r="E33" s="17" t="s">
        <v>57</v>
      </c>
      <c r="F33" s="9">
        <v>45323</v>
      </c>
      <c r="G33" s="9">
        <f>IF(F33&gt;$AI$1,$AI$1,F33)</f>
        <v>45323</v>
      </c>
      <c r="H33" s="17" t="s">
        <v>58</v>
      </c>
      <c r="I33" s="10">
        <f>_xlfn.DAYS(F33,B33)+1</f>
        <v>3</v>
      </c>
      <c r="J33" s="10">
        <f>_xlfn.DAYS(G33,C33)+1</f>
        <v>3</v>
      </c>
      <c r="K33" s="10" t="str">
        <f>IF(D33="","",_xlfn.DAYS(G33,D33)+1)</f>
        <v/>
      </c>
      <c r="L33" s="9" t="s">
        <v>31</v>
      </c>
      <c r="M33" s="10" t="s">
        <v>32</v>
      </c>
      <c r="N33" s="10" t="s">
        <v>59</v>
      </c>
      <c r="O33" s="10" t="s">
        <v>60</v>
      </c>
      <c r="P33" s="37"/>
      <c r="Q33" t="str">
        <f>IF(D33="","",MONTH(D33))</f>
        <v/>
      </c>
      <c r="R33">
        <f>IF(G33="","",MONTH(G33))</f>
        <v>2</v>
      </c>
      <c r="S33" s="12">
        <f>IF(AND(S$1&gt;=$Q33,S$1&lt;=$R33),1,0)</f>
        <v>0</v>
      </c>
      <c r="T33" s="12">
        <f>IF(AND(T$1&gt;=$Q33,T$1&lt;=$R33),1,0)</f>
        <v>0</v>
      </c>
      <c r="U33" s="12">
        <f>IF(AND(U$1&gt;=$Q33,U$1&lt;=$R33),1,0)</f>
        <v>0</v>
      </c>
      <c r="V33" s="12">
        <f>IF(AND(V$1&gt;=$Q33,V$1&lt;=$R33),1,0)</f>
        <v>0</v>
      </c>
      <c r="W33" s="12">
        <f>IF(AND(W$1&gt;=$Q33,W$1&lt;=$R33),1,0)</f>
        <v>0</v>
      </c>
      <c r="X33" s="12">
        <f>IF(AND(X$1&gt;=$Q33,X$1&lt;=$R33),1,0)</f>
        <v>0</v>
      </c>
      <c r="Y33" s="12">
        <f>IF(AND(Y$1&gt;=$Q33,Y$1&lt;=$R33),1,0)</f>
        <v>0</v>
      </c>
      <c r="Z33" s="13"/>
      <c r="AA33" s="13"/>
      <c r="AB33" s="13"/>
      <c r="AC33" s="13"/>
      <c r="AD33" s="13"/>
    </row>
    <row r="34" spans="1:30" ht="75" x14ac:dyDescent="0.25">
      <c r="A34">
        <v>29</v>
      </c>
      <c r="B34" s="9">
        <v>45321</v>
      </c>
      <c r="C34" s="9">
        <f>IF(B34&lt;$AG$1,"01/01/2024",B34)</f>
        <v>45321</v>
      </c>
      <c r="D34" s="9" t="str">
        <f>IF(AND(B34&lt;$AH$1,F34&gt;=$AH$1),"01/04/2024",IF(F34&lt;$AH$1,"",B34))</f>
        <v/>
      </c>
      <c r="E34" s="17" t="s">
        <v>566</v>
      </c>
      <c r="F34" s="9">
        <v>45323</v>
      </c>
      <c r="G34" s="9">
        <f>IF(F34&gt;$AI$1,$AI$1,F34)</f>
        <v>45323</v>
      </c>
      <c r="H34" s="17" t="s">
        <v>425</v>
      </c>
      <c r="I34" s="10">
        <f>_xlfn.DAYS(F34,B34)+1</f>
        <v>3</v>
      </c>
      <c r="J34" s="10">
        <f>_xlfn.DAYS(G34,C34)+1</f>
        <v>3</v>
      </c>
      <c r="K34" s="10" t="str">
        <f>IF(D34="","",_xlfn.DAYS(G34,D34)+1)</f>
        <v/>
      </c>
      <c r="L34" s="9" t="s">
        <v>180</v>
      </c>
      <c r="M34" s="18" t="s">
        <v>557</v>
      </c>
      <c r="N34" s="10" t="s">
        <v>567</v>
      </c>
      <c r="O34" s="10" t="s">
        <v>568</v>
      </c>
      <c r="P34" s="37"/>
      <c r="Q34" t="str">
        <f>IF(D34="","",MONTH(D34))</f>
        <v/>
      </c>
      <c r="R34">
        <f>IF(G34="","",MONTH(G34))</f>
        <v>2</v>
      </c>
      <c r="S34" s="12">
        <f>IF(AND(S$1&gt;=$Q34,S$1&lt;=$R34),1,0)</f>
        <v>0</v>
      </c>
      <c r="T34" s="12">
        <f>IF(AND(T$1&gt;=$Q34,T$1&lt;=$R34),1,0)</f>
        <v>0</v>
      </c>
      <c r="U34" s="12">
        <f>IF(AND(U$1&gt;=$Q34,U$1&lt;=$R34),1,0)</f>
        <v>0</v>
      </c>
      <c r="V34" s="12">
        <f>IF(AND(V$1&gt;=$Q34,V$1&lt;=$R34),1,0)</f>
        <v>0</v>
      </c>
      <c r="W34" s="12">
        <f>IF(AND(W$1&gt;=$Q34,W$1&lt;=$R34),1,0)</f>
        <v>0</v>
      </c>
      <c r="X34" s="12">
        <f>IF(AND(X$1&gt;=$Q34,X$1&lt;=$R34),1,0)</f>
        <v>0</v>
      </c>
      <c r="Y34" s="12">
        <f>IF(AND(Y$1&gt;=$Q34,Y$1&lt;=$R34),1,0)</f>
        <v>0</v>
      </c>
      <c r="Z34" s="12"/>
      <c r="AA34" s="12"/>
      <c r="AB34" s="12"/>
      <c r="AC34" s="12"/>
      <c r="AD34" s="12"/>
    </row>
    <row r="35" spans="1:30" ht="45" x14ac:dyDescent="0.25">
      <c r="A35">
        <v>43</v>
      </c>
      <c r="B35" s="17">
        <v>45324</v>
      </c>
      <c r="C35" s="9">
        <f>IF(B35&lt;$AG$1,"01/01/2024",B35)</f>
        <v>45324</v>
      </c>
      <c r="D35" s="9" t="str">
        <f>IF(AND(B35&lt;$AH$1,F35&gt;=$AH$1),"01/04/2024",IF(F35&lt;$AH$1,"",B35))</f>
        <v/>
      </c>
      <c r="E35" s="17" t="s">
        <v>365</v>
      </c>
      <c r="F35" s="9">
        <v>45349</v>
      </c>
      <c r="G35" s="9">
        <f>IF(F35&gt;$AI$1,$AI$1,F35)</f>
        <v>45349</v>
      </c>
      <c r="H35" s="17" t="s">
        <v>366</v>
      </c>
      <c r="I35" s="10">
        <f>_xlfn.DAYS(F35,B35)+1</f>
        <v>26</v>
      </c>
      <c r="J35" s="10">
        <f>_xlfn.DAYS(G35,C35)+1</f>
        <v>26</v>
      </c>
      <c r="K35" s="10" t="str">
        <f>IF(D35="","",_xlfn.DAYS(G35,D35)+1)</f>
        <v/>
      </c>
      <c r="L35" s="18" t="s">
        <v>31</v>
      </c>
      <c r="M35" s="10" t="s">
        <v>359</v>
      </c>
      <c r="N35" s="18" t="s">
        <v>363</v>
      </c>
      <c r="O35" s="18" t="s">
        <v>367</v>
      </c>
      <c r="P35" s="36"/>
      <c r="Q35" t="str">
        <f>IF(D35="","",MONTH(D35))</f>
        <v/>
      </c>
      <c r="R35">
        <f>IF(G35="","",MONTH(G35))</f>
        <v>2</v>
      </c>
      <c r="S35" s="12">
        <f>IF(AND(S$1&gt;=$Q35,S$1&lt;=$R35),1,0)</f>
        <v>0</v>
      </c>
      <c r="T35" s="12">
        <f>IF(AND(T$1&gt;=$Q35,T$1&lt;=$R35),1,0)</f>
        <v>0</v>
      </c>
      <c r="U35" s="12">
        <f>IF(AND(U$1&gt;=$Q35,U$1&lt;=$R35),1,0)</f>
        <v>0</v>
      </c>
      <c r="V35" s="12">
        <f>IF(AND(V$1&gt;=$Q35,V$1&lt;=$R35),1,0)</f>
        <v>0</v>
      </c>
      <c r="W35" s="12">
        <f>IF(AND(W$1&gt;=$Q35,W$1&lt;=$R35),1,0)</f>
        <v>0</v>
      </c>
      <c r="X35" s="12">
        <f>IF(AND(X$1&gt;=$Q35,X$1&lt;=$R35),1,0)</f>
        <v>0</v>
      </c>
      <c r="Y35" s="12">
        <f>IF(AND(Y$1&gt;=$Q35,Y$1&lt;=$R35),1,0)</f>
        <v>0</v>
      </c>
      <c r="Z35" s="12"/>
      <c r="AA35" s="12"/>
      <c r="AB35" s="12"/>
      <c r="AC35" s="12"/>
      <c r="AD35" s="12"/>
    </row>
    <row r="36" spans="1:30" ht="45" x14ac:dyDescent="0.25">
      <c r="A36">
        <v>44</v>
      </c>
      <c r="B36" s="17">
        <v>45324</v>
      </c>
      <c r="C36" s="9">
        <f>IF(B36&lt;$AG$1,"01/01/2024",B36)</f>
        <v>45324</v>
      </c>
      <c r="D36" s="9" t="str">
        <f>IF(AND(B36&lt;$AH$1,F36&gt;=$AH$1),"01/04/2024",IF(F36&lt;$AH$1,"",B36))</f>
        <v/>
      </c>
      <c r="E36" s="17" t="s">
        <v>48</v>
      </c>
      <c r="F36" s="9">
        <v>45324</v>
      </c>
      <c r="G36" s="9">
        <f>IF(F36&gt;$AI$1,$AI$1,F36)</f>
        <v>45324</v>
      </c>
      <c r="H36" s="17" t="s">
        <v>556</v>
      </c>
      <c r="I36" s="10">
        <f>_xlfn.DAYS(F36,B36)+1</f>
        <v>1</v>
      </c>
      <c r="J36" s="10">
        <f>_xlfn.DAYS(G36,C36)+1</f>
        <v>1</v>
      </c>
      <c r="K36" s="10" t="str">
        <f>IF(D36="","",_xlfn.DAYS(G36,D36)+1)</f>
        <v/>
      </c>
      <c r="L36" s="10" t="s">
        <v>180</v>
      </c>
      <c r="M36" s="10" t="s">
        <v>557</v>
      </c>
      <c r="N36" s="10" t="s">
        <v>558</v>
      </c>
      <c r="O36" s="18" t="s">
        <v>559</v>
      </c>
      <c r="P36" s="36"/>
      <c r="Q36" t="str">
        <f>IF(D36="","",MONTH(D36))</f>
        <v/>
      </c>
      <c r="R36">
        <f>IF(G36="","",MONTH(G36))</f>
        <v>2</v>
      </c>
      <c r="S36" s="12">
        <f>IF(AND(S$1&gt;=$Q36,S$1&lt;=$R36),1,0)</f>
        <v>0</v>
      </c>
      <c r="T36" s="12">
        <f>IF(AND(T$1&gt;=$Q36,T$1&lt;=$R36),1,0)</f>
        <v>0</v>
      </c>
      <c r="U36" s="12">
        <f>IF(AND(U$1&gt;=$Q36,U$1&lt;=$R36),1,0)</f>
        <v>0</v>
      </c>
      <c r="V36" s="12">
        <f>IF(AND(V$1&gt;=$Q36,V$1&lt;=$R36),1,0)</f>
        <v>0</v>
      </c>
      <c r="W36" s="12">
        <f>IF(AND(W$1&gt;=$Q36,W$1&lt;=$R36),1,0)</f>
        <v>0</v>
      </c>
      <c r="X36" s="12">
        <f>IF(AND(X$1&gt;=$Q36,X$1&lt;=$R36),1,0)</f>
        <v>0</v>
      </c>
      <c r="Y36" s="12">
        <f>IF(AND(Y$1&gt;=$Q36,Y$1&lt;=$R36),1,0)</f>
        <v>0</v>
      </c>
      <c r="Z36" s="12"/>
      <c r="AA36" s="12"/>
      <c r="AB36" s="12"/>
      <c r="AC36" s="12"/>
      <c r="AD36" s="12"/>
    </row>
    <row r="37" spans="1:30" ht="120" x14ac:dyDescent="0.25">
      <c r="A37">
        <v>42</v>
      </c>
      <c r="B37" s="17">
        <v>45324</v>
      </c>
      <c r="C37" s="9">
        <f>IF(B37&lt;$AG$1,"01/01/2024",B37)</f>
        <v>45324</v>
      </c>
      <c r="D37" s="9" t="str">
        <f>IF(AND(B37&lt;$AH$1,F37&gt;=$AH$1),"01/04/2024",IF(F37&lt;$AH$1,"",B37))</f>
        <v/>
      </c>
      <c r="E37" s="18" t="s">
        <v>598</v>
      </c>
      <c r="F37" s="9">
        <v>45345</v>
      </c>
      <c r="G37" s="9">
        <f>IF(F37&gt;$AI$1,$AI$1,F37)</f>
        <v>45345</v>
      </c>
      <c r="H37" s="18" t="s">
        <v>115</v>
      </c>
      <c r="I37" s="10">
        <f>_xlfn.DAYS(F37,B37)+1</f>
        <v>22</v>
      </c>
      <c r="J37" s="10">
        <f>_xlfn.DAYS(G37,C37)+1</f>
        <v>22</v>
      </c>
      <c r="K37" s="10" t="str">
        <f>IF(D37="","",_xlfn.DAYS(G37,D37)+1)</f>
        <v/>
      </c>
      <c r="L37" s="10" t="s">
        <v>80</v>
      </c>
      <c r="M37" s="10" t="s">
        <v>576</v>
      </c>
      <c r="N37" s="10" t="s">
        <v>599</v>
      </c>
      <c r="O37" s="18" t="s">
        <v>600</v>
      </c>
      <c r="P37" s="36"/>
      <c r="Q37" t="str">
        <f>IF(D37="","",MONTH(D37))</f>
        <v/>
      </c>
      <c r="R37">
        <f>IF(G37="","",MONTH(G37))</f>
        <v>2</v>
      </c>
      <c r="S37" s="12">
        <f>IF(AND(S$1&gt;=$Q37,S$1&lt;=$R37),1,0)</f>
        <v>0</v>
      </c>
      <c r="T37" s="12">
        <f>IF(AND(T$1&gt;=$Q37,T$1&lt;=$R37),1,0)</f>
        <v>0</v>
      </c>
      <c r="U37" s="12">
        <f>IF(AND(U$1&gt;=$Q37,U$1&lt;=$R37),1,0)</f>
        <v>0</v>
      </c>
      <c r="V37" s="12">
        <f>IF(AND(V$1&gt;=$Q37,V$1&lt;=$R37),1,0)</f>
        <v>0</v>
      </c>
      <c r="W37" s="12">
        <f>IF(AND(W$1&gt;=$Q37,W$1&lt;=$R37),1,0)</f>
        <v>0</v>
      </c>
      <c r="X37" s="12">
        <f>IF(AND(X$1&gt;=$Q37,X$1&lt;=$R37),1,0)</f>
        <v>0</v>
      </c>
      <c r="Y37" s="12">
        <f>IF(AND(Y$1&gt;=$Q37,Y$1&lt;=$R37),1,0)</f>
        <v>0</v>
      </c>
      <c r="Z37" s="12"/>
      <c r="AA37" s="12"/>
      <c r="AB37" s="12"/>
      <c r="AC37" s="12"/>
      <c r="AD37" s="12"/>
    </row>
    <row r="38" spans="1:30" ht="75" x14ac:dyDescent="0.25">
      <c r="A38">
        <v>45</v>
      </c>
      <c r="B38" s="17">
        <v>45324</v>
      </c>
      <c r="C38" s="9">
        <f>IF(B38&lt;$AG$1,"01/01/2024",B38)</f>
        <v>45324</v>
      </c>
      <c r="D38" s="9" t="str">
        <f>IF(AND(B38&lt;$AH$1,F38&gt;=$AH$1),"01/04/2024",IF(F38&lt;$AH$1,"",B38))</f>
        <v/>
      </c>
      <c r="E38" s="17" t="s">
        <v>279</v>
      </c>
      <c r="F38" s="9">
        <v>45326</v>
      </c>
      <c r="G38" s="9">
        <f>IF(F38&gt;$AI$1,$AI$1,F38)</f>
        <v>45326</v>
      </c>
      <c r="H38" s="17" t="s">
        <v>723</v>
      </c>
      <c r="I38" s="10">
        <f>_xlfn.DAYS(F38,B38)+1</f>
        <v>3</v>
      </c>
      <c r="J38" s="10">
        <f>_xlfn.DAYS(G38,C38)+1</f>
        <v>3</v>
      </c>
      <c r="K38" s="10" t="str">
        <f>IF(D38="","",_xlfn.DAYS(G38,D38)+1)</f>
        <v/>
      </c>
      <c r="L38" s="18" t="s">
        <v>31</v>
      </c>
      <c r="M38" s="18" t="s">
        <v>716</v>
      </c>
      <c r="N38" s="18" t="s">
        <v>721</v>
      </c>
      <c r="O38" s="18" t="s">
        <v>724</v>
      </c>
      <c r="P38" s="36"/>
      <c r="Q38" t="str">
        <f>IF(D38="","",MONTH(D38))</f>
        <v/>
      </c>
      <c r="R38">
        <f>IF(G38="","",MONTH(G38))</f>
        <v>2</v>
      </c>
      <c r="S38" s="12">
        <f>IF(AND(S$1&gt;=$Q38,S$1&lt;=$R38),1,0)</f>
        <v>0</v>
      </c>
      <c r="T38" s="12">
        <f>IF(AND(T$1&gt;=$Q38,T$1&lt;=$R38),1,0)</f>
        <v>0</v>
      </c>
      <c r="U38" s="12">
        <f>IF(AND(U$1&gt;=$Q38,U$1&lt;=$R38),1,0)</f>
        <v>0</v>
      </c>
      <c r="V38" s="12">
        <f>IF(AND(V$1&gt;=$Q38,V$1&lt;=$R38),1,0)</f>
        <v>0</v>
      </c>
      <c r="W38" s="12">
        <f>IF(AND(W$1&gt;=$Q38,W$1&lt;=$R38),1,0)</f>
        <v>0</v>
      </c>
      <c r="X38" s="12">
        <f>IF(AND(X$1&gt;=$Q38,X$1&lt;=$R38),1,0)</f>
        <v>0</v>
      </c>
      <c r="Y38" s="12">
        <f>IF(AND(Y$1&gt;=$Q38,Y$1&lt;=$R38),1,0)</f>
        <v>0</v>
      </c>
      <c r="Z38" s="12"/>
      <c r="AA38" s="12"/>
      <c r="AB38" s="12"/>
      <c r="AC38" s="12"/>
      <c r="AD38" s="12"/>
    </row>
    <row r="39" spans="1:30" ht="60" x14ac:dyDescent="0.25">
      <c r="A39">
        <v>46</v>
      </c>
      <c r="B39" s="17">
        <v>45325</v>
      </c>
      <c r="C39" s="9">
        <f>IF(B39&lt;$AG$1,"01/01/2024",B39)</f>
        <v>45325</v>
      </c>
      <c r="D39" s="9" t="str">
        <f>IF(AND(B39&lt;$AH$1,F39&gt;=$AH$1),"01/04/2024",IF(F39&lt;$AH$1,"",B39))</f>
        <v>01/04/2024</v>
      </c>
      <c r="E39" s="17" t="s">
        <v>115</v>
      </c>
      <c r="F39" s="9">
        <v>45415</v>
      </c>
      <c r="G39" s="9">
        <f>IF(F39&gt;$AI$1,$AI$1,F39)</f>
        <v>45415</v>
      </c>
      <c r="H39" s="17" t="s">
        <v>115</v>
      </c>
      <c r="I39" s="10">
        <f>_xlfn.DAYS(F39,B39)+1</f>
        <v>91</v>
      </c>
      <c r="J39" s="10">
        <f>_xlfn.DAYS(G39,C39)+1</f>
        <v>91</v>
      </c>
      <c r="K39" s="10">
        <f>IF(D39="","",_xlfn.DAYS(G39,D39)+1)</f>
        <v>33</v>
      </c>
      <c r="L39" s="18" t="s">
        <v>80</v>
      </c>
      <c r="M39" s="18" t="s">
        <v>93</v>
      </c>
      <c r="N39" s="18" t="s">
        <v>116</v>
      </c>
      <c r="O39" s="18" t="s">
        <v>117</v>
      </c>
      <c r="P39" s="36"/>
      <c r="Q39">
        <f>IF(D39="","",MONTH(D39))</f>
        <v>4</v>
      </c>
      <c r="R39">
        <f>IF(G39="","",MONTH(G39))</f>
        <v>5</v>
      </c>
      <c r="S39" s="12">
        <f>IF(AND(S$1&gt;=$Q39,S$1&lt;=$R39),1,0)</f>
        <v>1</v>
      </c>
      <c r="T39" s="12">
        <f>IF(AND(T$1&gt;=$Q39,T$1&lt;=$R39),1,0)</f>
        <v>1</v>
      </c>
      <c r="U39" s="12">
        <f>IF(AND(U$1&gt;=$Q39,U$1&lt;=$R39),1,0)</f>
        <v>0</v>
      </c>
      <c r="V39" s="12">
        <f>IF(AND(V$1&gt;=$Q39,V$1&lt;=$R39),1,0)</f>
        <v>0</v>
      </c>
      <c r="W39" s="12">
        <f>IF(AND(W$1&gt;=$Q39,W$1&lt;=$R39),1,0)</f>
        <v>0</v>
      </c>
      <c r="X39" s="12">
        <f>IF(AND(X$1&gt;=$Q39,X$1&lt;=$R39),1,0)</f>
        <v>0</v>
      </c>
      <c r="Y39" s="12">
        <f>IF(AND(Y$1&gt;=$Q39,Y$1&lt;=$R39),1,0)</f>
        <v>0</v>
      </c>
      <c r="Z39" s="12"/>
      <c r="AA39" s="12"/>
      <c r="AB39" s="12"/>
      <c r="AC39" s="12"/>
      <c r="AD39" s="12"/>
    </row>
    <row r="40" spans="1:30" ht="105" x14ac:dyDescent="0.25">
      <c r="A40">
        <v>129</v>
      </c>
      <c r="B40" s="9">
        <v>45325</v>
      </c>
      <c r="C40" s="9">
        <f>IF(B40&lt;$AG$1,"01/01/2024",B40)</f>
        <v>45325</v>
      </c>
      <c r="D40" s="9" t="str">
        <f>IF(AND(B40&lt;$AH$1,F40&gt;=$AH$1),"01/04/2024",IF(F40&lt;$AH$1,"",B40))</f>
        <v>01/04/2024</v>
      </c>
      <c r="E40" s="9" t="s">
        <v>480</v>
      </c>
      <c r="F40" s="9">
        <v>45444</v>
      </c>
      <c r="G40" s="9">
        <f>IF(F40&gt;$AI$1,$AI$1,F40)</f>
        <v>45444</v>
      </c>
      <c r="H40" s="9" t="s">
        <v>481</v>
      </c>
      <c r="I40" s="10">
        <f>_xlfn.DAYS(F40,B40)+1</f>
        <v>120</v>
      </c>
      <c r="J40" s="10">
        <f>_xlfn.DAYS(G40,C40)+1</f>
        <v>120</v>
      </c>
      <c r="K40" s="10">
        <f>IF(D40="","",_xlfn.DAYS(G40,D40)+1)</f>
        <v>62</v>
      </c>
      <c r="L40" s="10" t="s">
        <v>19</v>
      </c>
      <c r="M40" s="10" t="s">
        <v>470</v>
      </c>
      <c r="N40" s="10" t="s">
        <v>478</v>
      </c>
      <c r="O40" s="10" t="s">
        <v>482</v>
      </c>
      <c r="P40" s="34" t="s">
        <v>25</v>
      </c>
      <c r="Q40">
        <f>IF(D40="","",MONTH(D40))</f>
        <v>4</v>
      </c>
      <c r="R40">
        <f>IF(G40="","",MONTH(G40))</f>
        <v>6</v>
      </c>
      <c r="S40" s="12">
        <f>IF(AND(S$1&gt;=$Q40,S$1&lt;=$R40),1,0)</f>
        <v>1</v>
      </c>
      <c r="T40" s="12">
        <f>IF(AND(T$1&gt;=$Q40,T$1&lt;=$R40),1,0)</f>
        <v>1</v>
      </c>
      <c r="U40" s="12">
        <f>IF(AND(U$1&gt;=$Q40,U$1&lt;=$R40),1,0)</f>
        <v>1</v>
      </c>
      <c r="V40" s="12">
        <f>IF(AND(V$1&gt;=$Q40,V$1&lt;=$R40),1,0)</f>
        <v>0</v>
      </c>
      <c r="W40" s="12">
        <f>IF(AND(W$1&gt;=$Q40,W$1&lt;=$R40),1,0)</f>
        <v>0</v>
      </c>
      <c r="X40" s="12">
        <f>IF(AND(X$1&gt;=$Q40,X$1&lt;=$R40),1,0)</f>
        <v>0</v>
      </c>
      <c r="Y40" s="12">
        <f>IF(AND(Y$1&gt;=$Q40,Y$1&lt;=$R40),1,0)</f>
        <v>0</v>
      </c>
      <c r="Z40" s="12"/>
      <c r="AA40" s="12"/>
      <c r="AB40" s="12"/>
      <c r="AC40" s="12"/>
      <c r="AD40" s="12"/>
    </row>
    <row r="41" spans="1:30" ht="60" x14ac:dyDescent="0.25">
      <c r="A41">
        <v>47</v>
      </c>
      <c r="B41" s="9">
        <v>45325</v>
      </c>
      <c r="C41" s="9">
        <f>IF(B41&lt;$AG$1,"01/01/2024",B41)</f>
        <v>45325</v>
      </c>
      <c r="D41" s="9" t="str">
        <f>IF(AND(B41&lt;$AH$1,F41&gt;=$AH$1),"01/04/2024",IF(F41&lt;$AH$1,"",B41))</f>
        <v/>
      </c>
      <c r="E41" s="9" t="s">
        <v>498</v>
      </c>
      <c r="F41" s="9">
        <v>45327</v>
      </c>
      <c r="G41" s="9">
        <f>IF(F41&gt;$AI$1,$AI$1,F41)</f>
        <v>45327</v>
      </c>
      <c r="H41" s="9" t="s">
        <v>499</v>
      </c>
      <c r="I41" s="10">
        <f>_xlfn.DAYS(F41,B41)+1</f>
        <v>3</v>
      </c>
      <c r="J41" s="10">
        <f>_xlfn.DAYS(G41,C41)+1</f>
        <v>3</v>
      </c>
      <c r="K41" s="10" t="str">
        <f>IF(D41="","",_xlfn.DAYS(G41,D41)+1)</f>
        <v/>
      </c>
      <c r="L41" s="10" t="s">
        <v>500</v>
      </c>
      <c r="M41" s="10" t="s">
        <v>488</v>
      </c>
      <c r="N41" s="10" t="s">
        <v>496</v>
      </c>
      <c r="O41" s="10" t="s">
        <v>501</v>
      </c>
      <c r="P41" s="36"/>
      <c r="Q41" t="str">
        <f>IF(D41="","",MONTH(D41))</f>
        <v/>
      </c>
      <c r="R41">
        <f>IF(G41="","",MONTH(G41))</f>
        <v>2</v>
      </c>
      <c r="S41" s="12">
        <f>IF(AND(S$1&gt;=$Q41,S$1&lt;=$R41),1,0)</f>
        <v>0</v>
      </c>
      <c r="T41" s="12">
        <f>IF(AND(T$1&gt;=$Q41,T$1&lt;=$R41),1,0)</f>
        <v>0</v>
      </c>
      <c r="U41" s="12">
        <f>IF(AND(U$1&gt;=$Q41,U$1&lt;=$R41),1,0)</f>
        <v>0</v>
      </c>
      <c r="V41" s="12">
        <f>IF(AND(V$1&gt;=$Q41,V$1&lt;=$R41),1,0)</f>
        <v>0</v>
      </c>
      <c r="W41" s="12">
        <f>IF(AND(W$1&gt;=$Q41,W$1&lt;=$R41),1,0)</f>
        <v>0</v>
      </c>
      <c r="X41" s="12">
        <f>IF(AND(X$1&gt;=$Q41,X$1&lt;=$R41),1,0)</f>
        <v>0</v>
      </c>
      <c r="Y41" s="12">
        <f>IF(AND(Y$1&gt;=$Q41,Y$1&lt;=$R41),1,0)</f>
        <v>0</v>
      </c>
      <c r="Z41" s="12"/>
      <c r="AA41" s="12"/>
      <c r="AB41" s="12"/>
      <c r="AC41" s="12"/>
      <c r="AD41" s="12"/>
    </row>
    <row r="42" spans="1:30" ht="45" x14ac:dyDescent="0.25">
      <c r="A42">
        <v>49</v>
      </c>
      <c r="B42" s="9">
        <v>45326</v>
      </c>
      <c r="C42" s="9">
        <f>IF(B42&lt;$AG$1,"01/01/2024",B42)</f>
        <v>45326</v>
      </c>
      <c r="D42" s="9" t="str">
        <f>IF(AND(B42&lt;$AH$1,F42&gt;=$AH$1),"01/04/2024",IF(F42&lt;$AH$1,"",B42))</f>
        <v/>
      </c>
      <c r="E42" s="9" t="s">
        <v>48</v>
      </c>
      <c r="F42" s="9">
        <v>45348</v>
      </c>
      <c r="G42" s="9">
        <f>IF(F42&gt;$AI$1,$AI$1,F42)</f>
        <v>45348</v>
      </c>
      <c r="H42" s="9" t="s">
        <v>49</v>
      </c>
      <c r="I42" s="10">
        <f>_xlfn.DAYS(F42,B42)+1</f>
        <v>23</v>
      </c>
      <c r="J42" s="10">
        <f>_xlfn.DAYS(G42,C42)+1</f>
        <v>23</v>
      </c>
      <c r="K42" s="10" t="str">
        <f>IF(D42="","",_xlfn.DAYS(G42,D42)+1)</f>
        <v/>
      </c>
      <c r="L42" s="10" t="s">
        <v>31</v>
      </c>
      <c r="M42" s="10" t="s">
        <v>32</v>
      </c>
      <c r="N42" s="10" t="s">
        <v>50</v>
      </c>
      <c r="O42" s="10" t="s">
        <v>51</v>
      </c>
      <c r="P42" s="36"/>
      <c r="Q42" t="str">
        <f>IF(D42="","",MONTH(D42))</f>
        <v/>
      </c>
      <c r="R42">
        <f>IF(G42="","",MONTH(G42))</f>
        <v>2</v>
      </c>
      <c r="S42" s="12">
        <f>IF(AND(S$1&gt;=$Q42,S$1&lt;=$R42),1,0)</f>
        <v>0</v>
      </c>
      <c r="T42" s="12">
        <f>IF(AND(T$1&gt;=$Q42,T$1&lt;=$R42),1,0)</f>
        <v>0</v>
      </c>
      <c r="U42" s="12">
        <f>IF(AND(U$1&gt;=$Q42,U$1&lt;=$R42),1,0)</f>
        <v>0</v>
      </c>
      <c r="V42" s="12">
        <f>IF(AND(V$1&gt;=$Q42,V$1&lt;=$R42),1,0)</f>
        <v>0</v>
      </c>
      <c r="W42" s="12">
        <f>IF(AND(W$1&gt;=$Q42,W$1&lt;=$R42),1,0)</f>
        <v>0</v>
      </c>
      <c r="X42" s="12">
        <f>IF(AND(X$1&gt;=$Q42,X$1&lt;=$R42),1,0)</f>
        <v>0</v>
      </c>
      <c r="Y42" s="12">
        <f>IF(AND(Y$1&gt;=$Q42,Y$1&lt;=$R42),1,0)</f>
        <v>0</v>
      </c>
      <c r="Z42" s="13"/>
      <c r="AA42" s="13"/>
      <c r="AB42" s="13"/>
      <c r="AC42" s="13"/>
      <c r="AD42" s="13"/>
    </row>
    <row r="43" spans="1:30" ht="75" x14ac:dyDescent="0.25">
      <c r="A43">
        <v>51</v>
      </c>
      <c r="B43" s="21">
        <v>45328</v>
      </c>
      <c r="C43" s="9">
        <f>IF(B43&lt;$AG$1,"01/01/2024",B43)</f>
        <v>45328</v>
      </c>
      <c r="D43" s="9" t="str">
        <f>IF(AND(B43&lt;$AH$1,F43&gt;=$AH$1),"01/04/2024",IF(F43&lt;$AH$1,"",B43))</f>
        <v/>
      </c>
      <c r="E43" s="9" t="s">
        <v>348</v>
      </c>
      <c r="F43" s="9">
        <v>45335</v>
      </c>
      <c r="G43" s="9">
        <f>IF(F43&gt;$AI$1,$AI$1,F43)</f>
        <v>45335</v>
      </c>
      <c r="H43" s="9" t="s">
        <v>349</v>
      </c>
      <c r="I43" s="10">
        <f>_xlfn.DAYS(F43,B43)+1</f>
        <v>8</v>
      </c>
      <c r="J43" s="10">
        <f>_xlfn.DAYS(G43,C43)+1</f>
        <v>8</v>
      </c>
      <c r="K43" s="10" t="str">
        <f>IF(D43="","",_xlfn.DAYS(G43,D43)+1)</f>
        <v/>
      </c>
      <c r="L43" s="22" t="s">
        <v>80</v>
      </c>
      <c r="M43" s="10" t="s">
        <v>340</v>
      </c>
      <c r="N43" s="22" t="s">
        <v>350</v>
      </c>
      <c r="O43" s="22" t="s">
        <v>351</v>
      </c>
      <c r="P43" s="36"/>
      <c r="Q43" t="str">
        <f>IF(D43="","",MONTH(D43))</f>
        <v/>
      </c>
      <c r="R43">
        <f>IF(G43="","",MONTH(G43))</f>
        <v>2</v>
      </c>
      <c r="S43" s="12">
        <f>IF(AND(S$1&gt;=$Q43,S$1&lt;=$R43),1,0)</f>
        <v>0</v>
      </c>
      <c r="T43" s="12">
        <f>IF(AND(T$1&gt;=$Q43,T$1&lt;=$R43),1,0)</f>
        <v>0</v>
      </c>
      <c r="U43" s="12">
        <f>IF(AND(U$1&gt;=$Q43,U$1&lt;=$R43),1,0)</f>
        <v>0</v>
      </c>
      <c r="V43" s="12">
        <f>IF(AND(V$1&gt;=$Q43,V$1&lt;=$R43),1,0)</f>
        <v>0</v>
      </c>
      <c r="W43" s="12">
        <f>IF(AND(W$1&gt;=$Q43,W$1&lt;=$R43),1,0)</f>
        <v>0</v>
      </c>
      <c r="X43" s="12">
        <f>IF(AND(X$1&gt;=$Q43,X$1&lt;=$R43),1,0)</f>
        <v>0</v>
      </c>
      <c r="Y43" s="12">
        <f>IF(AND(Y$1&gt;=$Q43,Y$1&lt;=$R43),1,0)</f>
        <v>0</v>
      </c>
      <c r="Z43" s="12"/>
      <c r="AA43" s="12"/>
      <c r="AB43" s="12"/>
      <c r="AC43" s="12"/>
      <c r="AD43" s="12"/>
    </row>
    <row r="44" spans="1:30" ht="75" x14ac:dyDescent="0.25">
      <c r="A44">
        <v>52</v>
      </c>
      <c r="B44" s="21">
        <v>45330</v>
      </c>
      <c r="C44" s="9">
        <f>IF(B44&lt;$AG$1,"01/01/2024",B44)</f>
        <v>45330</v>
      </c>
      <c r="D44" s="9" t="str">
        <f>IF(AND(B44&lt;$AH$1,F44&gt;=$AH$1),"01/04/2024",IF(F44&lt;$AH$1,"",B44))</f>
        <v/>
      </c>
      <c r="E44" s="9" t="s">
        <v>338</v>
      </c>
      <c r="F44" s="9">
        <v>45331</v>
      </c>
      <c r="G44" s="9">
        <f>IF(F44&gt;$AI$1,$AI$1,F44)</f>
        <v>45331</v>
      </c>
      <c r="H44" s="9" t="s">
        <v>339</v>
      </c>
      <c r="I44" s="10">
        <f>_xlfn.DAYS(F44,B44)+1</f>
        <v>2</v>
      </c>
      <c r="J44" s="10">
        <f>_xlfn.DAYS(G44,C44)+1</f>
        <v>2</v>
      </c>
      <c r="K44" s="10" t="str">
        <f>IF(D44="","",_xlfn.DAYS(G44,D44)+1)</f>
        <v/>
      </c>
      <c r="L44" s="22" t="s">
        <v>80</v>
      </c>
      <c r="M44" s="18" t="s">
        <v>340</v>
      </c>
      <c r="N44" s="22" t="s">
        <v>341</v>
      </c>
      <c r="O44" s="22" t="s">
        <v>342</v>
      </c>
      <c r="P44" s="36"/>
      <c r="Q44" t="str">
        <f>IF(D44="","",MONTH(D44))</f>
        <v/>
      </c>
      <c r="R44">
        <f>IF(G44="","",MONTH(G44))</f>
        <v>2</v>
      </c>
      <c r="S44" s="12">
        <f>IF(AND(S$1&gt;=$Q44,S$1&lt;=$R44),1,0)</f>
        <v>0</v>
      </c>
      <c r="T44" s="12">
        <f>IF(AND(T$1&gt;=$Q44,T$1&lt;=$R44),1,0)</f>
        <v>0</v>
      </c>
      <c r="U44" s="12">
        <f>IF(AND(U$1&gt;=$Q44,U$1&lt;=$R44),1,0)</f>
        <v>0</v>
      </c>
      <c r="V44" s="12">
        <f>IF(AND(V$1&gt;=$Q44,V$1&lt;=$R44),1,0)</f>
        <v>0</v>
      </c>
      <c r="W44" s="12">
        <f>IF(AND(W$1&gt;=$Q44,W$1&lt;=$R44),1,0)</f>
        <v>0</v>
      </c>
      <c r="X44" s="12">
        <f>IF(AND(X$1&gt;=$Q44,X$1&lt;=$R44),1,0)</f>
        <v>0</v>
      </c>
      <c r="Y44" s="12">
        <f>IF(AND(Y$1&gt;=$Q44,Y$1&lt;=$R44),1,0)</f>
        <v>0</v>
      </c>
      <c r="Z44" s="12"/>
      <c r="AA44" s="12"/>
      <c r="AB44" s="12"/>
      <c r="AC44" s="12"/>
      <c r="AD44" s="12"/>
    </row>
    <row r="45" spans="1:30" ht="45.75" thickBot="1" x14ac:dyDescent="0.3">
      <c r="A45">
        <v>53</v>
      </c>
      <c r="B45" s="23">
        <v>45335</v>
      </c>
      <c r="C45" s="9">
        <f>IF(B45&lt;$AG$1,"01/01/2024",B45)</f>
        <v>45335</v>
      </c>
      <c r="D45" s="9" t="str">
        <f>IF(AND(B45&lt;$AH$1,F45&gt;=$AH$1),"01/04/2024",IF(F45&lt;$AH$1,"",B45))</f>
        <v/>
      </c>
      <c r="E45" s="23" t="s">
        <v>29</v>
      </c>
      <c r="F45" s="23">
        <v>45341</v>
      </c>
      <c r="G45" s="9">
        <f>IF(F45&gt;$AI$1,$AI$1,F45)</f>
        <v>45341</v>
      </c>
      <c r="H45" s="23" t="s">
        <v>30</v>
      </c>
      <c r="I45" s="10">
        <f>_xlfn.DAYS(F45,B45)+1</f>
        <v>7</v>
      </c>
      <c r="J45" s="10">
        <f>_xlfn.DAYS(G45,C45)+1</f>
        <v>7</v>
      </c>
      <c r="K45" s="10" t="str">
        <f>IF(D45="","",_xlfn.DAYS(G45,D45)+1)</f>
        <v/>
      </c>
      <c r="L45" s="23" t="s">
        <v>31</v>
      </c>
      <c r="M45" s="24" t="s">
        <v>32</v>
      </c>
      <c r="N45" s="24" t="s">
        <v>33</v>
      </c>
      <c r="O45" s="24" t="s">
        <v>34</v>
      </c>
      <c r="P45" s="36"/>
      <c r="Q45" t="str">
        <f>IF(D45="","",MONTH(D45))</f>
        <v/>
      </c>
      <c r="R45">
        <f>IF(G45="","",MONTH(G45))</f>
        <v>2</v>
      </c>
      <c r="S45" s="12">
        <f>IF(AND(S$1&gt;=$Q45,S$1&lt;=$R45),1,0)</f>
        <v>0</v>
      </c>
      <c r="T45" s="12">
        <f>IF(AND(T$1&gt;=$Q45,T$1&lt;=$R45),1,0)</f>
        <v>0</v>
      </c>
      <c r="U45" s="12">
        <f>IF(AND(U$1&gt;=$Q45,U$1&lt;=$R45),1,0)</f>
        <v>0</v>
      </c>
      <c r="V45" s="12">
        <f>IF(AND(V$1&gt;=$Q45,V$1&lt;=$R45),1,0)</f>
        <v>0</v>
      </c>
      <c r="W45" s="12">
        <f>IF(AND(W$1&gt;=$Q45,W$1&lt;=$R45),1,0)</f>
        <v>0</v>
      </c>
      <c r="X45" s="12">
        <f>IF(AND(X$1&gt;=$Q45,X$1&lt;=$R45),1,0)</f>
        <v>0</v>
      </c>
      <c r="Y45" s="12">
        <f>IF(AND(Y$1&gt;=$Q45,Y$1&lt;=$R45),1,0)</f>
        <v>0</v>
      </c>
      <c r="Z45" s="13"/>
      <c r="AA45" s="13"/>
      <c r="AB45" s="13"/>
      <c r="AC45" s="13"/>
      <c r="AD45" s="13"/>
    </row>
    <row r="46" spans="1:30" ht="76.5" thickTop="1" thickBot="1" x14ac:dyDescent="0.3">
      <c r="A46">
        <v>54</v>
      </c>
      <c r="B46" s="23">
        <v>45336</v>
      </c>
      <c r="C46" s="9">
        <f>IF(B46&lt;$AG$1,"01/01/2024",B46)</f>
        <v>45336</v>
      </c>
      <c r="D46" s="9" t="str">
        <f>IF(AND(B46&lt;$AH$1,F46&gt;=$AH$1),"01/04/2024",IF(F46&lt;$AH$1,"",B46))</f>
        <v/>
      </c>
      <c r="E46" s="23" t="s">
        <v>35</v>
      </c>
      <c r="F46" s="23">
        <v>45348</v>
      </c>
      <c r="G46" s="9">
        <f>IF(F46&gt;$AI$1,$AI$1,F46)</f>
        <v>45348</v>
      </c>
      <c r="H46" s="23" t="s">
        <v>425</v>
      </c>
      <c r="I46" s="10">
        <f>_xlfn.DAYS(F46,B46)+1</f>
        <v>13</v>
      </c>
      <c r="J46" s="10">
        <f>_xlfn.DAYS(G46,C46)+1</f>
        <v>13</v>
      </c>
      <c r="K46" s="10" t="str">
        <f>IF(D46="","",_xlfn.DAYS(G46,D46)+1)</f>
        <v/>
      </c>
      <c r="L46" s="23" t="s">
        <v>80</v>
      </c>
      <c r="M46" s="18" t="s">
        <v>417</v>
      </c>
      <c r="N46" s="24" t="s">
        <v>429</v>
      </c>
      <c r="O46" s="24" t="s">
        <v>430</v>
      </c>
      <c r="P46" s="36"/>
      <c r="Q46" t="str">
        <f>IF(D46="","",MONTH(D46))</f>
        <v/>
      </c>
      <c r="R46">
        <f>IF(G46="","",MONTH(G46))</f>
        <v>2</v>
      </c>
      <c r="S46" s="12">
        <f>IF(AND(S$1&gt;=$Q46,S$1&lt;=$R46),1,0)</f>
        <v>0</v>
      </c>
      <c r="T46" s="12">
        <f>IF(AND(T$1&gt;=$Q46,T$1&lt;=$R46),1,0)</f>
        <v>0</v>
      </c>
      <c r="U46" s="12">
        <f>IF(AND(U$1&gt;=$Q46,U$1&lt;=$R46),1,0)</f>
        <v>0</v>
      </c>
      <c r="V46" s="12">
        <f>IF(AND(V$1&gt;=$Q46,V$1&lt;=$R46),1,0)</f>
        <v>0</v>
      </c>
      <c r="W46" s="12">
        <f>IF(AND(W$1&gt;=$Q46,W$1&lt;=$R46),1,0)</f>
        <v>0</v>
      </c>
      <c r="X46" s="12">
        <f>IF(AND(X$1&gt;=$Q46,X$1&lt;=$R46),1,0)</f>
        <v>0</v>
      </c>
      <c r="Y46" s="12">
        <f>IF(AND(Y$1&gt;=$Q46,Y$1&lt;=$R46),1,0)</f>
        <v>0</v>
      </c>
      <c r="Z46" s="12"/>
      <c r="AA46" s="12"/>
      <c r="AB46" s="12"/>
      <c r="AC46" s="12"/>
      <c r="AD46" s="12"/>
    </row>
    <row r="47" spans="1:30" ht="30.75" thickTop="1" x14ac:dyDescent="0.25">
      <c r="A47">
        <v>56</v>
      </c>
      <c r="B47" s="9">
        <v>45338</v>
      </c>
      <c r="C47" s="9">
        <f>IF(B47&lt;$AG$1,"01/01/2024",B47)</f>
        <v>45338</v>
      </c>
      <c r="D47" s="9" t="str">
        <f>IF(AND(B47&lt;$AH$1,F47&gt;=$AH$1),"01/04/2024",IF(F47&lt;$AH$1,"",B47))</f>
        <v/>
      </c>
      <c r="E47" s="9" t="s">
        <v>179</v>
      </c>
      <c r="F47" s="25">
        <v>45351</v>
      </c>
      <c r="G47" s="9">
        <f>IF(F47&gt;$AI$1,$AI$1,F47)</f>
        <v>45351</v>
      </c>
      <c r="H47" s="9"/>
      <c r="I47" s="10">
        <f>_xlfn.DAYS(F47,B47)+1</f>
        <v>14</v>
      </c>
      <c r="J47" s="10">
        <f>_xlfn.DAYS(G47,C47)+1</f>
        <v>14</v>
      </c>
      <c r="K47" s="10" t="str">
        <f>IF(D47="","",_xlfn.DAYS(G47,D47)+1)</f>
        <v/>
      </c>
      <c r="L47" s="10" t="s">
        <v>180</v>
      </c>
      <c r="M47" s="18" t="s">
        <v>181</v>
      </c>
      <c r="N47" s="10" t="s">
        <v>182</v>
      </c>
      <c r="O47" s="10" t="s">
        <v>183</v>
      </c>
      <c r="P47" s="36"/>
      <c r="Q47" t="str">
        <f>IF(D47="","",MONTH(D47))</f>
        <v/>
      </c>
      <c r="R47">
        <f>IF(G47="","",MONTH(G47))</f>
        <v>2</v>
      </c>
      <c r="S47" s="12">
        <f>IF(AND(S$1&gt;=$Q47,S$1&lt;=$R47),1,0)</f>
        <v>0</v>
      </c>
      <c r="T47" s="12">
        <f>IF(AND(T$1&gt;=$Q47,T$1&lt;=$R47),1,0)</f>
        <v>0</v>
      </c>
      <c r="U47" s="12">
        <f>IF(AND(U$1&gt;=$Q47,U$1&lt;=$R47),1,0)</f>
        <v>0</v>
      </c>
      <c r="V47" s="12">
        <f>IF(AND(V$1&gt;=$Q47,V$1&lt;=$R47),1,0)</f>
        <v>0</v>
      </c>
      <c r="W47" s="12">
        <f>IF(AND(W$1&gt;=$Q47,W$1&lt;=$R47),1,0)</f>
        <v>0</v>
      </c>
      <c r="X47" s="12">
        <f>IF(AND(X$1&gt;=$Q47,X$1&lt;=$R47),1,0)</f>
        <v>0</v>
      </c>
      <c r="Y47" s="12">
        <f>IF(AND(Y$1&gt;=$Q47,Y$1&lt;=$R47),1,0)</f>
        <v>0</v>
      </c>
    </row>
    <row r="48" spans="1:30" ht="30" x14ac:dyDescent="0.25">
      <c r="A48">
        <v>55</v>
      </c>
      <c r="B48" s="17">
        <v>45338</v>
      </c>
      <c r="C48" s="9">
        <f>IF(B48&lt;$AG$1,"01/01/2024",B48)</f>
        <v>45338</v>
      </c>
      <c r="D48" s="9" t="str">
        <f>IF(AND(B48&lt;$AH$1,F48&gt;=$AH$1),"01/04/2024",IF(F48&lt;$AH$1,"",B48))</f>
        <v/>
      </c>
      <c r="E48" s="17" t="s">
        <v>352</v>
      </c>
      <c r="F48" s="9">
        <v>45339</v>
      </c>
      <c r="G48" s="9">
        <f>IF(F48&gt;$AI$1,$AI$1,F48)</f>
        <v>45339</v>
      </c>
      <c r="H48" s="9" t="s">
        <v>353</v>
      </c>
      <c r="I48" s="10">
        <f>_xlfn.DAYS(F48,B48)+1</f>
        <v>2</v>
      </c>
      <c r="J48" s="10">
        <f>_xlfn.DAYS(G48,C48)+1</f>
        <v>2</v>
      </c>
      <c r="K48" s="10" t="str">
        <f>IF(D48="","",_xlfn.DAYS(G48,D48)+1)</f>
        <v/>
      </c>
      <c r="L48" s="18" t="s">
        <v>80</v>
      </c>
      <c r="M48" s="18" t="s">
        <v>340</v>
      </c>
      <c r="N48" s="18" t="s">
        <v>350</v>
      </c>
      <c r="O48" s="18" t="s">
        <v>354</v>
      </c>
      <c r="P48" s="36"/>
      <c r="Q48" t="str">
        <f>IF(D48="","",MONTH(D48))</f>
        <v/>
      </c>
      <c r="R48">
        <f>IF(G48="","",MONTH(G48))</f>
        <v>2</v>
      </c>
      <c r="S48" s="12">
        <f>IF(AND(S$1&gt;=$Q48,S$1&lt;=$R48),1,0)</f>
        <v>0</v>
      </c>
      <c r="T48" s="12">
        <f>IF(AND(T$1&gt;=$Q48,T$1&lt;=$R48),1,0)</f>
        <v>0</v>
      </c>
      <c r="U48" s="12">
        <f>IF(AND(U$1&gt;=$Q48,U$1&lt;=$R48),1,0)</f>
        <v>0</v>
      </c>
      <c r="V48" s="12">
        <f>IF(AND(V$1&gt;=$Q48,V$1&lt;=$R48),1,0)</f>
        <v>0</v>
      </c>
      <c r="W48" s="12">
        <f>IF(AND(W$1&gt;=$Q48,W$1&lt;=$R48),1,0)</f>
        <v>0</v>
      </c>
      <c r="X48" s="12">
        <f>IF(AND(X$1&gt;=$Q48,X$1&lt;=$R48),1,0)</f>
        <v>0</v>
      </c>
      <c r="Y48" s="12">
        <f>IF(AND(Y$1&gt;=$Q48,Y$1&lt;=$R48),1,0)</f>
        <v>0</v>
      </c>
      <c r="Z48" s="12"/>
      <c r="AA48" s="12"/>
      <c r="AB48" s="12"/>
      <c r="AC48" s="12"/>
      <c r="AD48" s="12"/>
    </row>
    <row r="49" spans="1:30" ht="30.75" thickBot="1" x14ac:dyDescent="0.3">
      <c r="A49">
        <v>57</v>
      </c>
      <c r="B49" s="23">
        <v>45338</v>
      </c>
      <c r="C49" s="9">
        <f>IF(B49&lt;$AG$1,"01/01/2024",B49)</f>
        <v>45338</v>
      </c>
      <c r="D49" s="9" t="str">
        <f>IF(AND(B49&lt;$AH$1,F49&gt;=$AH$1),"01/04/2024",IF(F49&lt;$AH$1,"",B49))</f>
        <v/>
      </c>
      <c r="E49" s="23" t="s">
        <v>682</v>
      </c>
      <c r="F49" s="23">
        <v>45340</v>
      </c>
      <c r="G49" s="9">
        <f>IF(F49&gt;$AI$1,$AI$1,F49)</f>
        <v>45340</v>
      </c>
      <c r="H49" s="23" t="s">
        <v>683</v>
      </c>
      <c r="I49" s="10">
        <f>_xlfn.DAYS(F49,B49)+1</f>
        <v>3</v>
      </c>
      <c r="J49" s="10">
        <f>_xlfn.DAYS(G49,C49)+1</f>
        <v>3</v>
      </c>
      <c r="K49" s="10" t="str">
        <f>IF(D49="","",_xlfn.DAYS(G49,D49)+1)</f>
        <v/>
      </c>
      <c r="L49" s="23" t="s">
        <v>31</v>
      </c>
      <c r="M49" s="10" t="s">
        <v>679</v>
      </c>
      <c r="N49" s="10" t="s">
        <v>684</v>
      </c>
      <c r="O49" s="24" t="s">
        <v>685</v>
      </c>
      <c r="P49" s="36"/>
      <c r="Q49" t="str">
        <f>IF(D49="","",MONTH(D49))</f>
        <v/>
      </c>
      <c r="R49">
        <f>IF(G49="","",MONTH(G49))</f>
        <v>2</v>
      </c>
      <c r="S49" s="12">
        <f>IF(AND(S$1&gt;=$Q49,S$1&lt;=$R49),1,0)</f>
        <v>0</v>
      </c>
      <c r="T49" s="12">
        <f>IF(AND(T$1&gt;=$Q49,T$1&lt;=$R49),1,0)</f>
        <v>0</v>
      </c>
      <c r="U49" s="12">
        <f>IF(AND(U$1&gt;=$Q49,U$1&lt;=$R49),1,0)</f>
        <v>0</v>
      </c>
      <c r="V49" s="12">
        <f>IF(AND(V$1&gt;=$Q49,V$1&lt;=$R49),1,0)</f>
        <v>0</v>
      </c>
      <c r="W49" s="12">
        <f>IF(AND(W$1&gt;=$Q49,W$1&lt;=$R49),1,0)</f>
        <v>0</v>
      </c>
      <c r="X49" s="12">
        <f>IF(AND(X$1&gt;=$Q49,X$1&lt;=$R49),1,0)</f>
        <v>0</v>
      </c>
      <c r="Y49" s="12">
        <f>IF(AND(Y$1&gt;=$Q49,Y$1&lt;=$R49),1,0)</f>
        <v>0</v>
      </c>
      <c r="Z49" s="12"/>
      <c r="AA49" s="12"/>
      <c r="AB49" s="12"/>
      <c r="AC49" s="12"/>
      <c r="AD49" s="12"/>
    </row>
    <row r="50" spans="1:30" ht="90.75" thickTop="1" x14ac:dyDescent="0.25">
      <c r="A50">
        <v>58</v>
      </c>
      <c r="B50" s="9">
        <v>45341</v>
      </c>
      <c r="C50" s="9">
        <f>IF(B50&lt;$AG$1,"01/01/2024",B50)</f>
        <v>45341</v>
      </c>
      <c r="D50" s="9" t="str">
        <f>IF(AND(B50&lt;$AH$1,F50&gt;=$AH$1),"01/04/2024",IF(F50&lt;$AH$1,"",B50))</f>
        <v/>
      </c>
      <c r="E50" s="9" t="s">
        <v>728</v>
      </c>
      <c r="F50" s="25">
        <v>45369</v>
      </c>
      <c r="G50" s="9">
        <f>IF(F50&gt;$AI$1,$AI$1,F50)</f>
        <v>45369</v>
      </c>
      <c r="H50" s="9"/>
      <c r="I50" s="10">
        <f>_xlfn.DAYS(F50,B50)+1</f>
        <v>29</v>
      </c>
      <c r="J50" s="10">
        <f>_xlfn.DAYS(G50,C50)+1</f>
        <v>29</v>
      </c>
      <c r="K50" s="10" t="str">
        <f>IF(D50="","",_xlfn.DAYS(G50,D50)+1)</f>
        <v/>
      </c>
      <c r="L50" s="9" t="s">
        <v>31</v>
      </c>
      <c r="M50" s="18" t="s">
        <v>716</v>
      </c>
      <c r="N50" s="18" t="s">
        <v>729</v>
      </c>
      <c r="O50" s="10" t="s">
        <v>196</v>
      </c>
      <c r="P50" s="36"/>
      <c r="Q50" t="str">
        <f>IF(D50="","",MONTH(D50))</f>
        <v/>
      </c>
      <c r="R50">
        <f>IF(G50="","",MONTH(G50))</f>
        <v>3</v>
      </c>
      <c r="S50" s="12">
        <f>IF(AND(S$1&gt;=$Q50,S$1&lt;=$R50),1,0)</f>
        <v>0</v>
      </c>
      <c r="T50" s="12">
        <f>IF(AND(T$1&gt;=$Q50,T$1&lt;=$R50),1,0)</f>
        <v>0</v>
      </c>
      <c r="U50" s="12">
        <f>IF(AND(U$1&gt;=$Q50,U$1&lt;=$R50),1,0)</f>
        <v>0</v>
      </c>
      <c r="V50" s="12">
        <f>IF(AND(V$1&gt;=$Q50,V$1&lt;=$R50),1,0)</f>
        <v>0</v>
      </c>
      <c r="W50" s="12">
        <f>IF(AND(W$1&gt;=$Q50,W$1&lt;=$R50),1,0)</f>
        <v>0</v>
      </c>
      <c r="X50" s="12">
        <f>IF(AND(X$1&gt;=$Q50,X$1&lt;=$R50),1,0)</f>
        <v>0</v>
      </c>
      <c r="Y50" s="12">
        <f>IF(AND(Y$1&gt;=$Q50,Y$1&lt;=$R50),1,0)</f>
        <v>0</v>
      </c>
      <c r="Z50" s="12"/>
      <c r="AA50" s="12"/>
      <c r="AB50" s="12"/>
      <c r="AC50" s="12"/>
      <c r="AD50" s="12"/>
    </row>
    <row r="51" spans="1:30" ht="60" x14ac:dyDescent="0.25">
      <c r="A51">
        <v>120</v>
      </c>
      <c r="B51" s="17">
        <v>45344</v>
      </c>
      <c r="C51" s="9">
        <f>IF(B51&lt;$AG$1,"01/01/2024",B51)</f>
        <v>45344</v>
      </c>
      <c r="D51" s="9" t="str">
        <f>IF(AND(B51&lt;$AH$1,F51&gt;=$AH$1),"01/04/2024",IF(F51&lt;$AH$1,"",B51))</f>
        <v>01/04/2024</v>
      </c>
      <c r="E51" s="17" t="s">
        <v>164</v>
      </c>
      <c r="F51" s="17">
        <v>45407</v>
      </c>
      <c r="G51" s="9">
        <f>IF(F51&gt;$AI$1,$AI$1,F51)</f>
        <v>45407</v>
      </c>
      <c r="H51" s="17" t="s">
        <v>165</v>
      </c>
      <c r="I51" s="10">
        <f>_xlfn.DAYS(F51,B51)+1</f>
        <v>64</v>
      </c>
      <c r="J51" s="10">
        <f>_xlfn.DAYS(G51,C51)+1</f>
        <v>64</v>
      </c>
      <c r="K51" s="10">
        <f>IF(D51="","",_xlfn.DAYS(G51,D51)+1)</f>
        <v>25</v>
      </c>
      <c r="L51" s="17" t="s">
        <v>19</v>
      </c>
      <c r="M51" s="18" t="s">
        <v>156</v>
      </c>
      <c r="N51" s="18" t="s">
        <v>162</v>
      </c>
      <c r="O51" s="18" t="s">
        <v>166</v>
      </c>
      <c r="P51" s="34" t="s">
        <v>25</v>
      </c>
      <c r="Q51">
        <f>IF(D51="","",MONTH(D51))</f>
        <v>4</v>
      </c>
      <c r="R51">
        <f>IF(G51="","",MONTH(G51))</f>
        <v>4</v>
      </c>
      <c r="S51" s="12">
        <f>IF(AND(S$1&gt;=$Q51,S$1&lt;=$R51),1,0)</f>
        <v>1</v>
      </c>
      <c r="T51" s="12">
        <f>IF(AND(T$1&gt;=$Q51,T$1&lt;=$R51),1,0)</f>
        <v>0</v>
      </c>
      <c r="U51" s="12">
        <f>IF(AND(U$1&gt;=$Q51,U$1&lt;=$R51),1,0)</f>
        <v>0</v>
      </c>
      <c r="V51" s="12">
        <f>IF(AND(V$1&gt;=$Q51,V$1&lt;=$R51),1,0)</f>
        <v>0</v>
      </c>
      <c r="W51" s="12">
        <f>IF(AND(W$1&gt;=$Q51,W$1&lt;=$R51),1,0)</f>
        <v>0</v>
      </c>
      <c r="X51" s="12">
        <f>IF(AND(X$1&gt;=$Q51,X$1&lt;=$R51),1,0)</f>
        <v>0</v>
      </c>
      <c r="Y51" s="12">
        <f>IF(AND(Y$1&gt;=$Q51,Y$1&lt;=$R51),1,0)</f>
        <v>0</v>
      </c>
      <c r="Z51" s="12"/>
      <c r="AA51" s="12"/>
      <c r="AB51" s="12"/>
      <c r="AC51" s="12"/>
      <c r="AD51" s="12"/>
    </row>
    <row r="52" spans="1:30" ht="30" x14ac:dyDescent="0.25">
      <c r="A52">
        <v>59</v>
      </c>
      <c r="B52" s="17">
        <v>45345</v>
      </c>
      <c r="C52" s="9">
        <f>IF(B52&lt;$AG$1,"01/01/2024",B52)</f>
        <v>45345</v>
      </c>
      <c r="D52" s="9" t="str">
        <f>IF(AND(B52&lt;$AH$1,F52&gt;=$AH$1),"01/04/2024",IF(F52&lt;$AH$1,"",B52))</f>
        <v/>
      </c>
      <c r="E52" s="17" t="s">
        <v>315</v>
      </c>
      <c r="F52" s="17">
        <v>45374</v>
      </c>
      <c r="G52" s="9">
        <f>IF(F52&gt;$AI$1,$AI$1,F52)</f>
        <v>45374</v>
      </c>
      <c r="H52" s="17"/>
      <c r="I52" s="10">
        <f>_xlfn.DAYS(F52,B52)+1</f>
        <v>30</v>
      </c>
      <c r="J52" s="10">
        <f>_xlfn.DAYS(G52,C52)+1</f>
        <v>30</v>
      </c>
      <c r="K52" s="10" t="str">
        <f>IF(D52="","",_xlfn.DAYS(G52,D52)+1)</f>
        <v/>
      </c>
      <c r="L52" s="17" t="s">
        <v>31</v>
      </c>
      <c r="M52" s="18" t="s">
        <v>290</v>
      </c>
      <c r="N52" s="18" t="s">
        <v>316</v>
      </c>
      <c r="O52" s="18" t="s">
        <v>317</v>
      </c>
      <c r="P52" s="36"/>
      <c r="Q52" t="str">
        <f>IF(D52="","",MONTH(D52))</f>
        <v/>
      </c>
      <c r="R52">
        <f>IF(G52="","",MONTH(G52))</f>
        <v>3</v>
      </c>
      <c r="S52" s="12">
        <f>IF(AND(S$1&gt;=$Q52,S$1&lt;=$R52),1,0)</f>
        <v>0</v>
      </c>
      <c r="T52" s="12">
        <f>IF(AND(T$1&gt;=$Q52,T$1&lt;=$R52),1,0)</f>
        <v>0</v>
      </c>
      <c r="U52" s="12">
        <f>IF(AND(U$1&gt;=$Q52,U$1&lt;=$R52),1,0)</f>
        <v>0</v>
      </c>
      <c r="V52" s="12">
        <f>IF(AND(V$1&gt;=$Q52,V$1&lt;=$R52),1,0)</f>
        <v>0</v>
      </c>
      <c r="W52" s="12">
        <f>IF(AND(W$1&gt;=$Q52,W$1&lt;=$R52),1,0)</f>
        <v>0</v>
      </c>
      <c r="X52" s="12">
        <f>IF(AND(X$1&gt;=$Q52,X$1&lt;=$R52),1,0)</f>
        <v>0</v>
      </c>
      <c r="Y52" s="12">
        <f>IF(AND(Y$1&gt;=$Q52,Y$1&lt;=$R52),1,0)</f>
        <v>0</v>
      </c>
      <c r="Z52" s="12"/>
      <c r="AA52" s="12"/>
      <c r="AB52" s="12"/>
      <c r="AC52" s="12"/>
      <c r="AD52" s="12"/>
    </row>
    <row r="53" spans="1:30" ht="45" x14ac:dyDescent="0.25">
      <c r="A53">
        <v>60</v>
      </c>
      <c r="B53" s="17">
        <v>45346</v>
      </c>
      <c r="C53" s="9">
        <f>IF(B53&lt;$AG$1,"01/01/2024",B53)</f>
        <v>45346</v>
      </c>
      <c r="D53" s="9" t="str">
        <f>IF(AND(B53&lt;$AH$1,F53&gt;=$AH$1),"01/04/2024",IF(F53&lt;$AH$1,"",B53))</f>
        <v/>
      </c>
      <c r="E53" s="17" t="s">
        <v>35</v>
      </c>
      <c r="F53" s="17">
        <v>45347</v>
      </c>
      <c r="G53" s="9">
        <f>IF(F53&gt;$AI$1,$AI$1,F53)</f>
        <v>45347</v>
      </c>
      <c r="H53" s="17" t="s">
        <v>36</v>
      </c>
      <c r="I53" s="10">
        <f>_xlfn.DAYS(F53,B53)+1</f>
        <v>2</v>
      </c>
      <c r="J53" s="10">
        <f>_xlfn.DAYS(G53,C53)+1</f>
        <v>2</v>
      </c>
      <c r="K53" s="10" t="str">
        <f>IF(D53="","",_xlfn.DAYS(G53,D53)+1)</f>
        <v/>
      </c>
      <c r="L53" s="17" t="s">
        <v>19</v>
      </c>
      <c r="M53" s="18" t="s">
        <v>32</v>
      </c>
      <c r="N53" s="18" t="s">
        <v>37</v>
      </c>
      <c r="O53" s="18" t="s">
        <v>38</v>
      </c>
      <c r="P53" s="36"/>
      <c r="Q53" t="str">
        <f>IF(D53="","",MONTH(D53))</f>
        <v/>
      </c>
      <c r="R53">
        <f>IF(G53="","",MONTH(G53))</f>
        <v>2</v>
      </c>
      <c r="S53" s="12">
        <f>IF(AND(S$1&gt;=$Q53,S$1&lt;=$R53),1,0)</f>
        <v>0</v>
      </c>
      <c r="T53" s="12">
        <f>IF(AND(T$1&gt;=$Q53,T$1&lt;=$R53),1,0)</f>
        <v>0</v>
      </c>
      <c r="U53" s="12">
        <f>IF(AND(U$1&gt;=$Q53,U$1&lt;=$R53),1,0)</f>
        <v>0</v>
      </c>
      <c r="V53" s="12">
        <f>IF(AND(V$1&gt;=$Q53,V$1&lt;=$R53),1,0)</f>
        <v>0</v>
      </c>
      <c r="W53" s="12">
        <f>IF(AND(W$1&gt;=$Q53,W$1&lt;=$R53),1,0)</f>
        <v>0</v>
      </c>
      <c r="X53" s="12">
        <f>IF(AND(X$1&gt;=$Q53,X$1&lt;=$R53),1,0)</f>
        <v>0</v>
      </c>
      <c r="Y53" s="12">
        <f>IF(AND(Y$1&gt;=$Q53,Y$1&lt;=$R53),1,0)</f>
        <v>0</v>
      </c>
      <c r="Z53" s="13"/>
      <c r="AA53" s="13"/>
      <c r="AB53" s="13"/>
      <c r="AC53" s="13"/>
      <c r="AD53" s="13"/>
    </row>
    <row r="54" spans="1:30" ht="30" x14ac:dyDescent="0.25">
      <c r="A54">
        <v>61</v>
      </c>
      <c r="B54" s="17">
        <v>45348</v>
      </c>
      <c r="C54" s="9">
        <f>IF(B54&lt;$AG$1,"01/01/2024",B54)</f>
        <v>45348</v>
      </c>
      <c r="D54" s="9" t="str">
        <f>IF(AND(B54&lt;$AH$1,F54&gt;=$AH$1),"01/04/2024",IF(F54&lt;$AH$1,"",B54))</f>
        <v/>
      </c>
      <c r="E54" s="17" t="s">
        <v>355</v>
      </c>
      <c r="F54" s="17">
        <v>45349</v>
      </c>
      <c r="G54" s="9">
        <f>IF(F54&gt;$AI$1,$AI$1,F54)</f>
        <v>45349</v>
      </c>
      <c r="H54" s="17" t="s">
        <v>356</v>
      </c>
      <c r="I54" s="10">
        <f>_xlfn.DAYS(F54,B54)+1</f>
        <v>2</v>
      </c>
      <c r="J54" s="10">
        <f>_xlfn.DAYS(G54,C54)+1</f>
        <v>2</v>
      </c>
      <c r="K54" s="10" t="str">
        <f>IF(D54="","",_xlfn.DAYS(G54,D54)+1)</f>
        <v/>
      </c>
      <c r="L54" s="18" t="s">
        <v>80</v>
      </c>
      <c r="M54" s="18" t="s">
        <v>340</v>
      </c>
      <c r="N54" s="18" t="s">
        <v>350</v>
      </c>
      <c r="O54" s="18" t="s">
        <v>354</v>
      </c>
      <c r="P54" s="36"/>
      <c r="Q54" t="str">
        <f>IF(D54="","",MONTH(D54))</f>
        <v/>
      </c>
      <c r="R54">
        <f>IF(G54="","",MONTH(G54))</f>
        <v>2</v>
      </c>
      <c r="S54" s="12">
        <f>IF(AND(S$1&gt;=$Q54,S$1&lt;=$R54),1,0)</f>
        <v>0</v>
      </c>
      <c r="T54" s="12">
        <f>IF(AND(T$1&gt;=$Q54,T$1&lt;=$R54),1,0)</f>
        <v>0</v>
      </c>
      <c r="U54" s="12">
        <f>IF(AND(U$1&gt;=$Q54,U$1&lt;=$R54),1,0)</f>
        <v>0</v>
      </c>
      <c r="V54" s="12">
        <f>IF(AND(V$1&gt;=$Q54,V$1&lt;=$R54),1,0)</f>
        <v>0</v>
      </c>
      <c r="W54" s="12">
        <f>IF(AND(W$1&gt;=$Q54,W$1&lt;=$R54),1,0)</f>
        <v>0</v>
      </c>
      <c r="X54" s="12">
        <f>IF(AND(X$1&gt;=$Q54,X$1&lt;=$R54),1,0)</f>
        <v>0</v>
      </c>
      <c r="Y54" s="12">
        <f>IF(AND(Y$1&gt;=$Q54,Y$1&lt;=$R54),1,0)</f>
        <v>0</v>
      </c>
      <c r="Z54" s="12"/>
      <c r="AA54" s="12"/>
      <c r="AB54" s="12"/>
      <c r="AC54" s="12"/>
      <c r="AD54" s="12"/>
    </row>
    <row r="55" spans="1:30" ht="30" x14ac:dyDescent="0.25">
      <c r="A55">
        <v>62</v>
      </c>
      <c r="B55" s="17">
        <v>45349</v>
      </c>
      <c r="C55" s="9">
        <f>IF(B55&lt;$AG$1,"01/01/2024",B55)</f>
        <v>45349</v>
      </c>
      <c r="D55" s="9" t="str">
        <f>IF(AND(B55&lt;$AH$1,F55&gt;=$AH$1),"01/04/2024",IF(F55&lt;$AH$1,"",B55))</f>
        <v/>
      </c>
      <c r="E55" s="17" t="s">
        <v>739</v>
      </c>
      <c r="F55" s="17">
        <v>45350</v>
      </c>
      <c r="G55" s="9">
        <f>IF(F55&gt;$AI$1,$AI$1,F55)</f>
        <v>45350</v>
      </c>
      <c r="H55" s="17" t="s">
        <v>109</v>
      </c>
      <c r="I55" s="10">
        <f>_xlfn.DAYS(F55,B55)+1</f>
        <v>2</v>
      </c>
      <c r="J55" s="10">
        <f>_xlfn.DAYS(G55,C55)+1</f>
        <v>2</v>
      </c>
      <c r="K55" s="10" t="str">
        <f>IF(D55="","",_xlfn.DAYS(G55,D55)+1)</f>
        <v/>
      </c>
      <c r="L55" s="17" t="s">
        <v>31</v>
      </c>
      <c r="M55" s="10" t="s">
        <v>716</v>
      </c>
      <c r="N55" s="18" t="s">
        <v>738</v>
      </c>
      <c r="O55" s="18" t="s">
        <v>740</v>
      </c>
      <c r="P55" s="36"/>
      <c r="Q55" t="str">
        <f>IF(D55="","",MONTH(D55))</f>
        <v/>
      </c>
      <c r="R55">
        <f>IF(G55="","",MONTH(G55))</f>
        <v>2</v>
      </c>
      <c r="S55" s="12">
        <f>IF(AND(S$1&gt;=$Q55,S$1&lt;=$R55),1,0)</f>
        <v>0</v>
      </c>
      <c r="T55" s="12">
        <f>IF(AND(T$1&gt;=$Q55,T$1&lt;=$R55),1,0)</f>
        <v>0</v>
      </c>
      <c r="U55" s="12">
        <f>IF(AND(U$1&gt;=$Q55,U$1&lt;=$R55),1,0)</f>
        <v>0</v>
      </c>
      <c r="V55" s="12">
        <f>IF(AND(V$1&gt;=$Q55,V$1&lt;=$R55),1,0)</f>
        <v>0</v>
      </c>
      <c r="W55" s="12">
        <f>IF(AND(W$1&gt;=$Q55,W$1&lt;=$R55),1,0)</f>
        <v>0</v>
      </c>
      <c r="X55" s="12">
        <f>IF(AND(X$1&gt;=$Q55,X$1&lt;=$R55),1,0)</f>
        <v>0</v>
      </c>
      <c r="Y55" s="12">
        <f>IF(AND(Y$1&gt;=$Q55,Y$1&lt;=$R55),1,0)</f>
        <v>0</v>
      </c>
      <c r="Z55" s="12"/>
      <c r="AA55" s="12"/>
      <c r="AB55" s="12"/>
      <c r="AC55" s="12"/>
      <c r="AD55" s="12"/>
    </row>
    <row r="56" spans="1:30" ht="45" x14ac:dyDescent="0.25">
      <c r="A56">
        <v>71</v>
      </c>
      <c r="B56" s="17">
        <v>45352</v>
      </c>
      <c r="C56" s="9">
        <f>IF(B56&lt;$AG$1,"01/01/2024",B56)</f>
        <v>45352</v>
      </c>
      <c r="D56" s="9" t="str">
        <f>IF(AND(B56&lt;$AH$1,F56&gt;=$AH$1),"01/04/2024",IF(F56&lt;$AH$1,"",B56))</f>
        <v/>
      </c>
      <c r="E56" s="17" t="s">
        <v>223</v>
      </c>
      <c r="F56" s="17">
        <v>45356</v>
      </c>
      <c r="G56" s="9">
        <f>IF(F56&gt;$AI$1,$AI$1,F56)</f>
        <v>45356</v>
      </c>
      <c r="H56" s="17" t="s">
        <v>18</v>
      </c>
      <c r="I56" s="10">
        <f>_xlfn.DAYS(F56,B56)+1</f>
        <v>5</v>
      </c>
      <c r="J56" s="10">
        <f>_xlfn.DAYS(G56,C56)+1</f>
        <v>5</v>
      </c>
      <c r="K56" s="10" t="str">
        <f>IF(D56="","",_xlfn.DAYS(G56,D56)+1)</f>
        <v/>
      </c>
      <c r="L56" s="17" t="s">
        <v>31</v>
      </c>
      <c r="M56" s="18" t="s">
        <v>207</v>
      </c>
      <c r="N56" s="18" t="s">
        <v>224</v>
      </c>
      <c r="O56" s="18" t="s">
        <v>225</v>
      </c>
      <c r="P56" s="36"/>
      <c r="Q56" t="str">
        <f>IF(D56="","",MONTH(D56))</f>
        <v/>
      </c>
      <c r="R56">
        <f>IF(G56="","",MONTH(G56))</f>
        <v>3</v>
      </c>
      <c r="S56" s="12">
        <f>IF(AND(S$1&gt;=$Q56,S$1&lt;=$R56),1,0)</f>
        <v>0</v>
      </c>
      <c r="T56" s="12">
        <f>IF(AND(T$1&gt;=$Q56,T$1&lt;=$R56),1,0)</f>
        <v>0</v>
      </c>
      <c r="U56" s="12">
        <f>IF(AND(U$1&gt;=$Q56,U$1&lt;=$R56),1,0)</f>
        <v>0</v>
      </c>
      <c r="V56" s="12">
        <f>IF(AND(V$1&gt;=$Q56,V$1&lt;=$R56),1,0)</f>
        <v>0</v>
      </c>
      <c r="W56" s="12">
        <f>IF(AND(W$1&gt;=$Q56,W$1&lt;=$R56),1,0)</f>
        <v>0</v>
      </c>
      <c r="X56" s="12">
        <f>IF(AND(X$1&gt;=$Q56,X$1&lt;=$R56),1,0)</f>
        <v>0</v>
      </c>
      <c r="Y56" s="12">
        <f>IF(AND(Y$1&gt;=$Q56,Y$1&lt;=$R56),1,0)</f>
        <v>0</v>
      </c>
    </row>
    <row r="57" spans="1:30" ht="90" x14ac:dyDescent="0.25">
      <c r="A57">
        <v>70</v>
      </c>
      <c r="B57" s="17">
        <v>45352</v>
      </c>
      <c r="C57" s="9">
        <f>IF(B57&lt;$AG$1,"01/01/2024",B57)</f>
        <v>45352</v>
      </c>
      <c r="D57" s="9" t="str">
        <f>IF(AND(B57&lt;$AH$1,F57&gt;=$AH$1),"01/04/2024",IF(F57&lt;$AH$1,"",B57))</f>
        <v/>
      </c>
      <c r="E57" s="18" t="s">
        <v>371</v>
      </c>
      <c r="F57" s="17">
        <v>45364</v>
      </c>
      <c r="G57" s="9">
        <f>IF(F57&gt;$AI$1,$AI$1,F57)</f>
        <v>45364</v>
      </c>
      <c r="H57" s="18" t="s">
        <v>199</v>
      </c>
      <c r="I57" s="10">
        <f>_xlfn.DAYS(F57,B57)+1</f>
        <v>13</v>
      </c>
      <c r="J57" s="10">
        <f>_xlfn.DAYS(G57,C57)+1</f>
        <v>13</v>
      </c>
      <c r="K57" s="10" t="str">
        <f>IF(D57="","",_xlfn.DAYS(G57,D57)+1)</f>
        <v/>
      </c>
      <c r="L57" s="18" t="s">
        <v>31</v>
      </c>
      <c r="M57" s="18" t="s">
        <v>359</v>
      </c>
      <c r="N57" s="18" t="s">
        <v>372</v>
      </c>
      <c r="O57" s="18" t="s">
        <v>373</v>
      </c>
      <c r="P57" s="36"/>
      <c r="Q57" t="str">
        <f>IF(D57="","",MONTH(D57))</f>
        <v/>
      </c>
      <c r="R57">
        <f>IF(G57="","",MONTH(G57))</f>
        <v>3</v>
      </c>
      <c r="S57" s="12">
        <f>IF(AND(S$1&gt;=$Q57,S$1&lt;=$R57),1,0)</f>
        <v>0</v>
      </c>
      <c r="T57" s="12">
        <f>IF(AND(T$1&gt;=$Q57,T$1&lt;=$R57),1,0)</f>
        <v>0</v>
      </c>
      <c r="U57" s="12">
        <f>IF(AND(U$1&gt;=$Q57,U$1&lt;=$R57),1,0)</f>
        <v>0</v>
      </c>
      <c r="V57" s="12">
        <f>IF(AND(V$1&gt;=$Q57,V$1&lt;=$R57),1,0)</f>
        <v>0</v>
      </c>
      <c r="W57" s="12">
        <f>IF(AND(W$1&gt;=$Q57,W$1&lt;=$R57),1,0)</f>
        <v>0</v>
      </c>
      <c r="X57" s="12">
        <f>IF(AND(X$1&gt;=$Q57,X$1&lt;=$R57),1,0)</f>
        <v>0</v>
      </c>
      <c r="Y57" s="12">
        <f>IF(AND(Y$1&gt;=$Q57,Y$1&lt;=$R57),1,0)</f>
        <v>0</v>
      </c>
      <c r="Z57" s="12"/>
      <c r="AA57" s="12"/>
      <c r="AB57" s="12"/>
      <c r="AC57" s="12"/>
      <c r="AD57" s="12"/>
    </row>
    <row r="58" spans="1:30" ht="90" x14ac:dyDescent="0.25">
      <c r="A58">
        <v>72</v>
      </c>
      <c r="B58" s="17">
        <v>45354</v>
      </c>
      <c r="C58" s="9">
        <f>IF(B58&lt;$AG$1,"01/01/2024",B58)</f>
        <v>45354</v>
      </c>
      <c r="D58" s="9" t="str">
        <f>IF(AND(B58&lt;$AH$1,F58&gt;=$AH$1),"01/04/2024",IF(F58&lt;$AH$1,"",B58))</f>
        <v/>
      </c>
      <c r="E58" s="17" t="s">
        <v>579</v>
      </c>
      <c r="F58" s="17">
        <v>45357</v>
      </c>
      <c r="G58" s="9">
        <f>IF(F58&gt;$AI$1,$AI$1,F58)</f>
        <v>45357</v>
      </c>
      <c r="H58" s="17" t="s">
        <v>492</v>
      </c>
      <c r="I58" s="10">
        <f>_xlfn.DAYS(F58,B58)+1</f>
        <v>4</v>
      </c>
      <c r="J58" s="10">
        <f>_xlfn.DAYS(G58,C58)+1</f>
        <v>4</v>
      </c>
      <c r="K58" s="10" t="str">
        <f>IF(D58="","",_xlfn.DAYS(G58,D58)+1)</f>
        <v/>
      </c>
      <c r="L58" s="17" t="s">
        <v>80</v>
      </c>
      <c r="M58" s="18" t="s">
        <v>576</v>
      </c>
      <c r="N58" s="18" t="s">
        <v>580</v>
      </c>
      <c r="O58" s="18" t="s">
        <v>581</v>
      </c>
      <c r="P58" s="36"/>
      <c r="Q58" t="str">
        <f>IF(D58="","",MONTH(D58))</f>
        <v/>
      </c>
      <c r="R58">
        <f>IF(G58="","",MONTH(G58))</f>
        <v>3</v>
      </c>
      <c r="S58" s="12">
        <f>IF(AND(S$1&gt;=$Q58,S$1&lt;=$R58),1,0)</f>
        <v>0</v>
      </c>
      <c r="T58" s="12">
        <f>IF(AND(T$1&gt;=$Q58,T$1&lt;=$R58),1,0)</f>
        <v>0</v>
      </c>
      <c r="U58" s="12">
        <f>IF(AND(U$1&gt;=$Q58,U$1&lt;=$R58),1,0)</f>
        <v>0</v>
      </c>
      <c r="V58" s="12">
        <f>IF(AND(V$1&gt;=$Q58,V$1&lt;=$R58),1,0)</f>
        <v>0</v>
      </c>
      <c r="W58" s="12">
        <f>IF(AND(W$1&gt;=$Q58,W$1&lt;=$R58),1,0)</f>
        <v>0</v>
      </c>
      <c r="X58" s="12">
        <f>IF(AND(X$1&gt;=$Q58,X$1&lt;=$R58),1,0)</f>
        <v>0</v>
      </c>
      <c r="Y58" s="12">
        <f>IF(AND(Y$1&gt;=$Q58,Y$1&lt;=$R58),1,0)</f>
        <v>0</v>
      </c>
      <c r="Z58" s="12"/>
      <c r="AA58" s="12"/>
      <c r="AB58" s="12"/>
      <c r="AC58" s="12"/>
      <c r="AD58" s="12"/>
    </row>
    <row r="59" spans="1:30" ht="105" x14ac:dyDescent="0.25">
      <c r="A59">
        <v>73</v>
      </c>
      <c r="B59" s="17">
        <v>45356</v>
      </c>
      <c r="C59" s="9">
        <f>IF(B59&lt;$AG$1,"01/01/2024",B59)</f>
        <v>45356</v>
      </c>
      <c r="D59" s="9" t="str">
        <f>IF(AND(B59&lt;$AH$1,F59&gt;=$AH$1),"01/04/2024",IF(F59&lt;$AH$1,"",B59))</f>
        <v/>
      </c>
      <c r="E59" s="17"/>
      <c r="F59" s="17">
        <v>45361</v>
      </c>
      <c r="G59" s="9">
        <f>IF(F59&gt;$AI$1,$AI$1,F59)</f>
        <v>45361</v>
      </c>
      <c r="H59" s="17" t="s">
        <v>420</v>
      </c>
      <c r="I59" s="10">
        <f>_xlfn.DAYS(F59,B59)+1</f>
        <v>6</v>
      </c>
      <c r="J59" s="10">
        <f>_xlfn.DAYS(G59,C59)+1</f>
        <v>6</v>
      </c>
      <c r="K59" s="10" t="str">
        <f>IF(D59="","",_xlfn.DAYS(G59,D59)+1)</f>
        <v/>
      </c>
      <c r="L59" s="17" t="s">
        <v>80</v>
      </c>
      <c r="M59" s="10" t="s">
        <v>417</v>
      </c>
      <c r="N59" s="18" t="s">
        <v>418</v>
      </c>
      <c r="O59" s="18" t="s">
        <v>421</v>
      </c>
      <c r="P59" s="36"/>
      <c r="Q59" t="str">
        <f>IF(D59="","",MONTH(D59))</f>
        <v/>
      </c>
      <c r="R59">
        <f>IF(G59="","",MONTH(G59))</f>
        <v>3</v>
      </c>
      <c r="S59" s="12">
        <f>IF(AND(S$1&gt;=$Q59,S$1&lt;=$R59),1,0)</f>
        <v>0</v>
      </c>
      <c r="T59" s="12">
        <f>IF(AND(T$1&gt;=$Q59,T$1&lt;=$R59),1,0)</f>
        <v>0</v>
      </c>
      <c r="U59" s="12">
        <f>IF(AND(U$1&gt;=$Q59,U$1&lt;=$R59),1,0)</f>
        <v>0</v>
      </c>
      <c r="V59" s="12">
        <f>IF(AND(V$1&gt;=$Q59,V$1&lt;=$R59),1,0)</f>
        <v>0</v>
      </c>
      <c r="W59" s="12">
        <f>IF(AND(W$1&gt;=$Q59,W$1&lt;=$R59),1,0)</f>
        <v>0</v>
      </c>
      <c r="X59" s="12">
        <f>IF(AND(X$1&gt;=$Q59,X$1&lt;=$R59),1,0)</f>
        <v>0</v>
      </c>
      <c r="Y59" s="12">
        <f>IF(AND(Y$1&gt;=$Q59,Y$1&lt;=$R59),1,0)</f>
        <v>0</v>
      </c>
      <c r="Z59" s="12"/>
      <c r="AA59" s="12"/>
      <c r="AB59" s="12"/>
      <c r="AC59" s="12"/>
      <c r="AD59" s="12"/>
    </row>
    <row r="60" spans="1:30" ht="60" x14ac:dyDescent="0.25">
      <c r="A60">
        <v>74</v>
      </c>
      <c r="B60" s="17">
        <v>45356</v>
      </c>
      <c r="C60" s="9">
        <f>IF(B60&lt;$AG$1,"01/01/2024",B60)</f>
        <v>45356</v>
      </c>
      <c r="D60" s="9" t="str">
        <f>IF(AND(B60&lt;$AH$1,F60&gt;=$AH$1),"01/04/2024",IF(F60&lt;$AH$1,"",B60))</f>
        <v/>
      </c>
      <c r="E60" s="17"/>
      <c r="F60" s="17">
        <v>45357</v>
      </c>
      <c r="G60" s="9">
        <f>IF(F60&gt;$AI$1,$AI$1,F60)</f>
        <v>45357</v>
      </c>
      <c r="H60" s="17" t="s">
        <v>389</v>
      </c>
      <c r="I60" s="10">
        <f>_xlfn.DAYS(F60,B60)+1</f>
        <v>2</v>
      </c>
      <c r="J60" s="10">
        <f>_xlfn.DAYS(G60,C60)+1</f>
        <v>2</v>
      </c>
      <c r="K60" s="10" t="str">
        <f>IF(D60="","",_xlfn.DAYS(G60,D60)+1)</f>
        <v/>
      </c>
      <c r="L60" s="17" t="s">
        <v>80</v>
      </c>
      <c r="M60" s="18" t="s">
        <v>576</v>
      </c>
      <c r="N60" s="18" t="s">
        <v>599</v>
      </c>
      <c r="O60" s="18" t="s">
        <v>601</v>
      </c>
      <c r="P60" s="36"/>
      <c r="Q60" t="str">
        <f>IF(D60="","",MONTH(D60))</f>
        <v/>
      </c>
      <c r="R60">
        <f>IF(G60="","",MONTH(G60))</f>
        <v>3</v>
      </c>
      <c r="S60" s="12">
        <f>IF(AND(S$1&gt;=$Q60,S$1&lt;=$R60),1,0)</f>
        <v>0</v>
      </c>
      <c r="T60" s="12">
        <f>IF(AND(T$1&gt;=$Q60,T$1&lt;=$R60),1,0)</f>
        <v>0</v>
      </c>
      <c r="U60" s="12">
        <f>IF(AND(U$1&gt;=$Q60,U$1&lt;=$R60),1,0)</f>
        <v>0</v>
      </c>
      <c r="V60" s="12">
        <f>IF(AND(V$1&gt;=$Q60,V$1&lt;=$R60),1,0)</f>
        <v>0</v>
      </c>
      <c r="W60" s="12">
        <f>IF(AND(W$1&gt;=$Q60,W$1&lt;=$R60),1,0)</f>
        <v>0</v>
      </c>
      <c r="X60" s="12">
        <f>IF(AND(X$1&gt;=$Q60,X$1&lt;=$R60),1,0)</f>
        <v>0</v>
      </c>
      <c r="Y60" s="12">
        <f>IF(AND(Y$1&gt;=$Q60,Y$1&lt;=$R60),1,0)</f>
        <v>0</v>
      </c>
      <c r="Z60" s="12"/>
      <c r="AA60" s="12"/>
      <c r="AB60" s="12"/>
      <c r="AC60" s="12"/>
      <c r="AD60" s="12"/>
    </row>
    <row r="61" spans="1:30" ht="30" x14ac:dyDescent="0.25">
      <c r="A61">
        <v>75</v>
      </c>
      <c r="B61" s="17">
        <v>45362</v>
      </c>
      <c r="C61" s="9">
        <f>IF(B61&lt;$AG$1,"01/01/2024",B61)</f>
        <v>45362</v>
      </c>
      <c r="D61" s="9" t="str">
        <f>IF(AND(B61&lt;$AH$1,F61&gt;=$AH$1),"01/04/2024",IF(F61&lt;$AH$1,"",B61))</f>
        <v/>
      </c>
      <c r="E61" s="17"/>
      <c r="F61" s="17">
        <v>45364</v>
      </c>
      <c r="G61" s="9">
        <f>IF(F61&gt;$AI$1,$AI$1,F61)</f>
        <v>45364</v>
      </c>
      <c r="H61" s="17" t="s">
        <v>199</v>
      </c>
      <c r="I61" s="10">
        <f>_xlfn.DAYS(F61,B61)+1</f>
        <v>3</v>
      </c>
      <c r="J61" s="10">
        <f>_xlfn.DAYS(G61,C61)+1</f>
        <v>3</v>
      </c>
      <c r="K61" s="10" t="str">
        <f>IF(D61="","",_xlfn.DAYS(G61,D61)+1)</f>
        <v/>
      </c>
      <c r="L61" s="17" t="s">
        <v>31</v>
      </c>
      <c r="M61" s="10" t="s">
        <v>529</v>
      </c>
      <c r="N61" s="18" t="s">
        <v>534</v>
      </c>
      <c r="O61" s="18" t="s">
        <v>535</v>
      </c>
      <c r="P61" s="36"/>
      <c r="Q61" t="str">
        <f>IF(D61="","",MONTH(D61))</f>
        <v/>
      </c>
      <c r="R61">
        <f>IF(G61="","",MONTH(G61))</f>
        <v>3</v>
      </c>
      <c r="S61" s="12">
        <f>IF(AND(S$1&gt;=$Q61,S$1&lt;=$R61),1,0)</f>
        <v>0</v>
      </c>
      <c r="T61" s="12">
        <f>IF(AND(T$1&gt;=$Q61,T$1&lt;=$R61),1,0)</f>
        <v>0</v>
      </c>
      <c r="U61" s="12">
        <f>IF(AND(U$1&gt;=$Q61,U$1&lt;=$R61),1,0)</f>
        <v>0</v>
      </c>
      <c r="V61" s="12">
        <f>IF(AND(V$1&gt;=$Q61,V$1&lt;=$R61),1,0)</f>
        <v>0</v>
      </c>
      <c r="W61" s="12">
        <f>IF(AND(W$1&gt;=$Q61,W$1&lt;=$R61),1,0)</f>
        <v>0</v>
      </c>
      <c r="X61" s="12">
        <f>IF(AND(X$1&gt;=$Q61,X$1&lt;=$R61),1,0)</f>
        <v>0</v>
      </c>
      <c r="Y61" s="12">
        <f>IF(AND(Y$1&gt;=$Q61,Y$1&lt;=$R61),1,0)</f>
        <v>0</v>
      </c>
      <c r="Z61" s="12"/>
      <c r="AA61" s="12"/>
      <c r="AB61" s="12"/>
      <c r="AC61" s="12"/>
      <c r="AD61" s="12"/>
    </row>
    <row r="62" spans="1:30" ht="90" x14ac:dyDescent="0.25">
      <c r="A62">
        <v>96</v>
      </c>
      <c r="B62" s="9">
        <v>45363</v>
      </c>
      <c r="C62" s="9">
        <f>IF(B62&lt;$AG$1,"01/01/2024",B62)</f>
        <v>45363</v>
      </c>
      <c r="D62" s="9" t="str">
        <f>IF(AND(B62&lt;$AH$1,F62&gt;=$AH$1),"01/04/2024",IF(F62&lt;$AH$1,"",B62))</f>
        <v>01/04/2024</v>
      </c>
      <c r="E62" s="9" t="s">
        <v>602</v>
      </c>
      <c r="F62" s="9">
        <v>45393</v>
      </c>
      <c r="G62" s="9">
        <f>IF(F62&gt;$AI$1,$AI$1,F62)</f>
        <v>45393</v>
      </c>
      <c r="H62" s="9" t="s">
        <v>110</v>
      </c>
      <c r="I62" s="10">
        <f>_xlfn.DAYS(F62,B62)+1</f>
        <v>31</v>
      </c>
      <c r="J62" s="10">
        <f>_xlfn.DAYS(G62,C62)+1</f>
        <v>31</v>
      </c>
      <c r="K62" s="10">
        <f>IF(D62="","",_xlfn.DAYS(G62,D62)+1)</f>
        <v>11</v>
      </c>
      <c r="L62" s="9" t="s">
        <v>80</v>
      </c>
      <c r="M62" s="10" t="s">
        <v>576</v>
      </c>
      <c r="N62" s="10" t="s">
        <v>599</v>
      </c>
      <c r="O62" s="10" t="s">
        <v>603</v>
      </c>
      <c r="P62" s="10" t="s">
        <v>25</v>
      </c>
      <c r="Q62">
        <f>IF(D62="","",MONTH(D62))</f>
        <v>4</v>
      </c>
      <c r="R62">
        <f>IF(G62="","",MONTH(G62))</f>
        <v>4</v>
      </c>
      <c r="S62" s="12">
        <f>IF(AND(S$1&gt;=$Q62,S$1&lt;=$R62),1,0)</f>
        <v>1</v>
      </c>
      <c r="T62" s="12">
        <f>IF(AND(T$1&gt;=$Q62,T$1&lt;=$R62),1,0)</f>
        <v>0</v>
      </c>
      <c r="U62" s="12">
        <f>IF(AND(U$1&gt;=$Q62,U$1&lt;=$R62),1,0)</f>
        <v>0</v>
      </c>
      <c r="V62" s="12">
        <f>IF(AND(V$1&gt;=$Q62,V$1&lt;=$R62),1,0)</f>
        <v>0</v>
      </c>
      <c r="W62" s="12">
        <f>IF(AND(W$1&gt;=$Q62,W$1&lt;=$R62),1,0)</f>
        <v>0</v>
      </c>
      <c r="X62" s="12">
        <f>IF(AND(X$1&gt;=$Q62,X$1&lt;=$R62),1,0)</f>
        <v>0</v>
      </c>
      <c r="Y62" s="12">
        <f>IF(AND(Y$1&gt;=$Q62,Y$1&lt;=$R62),1,0)</f>
        <v>0</v>
      </c>
      <c r="Z62" s="12"/>
      <c r="AA62" s="12"/>
      <c r="AB62" s="12"/>
      <c r="AC62" s="12"/>
      <c r="AD62" s="12"/>
    </row>
    <row r="63" spans="1:30" ht="90" x14ac:dyDescent="0.25">
      <c r="A63">
        <v>76</v>
      </c>
      <c r="B63" s="9">
        <v>45363</v>
      </c>
      <c r="C63" s="9">
        <f>IF(B63&lt;$AG$1,"01/01/2024",B63)</f>
        <v>45363</v>
      </c>
      <c r="D63" s="9" t="str">
        <f>IF(AND(B63&lt;$AH$1,F63&gt;=$AH$1),"01/04/2024",IF(F63&lt;$AH$1,"",B63))</f>
        <v>01/04/2024</v>
      </c>
      <c r="E63" s="9"/>
      <c r="F63" s="9">
        <v>45387</v>
      </c>
      <c r="G63" s="9">
        <f>IF(F63&gt;$AI$1,$AI$1,F63)</f>
        <v>45387</v>
      </c>
      <c r="H63" s="10" t="s">
        <v>754</v>
      </c>
      <c r="I63" s="10">
        <f>_xlfn.DAYS(F63,B63)+1</f>
        <v>25</v>
      </c>
      <c r="J63" s="10">
        <f>_xlfn.DAYS(G63,C63)+1</f>
        <v>25</v>
      </c>
      <c r="K63" s="10">
        <f>IF(D63="","",_xlfn.DAYS(G63,D63)+1)</f>
        <v>5</v>
      </c>
      <c r="L63" s="9" t="s">
        <v>31</v>
      </c>
      <c r="M63" s="10" t="s">
        <v>716</v>
      </c>
      <c r="N63" s="10" t="s">
        <v>755</v>
      </c>
      <c r="O63" s="10" t="s">
        <v>196</v>
      </c>
      <c r="P63" s="26"/>
      <c r="Q63">
        <f>IF(D63="","",MONTH(D63))</f>
        <v>4</v>
      </c>
      <c r="R63">
        <f>IF(G63="","",MONTH(G63))</f>
        <v>4</v>
      </c>
      <c r="S63" s="12">
        <f>IF(AND(S$1&gt;=$Q63,S$1&lt;=$R63),1,0)</f>
        <v>1</v>
      </c>
      <c r="T63" s="12">
        <f>IF(AND(T$1&gt;=$Q63,T$1&lt;=$R63),1,0)</f>
        <v>0</v>
      </c>
      <c r="U63" s="12">
        <f>IF(AND(U$1&gt;=$Q63,U$1&lt;=$R63),1,0)</f>
        <v>0</v>
      </c>
      <c r="V63" s="12">
        <f>IF(AND(V$1&gt;=$Q63,V$1&lt;=$R63),1,0)</f>
        <v>0</v>
      </c>
      <c r="W63" s="12">
        <f>IF(AND(W$1&gt;=$Q63,W$1&lt;=$R63),1,0)</f>
        <v>0</v>
      </c>
      <c r="X63" s="12">
        <f>IF(AND(X$1&gt;=$Q63,X$1&lt;=$R63),1,0)</f>
        <v>0</v>
      </c>
      <c r="Y63" s="12">
        <f>IF(AND(Y$1&gt;=$Q63,Y$1&lt;=$R63),1,0)</f>
        <v>0</v>
      </c>
      <c r="Z63" s="12"/>
      <c r="AA63" s="12"/>
      <c r="AB63" s="12"/>
      <c r="AC63" s="12"/>
      <c r="AD63" s="12"/>
    </row>
    <row r="64" spans="1:30" ht="135" x14ac:dyDescent="0.25">
      <c r="A64">
        <v>78</v>
      </c>
      <c r="B64" s="21">
        <v>45364</v>
      </c>
      <c r="C64" s="9">
        <f>IF(B64&lt;$AG$1,"01/01/2024",B64)</f>
        <v>45364</v>
      </c>
      <c r="D64" s="9" t="str">
        <f>IF(AND(B64&lt;$AH$1,F64&gt;=$AH$1),"01/04/2024",IF(F64&lt;$AH$1,"",B64))</f>
        <v/>
      </c>
      <c r="E64" s="9" t="s">
        <v>102</v>
      </c>
      <c r="F64" s="9">
        <v>45377</v>
      </c>
      <c r="G64" s="9">
        <f>IF(F64&gt;$AI$1,$AI$1,F64)</f>
        <v>45377</v>
      </c>
      <c r="H64" s="9" t="s">
        <v>103</v>
      </c>
      <c r="I64" s="10">
        <f>_xlfn.DAYS(F64,B64)+1</f>
        <v>14</v>
      </c>
      <c r="J64" s="10">
        <f>_xlfn.DAYS(G64,C64)+1</f>
        <v>14</v>
      </c>
      <c r="K64" s="10" t="str">
        <f>IF(D64="","",_xlfn.DAYS(G64,D64)+1)</f>
        <v/>
      </c>
      <c r="L64" s="21" t="s">
        <v>80</v>
      </c>
      <c r="M64" s="10" t="s">
        <v>93</v>
      </c>
      <c r="N64" s="10" t="s">
        <v>104</v>
      </c>
      <c r="O64" s="22" t="s">
        <v>105</v>
      </c>
      <c r="P64" s="39"/>
      <c r="Q64" t="str">
        <f>IF(D64="","",MONTH(D64))</f>
        <v/>
      </c>
      <c r="R64">
        <f>IF(G64="","",MONTH(G64))</f>
        <v>3</v>
      </c>
      <c r="S64" s="12">
        <f>IF(AND(S$1&gt;=$Q64,S$1&lt;=$R64),1,0)</f>
        <v>0</v>
      </c>
      <c r="T64" s="12">
        <f>IF(AND(T$1&gt;=$Q64,T$1&lt;=$R64),1,0)</f>
        <v>0</v>
      </c>
      <c r="U64" s="12">
        <f>IF(AND(U$1&gt;=$Q64,U$1&lt;=$R64),1,0)</f>
        <v>0</v>
      </c>
      <c r="V64" s="12">
        <f>IF(AND(V$1&gt;=$Q64,V$1&lt;=$R64),1,0)</f>
        <v>0</v>
      </c>
      <c r="W64" s="12">
        <f>IF(AND(W$1&gt;=$Q64,W$1&lt;=$R64),1,0)</f>
        <v>0</v>
      </c>
      <c r="X64" s="12">
        <f>IF(AND(X$1&gt;=$Q64,X$1&lt;=$R64),1,0)</f>
        <v>0</v>
      </c>
      <c r="Y64" s="12">
        <f>IF(AND(Y$1&gt;=$Q64,Y$1&lt;=$R64),1,0)</f>
        <v>0</v>
      </c>
      <c r="Z64" s="11"/>
      <c r="AA64" s="11"/>
      <c r="AB64" s="11"/>
      <c r="AC64" s="11"/>
      <c r="AD64" s="11"/>
    </row>
    <row r="65" spans="1:30" ht="105" x14ac:dyDescent="0.25">
      <c r="A65">
        <v>79</v>
      </c>
      <c r="B65" s="21">
        <v>45365</v>
      </c>
      <c r="C65" s="9">
        <f>IF(B65&lt;$AG$1,"01/01/2024",B65)</f>
        <v>45365</v>
      </c>
      <c r="D65" s="9" t="str">
        <f>IF(AND(B65&lt;$AH$1,F65&gt;=$AH$1),"01/04/2024",IF(F65&lt;$AH$1,"",B65))</f>
        <v/>
      </c>
      <c r="E65" s="9" t="s">
        <v>88</v>
      </c>
      <c r="F65" s="9">
        <v>45371</v>
      </c>
      <c r="G65" s="9">
        <f>IF(F65&gt;$AI$1,$AI$1,F65)</f>
        <v>45371</v>
      </c>
      <c r="H65" s="9" t="s">
        <v>89</v>
      </c>
      <c r="I65" s="10">
        <f>_xlfn.DAYS(F65,B65)+1</f>
        <v>7</v>
      </c>
      <c r="J65" s="10">
        <f>_xlfn.DAYS(G65,C65)+1</f>
        <v>7</v>
      </c>
      <c r="K65" s="10" t="str">
        <f>IF(D65="","",_xlfn.DAYS(G65,D65)+1)</f>
        <v/>
      </c>
      <c r="L65" s="21" t="s">
        <v>80</v>
      </c>
      <c r="M65" s="18" t="s">
        <v>81</v>
      </c>
      <c r="N65" s="10" t="s">
        <v>90</v>
      </c>
      <c r="O65" s="22" t="s">
        <v>24</v>
      </c>
      <c r="P65" s="39"/>
      <c r="Q65" t="str">
        <f>IF(D65="","",MONTH(D65))</f>
        <v/>
      </c>
      <c r="R65">
        <f>IF(G65="","",MONTH(G65))</f>
        <v>3</v>
      </c>
      <c r="S65" s="12">
        <f>IF(AND(S$1&gt;=$Q65,S$1&lt;=$R65),1,0)</f>
        <v>0</v>
      </c>
      <c r="T65" s="12">
        <f>IF(AND(T$1&gt;=$Q65,T$1&lt;=$R65),1,0)</f>
        <v>0</v>
      </c>
      <c r="U65" s="12">
        <f>IF(AND(U$1&gt;=$Q65,U$1&lt;=$R65),1,0)</f>
        <v>0</v>
      </c>
      <c r="V65" s="12">
        <f>IF(AND(V$1&gt;=$Q65,V$1&lt;=$R65),1,0)</f>
        <v>0</v>
      </c>
      <c r="W65" s="12">
        <f>IF(AND(W$1&gt;=$Q65,W$1&lt;=$R65),1,0)</f>
        <v>0</v>
      </c>
      <c r="X65" s="12">
        <f>IF(AND(X$1&gt;=$Q65,X$1&lt;=$R65),1,0)</f>
        <v>0</v>
      </c>
      <c r="Y65" s="12">
        <f>IF(AND(Y$1&gt;=$Q65,Y$1&lt;=$R65),1,0)</f>
        <v>0</v>
      </c>
      <c r="Z65" s="13"/>
      <c r="AA65" s="13"/>
      <c r="AB65" s="13"/>
      <c r="AC65" s="13"/>
      <c r="AD65" s="13"/>
    </row>
    <row r="66" spans="1:30" ht="60.75" thickBot="1" x14ac:dyDescent="0.3">
      <c r="A66">
        <v>80</v>
      </c>
      <c r="B66" s="23">
        <v>45367</v>
      </c>
      <c r="C66" s="9">
        <f>IF(B66&lt;$AG$1,"01/01/2024",B66)</f>
        <v>45367</v>
      </c>
      <c r="D66" s="9" t="str">
        <f>IF(AND(B66&lt;$AH$1,F66&gt;=$AH$1),"01/04/2024",IF(F66&lt;$AH$1,"",B66))</f>
        <v/>
      </c>
      <c r="E66" s="23" t="s">
        <v>332</v>
      </c>
      <c r="F66" s="23">
        <v>45368</v>
      </c>
      <c r="G66" s="9">
        <f>IF(F66&gt;$AI$1,$AI$1,F66)</f>
        <v>45368</v>
      </c>
      <c r="H66" s="23" t="s">
        <v>333</v>
      </c>
      <c r="I66" s="10">
        <f>_xlfn.DAYS(F66,B66)+1</f>
        <v>2</v>
      </c>
      <c r="J66" s="10">
        <f>_xlfn.DAYS(G66,C66)+1</f>
        <v>2</v>
      </c>
      <c r="K66" s="10" t="str">
        <f>IF(D66="","",_xlfn.DAYS(G66,D66)+1)</f>
        <v/>
      </c>
      <c r="L66" s="23" t="s">
        <v>19</v>
      </c>
      <c r="M66" s="18" t="s">
        <v>327</v>
      </c>
      <c r="N66" s="24" t="s">
        <v>330</v>
      </c>
      <c r="O66" s="24" t="s">
        <v>334</v>
      </c>
      <c r="P66" s="32"/>
      <c r="Q66" t="str">
        <f>IF(D66="","",MONTH(D66))</f>
        <v/>
      </c>
      <c r="R66">
        <f>IF(G66="","",MONTH(G66))</f>
        <v>3</v>
      </c>
      <c r="S66" s="12">
        <f>IF(AND(S$1&gt;=$Q66,S$1&lt;=$R66),1,0)</f>
        <v>0</v>
      </c>
      <c r="T66" s="12">
        <f>IF(AND(T$1&gt;=$Q66,T$1&lt;=$R66),1,0)</f>
        <v>0</v>
      </c>
      <c r="U66" s="12">
        <f>IF(AND(U$1&gt;=$Q66,U$1&lt;=$R66),1,0)</f>
        <v>0</v>
      </c>
      <c r="V66" s="12">
        <f>IF(AND(V$1&gt;=$Q66,V$1&lt;=$R66),1,0)</f>
        <v>0</v>
      </c>
      <c r="W66" s="12">
        <f>IF(AND(W$1&gt;=$Q66,W$1&lt;=$R66),1,0)</f>
        <v>0</v>
      </c>
      <c r="X66" s="12">
        <f>IF(AND(X$1&gt;=$Q66,X$1&lt;=$R66),1,0)</f>
        <v>0</v>
      </c>
      <c r="Y66" s="12">
        <f>IF(AND(Y$1&gt;=$Q66,Y$1&lt;=$R66),1,0)</f>
        <v>0</v>
      </c>
      <c r="Z66" s="12"/>
      <c r="AA66" s="12"/>
      <c r="AB66" s="12"/>
      <c r="AC66" s="12"/>
      <c r="AD66" s="12"/>
    </row>
    <row r="67" spans="1:30" ht="60.75" thickTop="1" x14ac:dyDescent="0.25">
      <c r="A67">
        <v>81</v>
      </c>
      <c r="B67" s="9">
        <v>45367</v>
      </c>
      <c r="C67" s="9">
        <f>IF(B67&lt;$AG$1,"01/01/2024",B67)</f>
        <v>45367</v>
      </c>
      <c r="D67" s="9" t="str">
        <f>IF(AND(B67&lt;$AH$1,F67&gt;=$AH$1),"01/04/2024",IF(F67&lt;$AH$1,"",B67))</f>
        <v/>
      </c>
      <c r="E67" s="9" t="s">
        <v>384</v>
      </c>
      <c r="F67" s="17">
        <v>45370</v>
      </c>
      <c r="G67" s="9">
        <f>IF(F67&gt;$AI$1,$AI$1,F67)</f>
        <v>45370</v>
      </c>
      <c r="H67" s="9" t="s">
        <v>573</v>
      </c>
      <c r="I67" s="10">
        <f>_xlfn.DAYS(F67,B67)+1</f>
        <v>4</v>
      </c>
      <c r="J67" s="10">
        <f>_xlfn.DAYS(G67,C67)+1</f>
        <v>4</v>
      </c>
      <c r="K67" s="10" t="str">
        <f>IF(D67="","",_xlfn.DAYS(G67,D67)+1)</f>
        <v/>
      </c>
      <c r="L67" s="9" t="s">
        <v>31</v>
      </c>
      <c r="M67" s="10" t="s">
        <v>570</v>
      </c>
      <c r="N67" s="10" t="s">
        <v>571</v>
      </c>
      <c r="O67" s="10" t="s">
        <v>574</v>
      </c>
      <c r="P67" s="26"/>
      <c r="Q67" t="str">
        <f>IF(D67="","",MONTH(D67))</f>
        <v/>
      </c>
      <c r="R67">
        <f>IF(G67="","",MONTH(G67))</f>
        <v>3</v>
      </c>
      <c r="S67" s="12">
        <f>IF(AND(S$1&gt;=$Q67,S$1&lt;=$R67),1,0)</f>
        <v>0</v>
      </c>
      <c r="T67" s="12">
        <f>IF(AND(T$1&gt;=$Q67,T$1&lt;=$R67),1,0)</f>
        <v>0</v>
      </c>
      <c r="U67" s="12">
        <f>IF(AND(U$1&gt;=$Q67,U$1&lt;=$R67),1,0)</f>
        <v>0</v>
      </c>
      <c r="V67" s="12">
        <f>IF(AND(V$1&gt;=$Q67,V$1&lt;=$R67),1,0)</f>
        <v>0</v>
      </c>
      <c r="W67" s="12">
        <f>IF(AND(W$1&gt;=$Q67,W$1&lt;=$R67),1,0)</f>
        <v>0</v>
      </c>
      <c r="X67" s="12">
        <f>IF(AND(X$1&gt;=$Q67,X$1&lt;=$R67),1,0)</f>
        <v>0</v>
      </c>
      <c r="Y67" s="12">
        <f>IF(AND(Y$1&gt;=$Q67,Y$1&lt;=$R67),1,0)</f>
        <v>0</v>
      </c>
      <c r="Z67" s="12"/>
      <c r="AA67" s="12"/>
      <c r="AB67" s="12"/>
      <c r="AC67" s="12"/>
      <c r="AD67" s="12"/>
    </row>
    <row r="68" spans="1:30" ht="75" x14ac:dyDescent="0.25">
      <c r="A68">
        <v>82</v>
      </c>
      <c r="B68" s="9">
        <v>45370</v>
      </c>
      <c r="C68" s="9">
        <f>IF(B68&lt;$AG$1,"01/01/2024",B68)</f>
        <v>45370</v>
      </c>
      <c r="D68" s="9" t="str">
        <f>IF(AND(B68&lt;$AH$1,F68&gt;=$AH$1),"01/04/2024",IF(F68&lt;$AH$1,"",B68))</f>
        <v/>
      </c>
      <c r="E68" s="17" t="s">
        <v>368</v>
      </c>
      <c r="F68" s="9">
        <v>45372</v>
      </c>
      <c r="G68" s="9">
        <f>IF(F68&gt;$AI$1,$AI$1,F68)</f>
        <v>45372</v>
      </c>
      <c r="H68" s="9" t="s">
        <v>369</v>
      </c>
      <c r="I68" s="10">
        <f>_xlfn.DAYS(F68,B68)+1</f>
        <v>3</v>
      </c>
      <c r="J68" s="10">
        <f>_xlfn.DAYS(G68,C68)+1</f>
        <v>3</v>
      </c>
      <c r="K68" s="10" t="str">
        <f>IF(D68="","",_xlfn.DAYS(G68,D68)+1)</f>
        <v/>
      </c>
      <c r="L68" s="21" t="s">
        <v>31</v>
      </c>
      <c r="M68" s="18" t="s">
        <v>359</v>
      </c>
      <c r="N68" s="10" t="s">
        <v>363</v>
      </c>
      <c r="O68" s="10" t="s">
        <v>370</v>
      </c>
      <c r="P68" s="26"/>
      <c r="Q68" t="str">
        <f>IF(D68="","",MONTH(D68))</f>
        <v/>
      </c>
      <c r="R68">
        <f>IF(G68="","",MONTH(G68))</f>
        <v>3</v>
      </c>
      <c r="S68" s="12">
        <f>IF(AND(S$1&gt;=$Q68,S$1&lt;=$R68),1,0)</f>
        <v>0</v>
      </c>
      <c r="T68" s="12">
        <f>IF(AND(T$1&gt;=$Q68,T$1&lt;=$R68),1,0)</f>
        <v>0</v>
      </c>
      <c r="U68" s="12">
        <f>IF(AND(U$1&gt;=$Q68,U$1&lt;=$R68),1,0)</f>
        <v>0</v>
      </c>
      <c r="V68" s="12">
        <f>IF(AND(V$1&gt;=$Q68,V$1&lt;=$R68),1,0)</f>
        <v>0</v>
      </c>
      <c r="W68" s="12">
        <f>IF(AND(W$1&gt;=$Q68,W$1&lt;=$R68),1,0)</f>
        <v>0</v>
      </c>
      <c r="X68" s="12">
        <f>IF(AND(X$1&gt;=$Q68,X$1&lt;=$R68),1,0)</f>
        <v>0</v>
      </c>
      <c r="Y68" s="12">
        <f>IF(AND(Y$1&gt;=$Q68,Y$1&lt;=$R68),1,0)</f>
        <v>0</v>
      </c>
      <c r="Z68" s="12"/>
      <c r="AA68" s="12"/>
      <c r="AB68" s="12"/>
      <c r="AC68" s="12"/>
      <c r="AD68" s="12"/>
    </row>
    <row r="69" spans="1:30" ht="75.75" thickBot="1" x14ac:dyDescent="0.3">
      <c r="A69">
        <v>83</v>
      </c>
      <c r="B69" s="23">
        <v>45372</v>
      </c>
      <c r="C69" s="9">
        <f>IF(B69&lt;$AG$1,"01/01/2024",B69)</f>
        <v>45372</v>
      </c>
      <c r="D69" s="9" t="str">
        <f>IF(AND(B69&lt;$AH$1,F69&gt;=$AH$1),"01/04/2024",IF(F69&lt;$AH$1,"",B69))</f>
        <v/>
      </c>
      <c r="E69" s="23"/>
      <c r="F69" s="23">
        <v>45375</v>
      </c>
      <c r="G69" s="9">
        <f>IF(F69&gt;$AI$1,$AI$1,F69)</f>
        <v>45375</v>
      </c>
      <c r="H69" s="23" t="s">
        <v>279</v>
      </c>
      <c r="I69" s="10">
        <f>_xlfn.DAYS(F69,B69)+1</f>
        <v>4</v>
      </c>
      <c r="J69" s="10">
        <f>_xlfn.DAYS(G69,C69)+1</f>
        <v>4</v>
      </c>
      <c r="K69" s="10" t="str">
        <f>IF(D69="","",_xlfn.DAYS(G69,D69)+1)</f>
        <v/>
      </c>
      <c r="L69" s="23" t="s">
        <v>80</v>
      </c>
      <c r="M69" s="18" t="s">
        <v>576</v>
      </c>
      <c r="N69" s="24" t="s">
        <v>580</v>
      </c>
      <c r="O69" s="24" t="s">
        <v>582</v>
      </c>
      <c r="P69" s="32"/>
      <c r="Q69" t="str">
        <f>IF(D69="","",MONTH(D69))</f>
        <v/>
      </c>
      <c r="R69">
        <f>IF(G69="","",MONTH(G69))</f>
        <v>3</v>
      </c>
      <c r="S69" s="12">
        <f>IF(AND(S$1&gt;=$Q69,S$1&lt;=$R69),1,0)</f>
        <v>0</v>
      </c>
      <c r="T69" s="12">
        <f>IF(AND(T$1&gt;=$Q69,T$1&lt;=$R69),1,0)</f>
        <v>0</v>
      </c>
      <c r="U69" s="12">
        <f>IF(AND(U$1&gt;=$Q69,U$1&lt;=$R69),1,0)</f>
        <v>0</v>
      </c>
      <c r="V69" s="12">
        <f>IF(AND(V$1&gt;=$Q69,V$1&lt;=$R69),1,0)</f>
        <v>0</v>
      </c>
      <c r="W69" s="12">
        <f>IF(AND(W$1&gt;=$Q69,W$1&lt;=$R69),1,0)</f>
        <v>0</v>
      </c>
      <c r="X69" s="12">
        <f>IF(AND(X$1&gt;=$Q69,X$1&lt;=$R69),1,0)</f>
        <v>0</v>
      </c>
      <c r="Y69" s="12">
        <f>IF(AND(Y$1&gt;=$Q69,Y$1&lt;=$R69),1,0)</f>
        <v>0</v>
      </c>
      <c r="Z69" s="12"/>
      <c r="AA69" s="12"/>
      <c r="AB69" s="12"/>
      <c r="AC69" s="12"/>
      <c r="AD69" s="12"/>
    </row>
    <row r="70" spans="1:30" ht="165.75" thickTop="1" x14ac:dyDescent="0.25">
      <c r="A70">
        <v>84</v>
      </c>
      <c r="B70" s="17">
        <v>45376</v>
      </c>
      <c r="C70" s="9">
        <f>IF(B70&lt;$AG$1,"01/01/2024",B70)</f>
        <v>45376</v>
      </c>
      <c r="D70" s="9" t="str">
        <f>IF(AND(B70&lt;$AH$1,F70&gt;=$AH$1),"01/04/2024",IF(F70&lt;$AH$1,"",B70))</f>
        <v>01/04/2024</v>
      </c>
      <c r="E70" s="17" t="s">
        <v>149</v>
      </c>
      <c r="F70" s="25">
        <v>45443</v>
      </c>
      <c r="G70" s="9">
        <f>IF(F70&gt;$AI$1,$AI$1,F70)</f>
        <v>45443</v>
      </c>
      <c r="H70" s="9"/>
      <c r="I70" s="10">
        <f>_xlfn.DAYS(F70,B70)+1</f>
        <v>68</v>
      </c>
      <c r="J70" s="10">
        <f>_xlfn.DAYS(G70,C70)+1</f>
        <v>68</v>
      </c>
      <c r="K70" s="10">
        <f>IF(D70="","",_xlfn.DAYS(G70,D70)+1)</f>
        <v>61</v>
      </c>
      <c r="L70" s="17" t="s">
        <v>80</v>
      </c>
      <c r="M70" s="18" t="s">
        <v>146</v>
      </c>
      <c r="N70" s="18" t="s">
        <v>150</v>
      </c>
      <c r="O70" s="18" t="s">
        <v>151</v>
      </c>
      <c r="P70" s="29"/>
      <c r="Q70">
        <f>IF(D70="","",MONTH(D70))</f>
        <v>4</v>
      </c>
      <c r="R70">
        <f>IF(G70="","",MONTH(G70))</f>
        <v>5</v>
      </c>
      <c r="S70" s="12">
        <f>IF(AND(S$1&gt;=$Q70,S$1&lt;=$R70),1,0)</f>
        <v>1</v>
      </c>
      <c r="T70" s="12">
        <f>IF(AND(T$1&gt;=$Q70,T$1&lt;=$R70),1,0)</f>
        <v>1</v>
      </c>
      <c r="U70" s="12">
        <f>IF(AND(U$1&gt;=$Q70,U$1&lt;=$R70),1,0)</f>
        <v>0</v>
      </c>
      <c r="V70" s="12">
        <f>IF(AND(V$1&gt;=$Q70,V$1&lt;=$R70),1,0)</f>
        <v>0</v>
      </c>
      <c r="W70" s="12">
        <f>IF(AND(W$1&gt;=$Q70,W$1&lt;=$R70),1,0)</f>
        <v>0</v>
      </c>
      <c r="X70" s="12">
        <f>IF(AND(X$1&gt;=$Q70,X$1&lt;=$R70),1,0)</f>
        <v>0</v>
      </c>
      <c r="Y70" s="12">
        <f>IF(AND(Y$1&gt;=$Q70,Y$1&lt;=$R70),1,0)</f>
        <v>0</v>
      </c>
    </row>
    <row r="71" spans="1:30" ht="60" x14ac:dyDescent="0.25">
      <c r="A71">
        <v>85</v>
      </c>
      <c r="B71" s="17">
        <v>45376</v>
      </c>
      <c r="C71" s="9">
        <f>IF(B71&lt;$AG$1,"01/01/2024",B71)</f>
        <v>45376</v>
      </c>
      <c r="D71" s="9" t="str">
        <f>IF(AND(B71&lt;$AH$1,F71&gt;=$AH$1),"01/04/2024",IF(F71&lt;$AH$1,"",B71))</f>
        <v/>
      </c>
      <c r="E71" s="17" t="s">
        <v>29</v>
      </c>
      <c r="F71" s="17">
        <v>45380</v>
      </c>
      <c r="G71" s="9">
        <f>IF(F71&gt;$AI$1,$AI$1,F71)</f>
        <v>45380</v>
      </c>
      <c r="H71" s="17" t="s">
        <v>668</v>
      </c>
      <c r="I71" s="10">
        <f>_xlfn.DAYS(F71,B71)+1</f>
        <v>5</v>
      </c>
      <c r="J71" s="10">
        <f>_xlfn.DAYS(G71,C71)+1</f>
        <v>5</v>
      </c>
      <c r="K71" s="10" t="str">
        <f>IF(D71="","",_xlfn.DAYS(G71,D71)+1)</f>
        <v/>
      </c>
      <c r="L71" s="17" t="s">
        <v>19</v>
      </c>
      <c r="M71" s="18" t="s">
        <v>663</v>
      </c>
      <c r="N71" s="18" t="s">
        <v>669</v>
      </c>
      <c r="O71" s="18" t="s">
        <v>670</v>
      </c>
      <c r="P71" s="29"/>
      <c r="Q71" t="str">
        <f>IF(D71="","",MONTH(D71))</f>
        <v/>
      </c>
      <c r="R71">
        <f>IF(G71="","",MONTH(G71))</f>
        <v>3</v>
      </c>
      <c r="S71" s="12">
        <f>IF(AND(S$1&gt;=$Q71,S$1&lt;=$R71),1,0)</f>
        <v>0</v>
      </c>
      <c r="T71" s="12">
        <f>IF(AND(T$1&gt;=$Q71,T$1&lt;=$R71),1,0)</f>
        <v>0</v>
      </c>
      <c r="U71" s="12">
        <f>IF(AND(U$1&gt;=$Q71,U$1&lt;=$R71),1,0)</f>
        <v>0</v>
      </c>
      <c r="V71" s="12">
        <f>IF(AND(V$1&gt;=$Q71,V$1&lt;=$R71),1,0)</f>
        <v>0</v>
      </c>
      <c r="W71" s="12">
        <f>IF(AND(W$1&gt;=$Q71,W$1&lt;=$R71),1,0)</f>
        <v>0</v>
      </c>
      <c r="X71" s="12">
        <f>IF(AND(X$1&gt;=$Q71,X$1&lt;=$R71),1,0)</f>
        <v>0</v>
      </c>
      <c r="Y71" s="12">
        <f>IF(AND(Y$1&gt;=$Q71,Y$1&lt;=$R71),1,0)</f>
        <v>0</v>
      </c>
      <c r="Z71" s="12"/>
      <c r="AA71" s="12"/>
      <c r="AB71" s="12"/>
      <c r="AC71" s="12"/>
      <c r="AD71" s="12"/>
    </row>
    <row r="72" spans="1:30" ht="75.75" thickBot="1" x14ac:dyDescent="0.3">
      <c r="A72">
        <v>98</v>
      </c>
      <c r="B72" s="23">
        <v>45383</v>
      </c>
      <c r="C72" s="9">
        <f>IF(B72&lt;$AG$1,"01/01/2024",B72)</f>
        <v>45383</v>
      </c>
      <c r="D72" s="9">
        <f>IF(AND(B72&lt;$AH$1,F72&gt;=$AH$1),"01/04/2024",IF(F72&lt;$AH$1,"",B72))</f>
        <v>45383</v>
      </c>
      <c r="E72" s="23" t="s">
        <v>159</v>
      </c>
      <c r="F72" s="23">
        <v>45384</v>
      </c>
      <c r="G72" s="9">
        <f>IF(F72&gt;$AI$1,$AI$1,F72)</f>
        <v>45384</v>
      </c>
      <c r="H72" s="23" t="s">
        <v>57</v>
      </c>
      <c r="I72" s="10">
        <f>_xlfn.DAYS(F72,B72)+1</f>
        <v>2</v>
      </c>
      <c r="J72" s="10">
        <f>_xlfn.DAYS(G72,C72)+1</f>
        <v>2</v>
      </c>
      <c r="K72" s="10">
        <f>IF(D72="","",_xlfn.DAYS(G72,D72)+1)</f>
        <v>2</v>
      </c>
      <c r="L72" s="23" t="s">
        <v>19</v>
      </c>
      <c r="M72" s="18" t="s">
        <v>156</v>
      </c>
      <c r="N72" s="24" t="s">
        <v>160</v>
      </c>
      <c r="O72" s="24" t="s">
        <v>161</v>
      </c>
      <c r="P72" s="24" t="s">
        <v>25</v>
      </c>
      <c r="Q72">
        <f>IF(D72="","",MONTH(D72))</f>
        <v>4</v>
      </c>
      <c r="R72">
        <f>IF(G72="","",MONTH(G72))</f>
        <v>4</v>
      </c>
      <c r="S72" s="12">
        <f>IF(AND(S$1&gt;=$Q72,S$1&lt;=$R72),1,0)</f>
        <v>1</v>
      </c>
      <c r="T72" s="12">
        <f>IF(AND(T$1&gt;=$Q72,T$1&lt;=$R72),1,0)</f>
        <v>0</v>
      </c>
      <c r="U72" s="12">
        <f>IF(AND(U$1&gt;=$Q72,U$1&lt;=$R72),1,0)</f>
        <v>0</v>
      </c>
      <c r="V72" s="12">
        <f>IF(AND(V$1&gt;=$Q72,V$1&lt;=$R72),1,0)</f>
        <v>0</v>
      </c>
      <c r="W72" s="12">
        <f>IF(AND(W$1&gt;=$Q72,W$1&lt;=$R72),1,0)</f>
        <v>0</v>
      </c>
      <c r="X72" s="12">
        <f>IF(AND(X$1&gt;=$Q72,X$1&lt;=$R72),1,0)</f>
        <v>0</v>
      </c>
      <c r="Y72" s="12">
        <f>IF(AND(Y$1&gt;=$Q72,Y$1&lt;=$R72),1,0)</f>
        <v>0</v>
      </c>
      <c r="Z72" s="12"/>
      <c r="AA72" s="12"/>
      <c r="AB72" s="12"/>
      <c r="AC72" s="12"/>
      <c r="AD72" s="12"/>
    </row>
    <row r="73" spans="1:30" ht="30.75" thickTop="1" x14ac:dyDescent="0.25">
      <c r="A73">
        <v>131</v>
      </c>
      <c r="B73" s="17">
        <v>45384</v>
      </c>
      <c r="C73" s="9">
        <f>IF(B73&lt;$AG$1,"01/01/2024",B73)</f>
        <v>45384</v>
      </c>
      <c r="D73" s="9">
        <f>IF(AND(B73&lt;$AH$1,F73&gt;=$AH$1),"01/04/2024",IF(F73&lt;$AH$1,"",B73))</f>
        <v>45384</v>
      </c>
      <c r="E73" s="17" t="s">
        <v>66</v>
      </c>
      <c r="F73" s="17">
        <v>45444</v>
      </c>
      <c r="G73" s="9">
        <f>IF(F73&gt;$AI$1,$AI$1,F73)</f>
        <v>45444</v>
      </c>
      <c r="H73" s="17" t="s">
        <v>67</v>
      </c>
      <c r="I73" s="10">
        <f>_xlfn.DAYS(F73,B73)+1</f>
        <v>61</v>
      </c>
      <c r="J73" s="10">
        <f>_xlfn.DAYS(G73,C73)+1</f>
        <v>61</v>
      </c>
      <c r="K73" s="10">
        <f>IF(D73="","",_xlfn.DAYS(G73,D73)+1)</f>
        <v>61</v>
      </c>
      <c r="L73" s="18" t="s">
        <v>19</v>
      </c>
      <c r="M73" s="18" t="s">
        <v>32</v>
      </c>
      <c r="N73" s="18" t="s">
        <v>68</v>
      </c>
      <c r="O73" s="18" t="s">
        <v>69</v>
      </c>
      <c r="P73" s="18" t="s">
        <v>25</v>
      </c>
      <c r="Q73">
        <f>IF(D73="","",MONTH(D73))</f>
        <v>4</v>
      </c>
      <c r="R73">
        <f>IF(G73="","",MONTH(G73))</f>
        <v>6</v>
      </c>
      <c r="S73" s="12">
        <f>IF(AND(S$1&gt;=$Q73,S$1&lt;=$R73),1,0)</f>
        <v>1</v>
      </c>
      <c r="T73" s="12">
        <f>IF(AND(T$1&gt;=$Q73,T$1&lt;=$R73),1,0)</f>
        <v>1</v>
      </c>
      <c r="U73" s="12">
        <f>IF(AND(U$1&gt;=$Q73,U$1&lt;=$R73),1,0)</f>
        <v>1</v>
      </c>
      <c r="V73" s="12">
        <f>IF(AND(V$1&gt;=$Q73,V$1&lt;=$R73),1,0)</f>
        <v>0</v>
      </c>
      <c r="W73" s="12">
        <f>IF(AND(W$1&gt;=$Q73,W$1&lt;=$R73),1,0)</f>
        <v>0</v>
      </c>
      <c r="X73" s="12">
        <f>IF(AND(X$1&gt;=$Q73,X$1&lt;=$R73),1,0)</f>
        <v>0</v>
      </c>
      <c r="Y73" s="12">
        <f>IF(AND(Y$1&gt;=$Q73,Y$1&lt;=$R73),1,0)</f>
        <v>0</v>
      </c>
      <c r="Z73" s="13"/>
      <c r="AA73" s="13"/>
      <c r="AB73" s="13"/>
      <c r="AC73" s="13"/>
      <c r="AD73" s="13"/>
    </row>
    <row r="74" spans="1:30" ht="90" x14ac:dyDescent="0.25">
      <c r="A74">
        <v>100</v>
      </c>
      <c r="B74" s="17">
        <v>45385</v>
      </c>
      <c r="C74" s="9">
        <f>IF(B74&lt;$AG$1,"01/01/2024",B74)</f>
        <v>45385</v>
      </c>
      <c r="D74" s="9">
        <f>IF(AND(B74&lt;$AH$1,F74&gt;=$AH$1),"01/04/2024",IF(F74&lt;$AH$1,"",B74))</f>
        <v>45385</v>
      </c>
      <c r="E74" s="17" t="s">
        <v>194</v>
      </c>
      <c r="F74" s="17">
        <v>45412</v>
      </c>
      <c r="G74" s="9">
        <f>IF(F74&gt;$AI$1,$AI$1,F74)</f>
        <v>45412</v>
      </c>
      <c r="H74" s="17" t="s">
        <v>185</v>
      </c>
      <c r="I74" s="10">
        <f>_xlfn.DAYS(F74,B74)+1</f>
        <v>28</v>
      </c>
      <c r="J74" s="10">
        <f>_xlfn.DAYS(G74,C74)+1</f>
        <v>28</v>
      </c>
      <c r="K74" s="10">
        <f>IF(D74="","",_xlfn.DAYS(G74,D74)+1)</f>
        <v>28</v>
      </c>
      <c r="L74" s="9" t="s">
        <v>31</v>
      </c>
      <c r="M74" s="18" t="s">
        <v>191</v>
      </c>
      <c r="N74" s="18" t="s">
        <v>195</v>
      </c>
      <c r="O74" s="18" t="s">
        <v>196</v>
      </c>
      <c r="P74" s="18" t="s">
        <v>197</v>
      </c>
      <c r="Q74">
        <f>IF(D74="","",MONTH(D74))</f>
        <v>4</v>
      </c>
      <c r="R74">
        <f>IF(G74="","",MONTH(G74))</f>
        <v>4</v>
      </c>
      <c r="S74" s="12">
        <f>IF(AND(S$1&gt;=$Q74,S$1&lt;=$R74),1,0)</f>
        <v>1</v>
      </c>
      <c r="T74" s="12">
        <f>IF(AND(T$1&gt;=$Q74,T$1&lt;=$R74),1,0)</f>
        <v>0</v>
      </c>
      <c r="U74" s="12">
        <f>IF(AND(U$1&gt;=$Q74,U$1&lt;=$R74),1,0)</f>
        <v>0</v>
      </c>
      <c r="V74" s="12">
        <f>IF(AND(V$1&gt;=$Q74,V$1&lt;=$R74),1,0)</f>
        <v>0</v>
      </c>
      <c r="W74" s="12">
        <f>IF(AND(W$1&gt;=$Q74,W$1&lt;=$R74),1,0)</f>
        <v>0</v>
      </c>
      <c r="X74" s="12">
        <f>IF(AND(X$1&gt;=$Q74,X$1&lt;=$R74),1,0)</f>
        <v>0</v>
      </c>
      <c r="Y74" s="12">
        <f>IF(AND(Y$1&gt;=$Q74,Y$1&lt;=$R74),1,0)</f>
        <v>0</v>
      </c>
      <c r="Z74" s="12"/>
      <c r="AA74" s="12"/>
      <c r="AB74" s="12"/>
      <c r="AC74" s="12"/>
      <c r="AD74" s="12"/>
    </row>
    <row r="75" spans="1:30" ht="45" x14ac:dyDescent="0.25">
      <c r="A75">
        <v>101</v>
      </c>
      <c r="B75" s="17">
        <v>45386</v>
      </c>
      <c r="C75" s="9">
        <f>IF(B75&lt;$AG$1,"01/01/2024",B75)</f>
        <v>45386</v>
      </c>
      <c r="D75" s="9">
        <f>IF(AND(B75&lt;$AH$1,F75&gt;=$AH$1),"01/04/2024",IF(F75&lt;$AH$1,"",B75))</f>
        <v>45386</v>
      </c>
      <c r="E75" s="17" t="s">
        <v>389</v>
      </c>
      <c r="F75" s="17">
        <v>45391</v>
      </c>
      <c r="G75" s="9">
        <f>IF(F75&gt;$AI$1,$AI$1,F75)</f>
        <v>45391</v>
      </c>
      <c r="H75" s="17" t="s">
        <v>390</v>
      </c>
      <c r="I75" s="10">
        <f>_xlfn.DAYS(F75,B75)+1</f>
        <v>6</v>
      </c>
      <c r="J75" s="10">
        <f>_xlfn.DAYS(G75,C75)+1</f>
        <v>6</v>
      </c>
      <c r="K75" s="10">
        <f>IF(D75="","",_xlfn.DAYS(G75,D75)+1)</f>
        <v>6</v>
      </c>
      <c r="L75" s="17" t="s">
        <v>31</v>
      </c>
      <c r="M75" s="18" t="s">
        <v>359</v>
      </c>
      <c r="N75" s="18" t="s">
        <v>391</v>
      </c>
      <c r="O75" s="18" t="s">
        <v>392</v>
      </c>
      <c r="P75" s="18" t="s">
        <v>62</v>
      </c>
      <c r="Q75">
        <f>IF(D75="","",MONTH(D75))</f>
        <v>4</v>
      </c>
      <c r="R75">
        <f>IF(G75="","",MONTH(G75))</f>
        <v>4</v>
      </c>
      <c r="S75" s="12">
        <f>IF(AND(S$1&gt;=$Q75,S$1&lt;=$R75),1,0)</f>
        <v>1</v>
      </c>
      <c r="T75" s="12">
        <f>IF(AND(T$1&gt;=$Q75,T$1&lt;=$R75),1,0)</f>
        <v>0</v>
      </c>
      <c r="U75" s="12">
        <f>IF(AND(U$1&gt;=$Q75,U$1&lt;=$R75),1,0)</f>
        <v>0</v>
      </c>
      <c r="V75" s="12">
        <f>IF(AND(V$1&gt;=$Q75,V$1&lt;=$R75),1,0)</f>
        <v>0</v>
      </c>
      <c r="W75" s="12">
        <f>IF(AND(W$1&gt;=$Q75,W$1&lt;=$R75),1,0)</f>
        <v>0</v>
      </c>
      <c r="X75" s="12">
        <f>IF(AND(X$1&gt;=$Q75,X$1&lt;=$R75),1,0)</f>
        <v>0</v>
      </c>
      <c r="Y75" s="12">
        <f>IF(AND(Y$1&gt;=$Q75,Y$1&lt;=$R75),1,0)</f>
        <v>0</v>
      </c>
      <c r="Z75" s="12"/>
      <c r="AA75" s="12"/>
      <c r="AB75" s="12"/>
      <c r="AC75" s="12"/>
      <c r="AD75" s="12"/>
    </row>
    <row r="76" spans="1:30" ht="105" x14ac:dyDescent="0.25">
      <c r="A76">
        <v>102</v>
      </c>
      <c r="B76" s="17">
        <v>45386</v>
      </c>
      <c r="C76" s="9">
        <f>IF(B76&lt;$AG$1,"01/01/2024",B76)</f>
        <v>45386</v>
      </c>
      <c r="D76" s="9">
        <f>IF(AND(B76&lt;$AH$1,F76&gt;=$AH$1),"01/04/2024",IF(F76&lt;$AH$1,"",B76))</f>
        <v>45386</v>
      </c>
      <c r="E76" s="17" t="s">
        <v>583</v>
      </c>
      <c r="F76" s="17">
        <v>45390</v>
      </c>
      <c r="G76" s="9">
        <f>IF(F76&gt;$AI$1,$AI$1,F76)</f>
        <v>45390</v>
      </c>
      <c r="H76" s="17" t="s">
        <v>584</v>
      </c>
      <c r="I76" s="10">
        <f>_xlfn.DAYS(F76,B76)+1</f>
        <v>5</v>
      </c>
      <c r="J76" s="10">
        <f>_xlfn.DAYS(G76,C76)+1</f>
        <v>5</v>
      </c>
      <c r="K76" s="10">
        <f>IF(D76="","",_xlfn.DAYS(G76,D76)+1)</f>
        <v>5</v>
      </c>
      <c r="L76" s="17" t="s">
        <v>80</v>
      </c>
      <c r="M76" s="18" t="s">
        <v>576</v>
      </c>
      <c r="N76" s="18" t="s">
        <v>580</v>
      </c>
      <c r="O76" s="18" t="s">
        <v>585</v>
      </c>
      <c r="P76" s="18" t="s">
        <v>25</v>
      </c>
      <c r="Q76">
        <f>IF(D76="","",MONTH(D76))</f>
        <v>4</v>
      </c>
      <c r="R76">
        <f>IF(G76="","",MONTH(G76))</f>
        <v>4</v>
      </c>
      <c r="S76" s="12">
        <f>IF(AND(S$1&gt;=$Q76,S$1&lt;=$R76),1,0)</f>
        <v>1</v>
      </c>
      <c r="T76" s="12">
        <f>IF(AND(T$1&gt;=$Q76,T$1&lt;=$R76),1,0)</f>
        <v>0</v>
      </c>
      <c r="U76" s="12">
        <f>IF(AND(U$1&gt;=$Q76,U$1&lt;=$R76),1,0)</f>
        <v>0</v>
      </c>
      <c r="V76" s="12">
        <f>IF(AND(V$1&gt;=$Q76,V$1&lt;=$R76),1,0)</f>
        <v>0</v>
      </c>
      <c r="W76" s="12">
        <f>IF(AND(W$1&gt;=$Q76,W$1&lt;=$R76),1,0)</f>
        <v>0</v>
      </c>
      <c r="X76" s="12">
        <f>IF(AND(X$1&gt;=$Q76,X$1&lt;=$R76),1,0)</f>
        <v>0</v>
      </c>
      <c r="Y76" s="12">
        <f>IF(AND(Y$1&gt;=$Q76,Y$1&lt;=$R76),1,0)</f>
        <v>0</v>
      </c>
      <c r="Z76" s="12"/>
      <c r="AA76" s="12"/>
      <c r="AB76" s="12"/>
      <c r="AC76" s="12"/>
      <c r="AD76" s="12"/>
    </row>
    <row r="77" spans="1:30" ht="90" x14ac:dyDescent="0.25">
      <c r="A77">
        <v>106</v>
      </c>
      <c r="B77" s="17">
        <v>45387</v>
      </c>
      <c r="C77" s="9">
        <f>IF(B77&lt;$AG$1,"01/01/2024",B77)</f>
        <v>45387</v>
      </c>
      <c r="D77" s="9">
        <f>IF(AND(B77&lt;$AH$1,F77&gt;=$AH$1),"01/04/2024",IF(F77&lt;$AH$1,"",B77))</f>
        <v>45387</v>
      </c>
      <c r="E77" s="17" t="s">
        <v>176</v>
      </c>
      <c r="F77" s="17">
        <v>45471</v>
      </c>
      <c r="G77" s="9">
        <f>IF(F77&gt;$AI$1,$AI$1,F77)</f>
        <v>45471</v>
      </c>
      <c r="H77" s="17"/>
      <c r="I77" s="10">
        <f>_xlfn.DAYS(F77,B77)+1</f>
        <v>85</v>
      </c>
      <c r="J77" s="10">
        <f>_xlfn.DAYS(G77,C77)+1</f>
        <v>85</v>
      </c>
      <c r="K77" s="10">
        <f>IF(D77="","",_xlfn.DAYS(G77,D77)+1)</f>
        <v>85</v>
      </c>
      <c r="L77" s="17" t="s">
        <v>19</v>
      </c>
      <c r="M77" s="18" t="s">
        <v>173</v>
      </c>
      <c r="N77" s="18" t="s">
        <v>177</v>
      </c>
      <c r="O77" s="18" t="s">
        <v>178</v>
      </c>
      <c r="P77" s="18" t="s">
        <v>25</v>
      </c>
      <c r="Q77">
        <f>IF(D77="","",MONTH(D77))</f>
        <v>4</v>
      </c>
      <c r="R77">
        <f>IF(G77="","",MONTH(G77))</f>
        <v>6</v>
      </c>
      <c r="S77" s="12">
        <f>IF(AND(S$1&gt;=$Q77,S$1&lt;=$R77),1,0)</f>
        <v>1</v>
      </c>
      <c r="T77" s="12">
        <f>IF(AND(T$1&gt;=$Q77,T$1&lt;=$R77),1,0)</f>
        <v>1</v>
      </c>
      <c r="U77" s="12">
        <f>IF(AND(U$1&gt;=$Q77,U$1&lt;=$R77),1,0)</f>
        <v>1</v>
      </c>
      <c r="V77" s="12">
        <f>IF(AND(V$1&gt;=$Q77,V$1&lt;=$R77),1,0)</f>
        <v>0</v>
      </c>
      <c r="W77" s="12">
        <f>IF(AND(W$1&gt;=$Q77,W$1&lt;=$R77),1,0)</f>
        <v>0</v>
      </c>
      <c r="X77" s="12">
        <f>IF(AND(X$1&gt;=$Q77,X$1&lt;=$R77),1,0)</f>
        <v>0</v>
      </c>
      <c r="Y77" s="12">
        <f>IF(AND(Y$1&gt;=$Q77,Y$1&lt;=$R77),1,0)</f>
        <v>0</v>
      </c>
    </row>
    <row r="78" spans="1:30" ht="60" x14ac:dyDescent="0.25">
      <c r="A78">
        <v>104</v>
      </c>
      <c r="B78" s="17">
        <v>45387</v>
      </c>
      <c r="C78" s="9">
        <f>IF(B78&lt;$AG$1,"01/01/2024",B78)</f>
        <v>45387</v>
      </c>
      <c r="D78" s="9">
        <f>IF(AND(B78&lt;$AH$1,F78&gt;=$AH$1),"01/04/2024",IF(F78&lt;$AH$1,"",B78))</f>
        <v>45387</v>
      </c>
      <c r="E78" s="17" t="s">
        <v>348</v>
      </c>
      <c r="F78" s="17">
        <v>45390</v>
      </c>
      <c r="G78" s="9">
        <f>IF(F78&gt;$AI$1,$AI$1,F78)</f>
        <v>45390</v>
      </c>
      <c r="H78" s="17" t="s">
        <v>486</v>
      </c>
      <c r="I78" s="10">
        <f>_xlfn.DAYS(F78,B78)+1</f>
        <v>4</v>
      </c>
      <c r="J78" s="10">
        <f>_xlfn.DAYS(G78,C78)+1</f>
        <v>4</v>
      </c>
      <c r="K78" s="10">
        <f>IF(D78="","",_xlfn.DAYS(G78,D78)+1)</f>
        <v>4</v>
      </c>
      <c r="L78" s="17" t="s">
        <v>487</v>
      </c>
      <c r="M78" s="10" t="s">
        <v>488</v>
      </c>
      <c r="N78" s="18" t="s">
        <v>489</v>
      </c>
      <c r="O78" s="18" t="s">
        <v>490</v>
      </c>
      <c r="P78" s="18" t="s">
        <v>25</v>
      </c>
      <c r="Q78">
        <f>IF(D78="","",MONTH(D78))</f>
        <v>4</v>
      </c>
      <c r="R78">
        <f>IF(G78="","",MONTH(G78))</f>
        <v>4</v>
      </c>
      <c r="S78" s="12">
        <f>IF(AND(S$1&gt;=$Q78,S$1&lt;=$R78),1,0)</f>
        <v>1</v>
      </c>
      <c r="T78" s="12">
        <f>IF(AND(T$1&gt;=$Q78,T$1&lt;=$R78),1,0)</f>
        <v>0</v>
      </c>
      <c r="U78" s="12">
        <f>IF(AND(U$1&gt;=$Q78,U$1&lt;=$R78),1,0)</f>
        <v>0</v>
      </c>
      <c r="V78" s="12">
        <f>IF(AND(V$1&gt;=$Q78,V$1&lt;=$R78),1,0)</f>
        <v>0</v>
      </c>
      <c r="W78" s="12">
        <f>IF(AND(W$1&gt;=$Q78,W$1&lt;=$R78),1,0)</f>
        <v>0</v>
      </c>
      <c r="X78" s="12">
        <f>IF(AND(X$1&gt;=$Q78,X$1&lt;=$R78),1,0)</f>
        <v>0</v>
      </c>
      <c r="Y78" s="12">
        <f>IF(AND(Y$1&gt;=$Q78,Y$1&lt;=$R78),1,0)</f>
        <v>0</v>
      </c>
      <c r="Z78" s="12"/>
      <c r="AA78" s="12"/>
      <c r="AB78" s="12"/>
      <c r="AC78" s="12"/>
      <c r="AD78" s="12"/>
    </row>
    <row r="79" spans="1:30" ht="30" x14ac:dyDescent="0.25">
      <c r="A79">
        <v>103</v>
      </c>
      <c r="B79" s="17">
        <v>45387</v>
      </c>
      <c r="C79" s="9">
        <f>IF(B79&lt;$AG$1,"01/01/2024",B79)</f>
        <v>45387</v>
      </c>
      <c r="D79" s="9">
        <f>IF(AND(B79&lt;$AH$1,F79&gt;=$AH$1),"01/04/2024",IF(F79&lt;$AH$1,"",B79))</f>
        <v>45387</v>
      </c>
      <c r="E79" s="17" t="s">
        <v>502</v>
      </c>
      <c r="F79" s="17">
        <v>45390</v>
      </c>
      <c r="G79" s="9">
        <f>IF(F79&gt;$AI$1,$AI$1,F79)</f>
        <v>45390</v>
      </c>
      <c r="H79" s="17" t="s">
        <v>503</v>
      </c>
      <c r="I79" s="10">
        <f>_xlfn.DAYS(F79,B79)+1</f>
        <v>4</v>
      </c>
      <c r="J79" s="10">
        <f>_xlfn.DAYS(G79,C79)+1</f>
        <v>4</v>
      </c>
      <c r="K79" s="10">
        <f>IF(D79="","",_xlfn.DAYS(G79,D79)+1)</f>
        <v>4</v>
      </c>
      <c r="L79" s="17" t="s">
        <v>487</v>
      </c>
      <c r="M79" s="18" t="s">
        <v>488</v>
      </c>
      <c r="N79" s="18" t="s">
        <v>496</v>
      </c>
      <c r="O79" s="18" t="s">
        <v>504</v>
      </c>
      <c r="P79" s="18" t="s">
        <v>25</v>
      </c>
      <c r="Q79">
        <f>IF(D79="","",MONTH(D79))</f>
        <v>4</v>
      </c>
      <c r="R79">
        <f>IF(G79="","",MONTH(G79))</f>
        <v>4</v>
      </c>
      <c r="S79" s="12">
        <f>IF(AND(S$1&gt;=$Q79,S$1&lt;=$R79),1,0)</f>
        <v>1</v>
      </c>
      <c r="T79" s="12">
        <f>IF(AND(T$1&gt;=$Q79,T$1&lt;=$R79),1,0)</f>
        <v>0</v>
      </c>
      <c r="U79" s="12">
        <f>IF(AND(U$1&gt;=$Q79,U$1&lt;=$R79),1,0)</f>
        <v>0</v>
      </c>
      <c r="V79" s="12">
        <f>IF(AND(V$1&gt;=$Q79,V$1&lt;=$R79),1,0)</f>
        <v>0</v>
      </c>
      <c r="W79" s="12">
        <f>IF(AND(W$1&gt;=$Q79,W$1&lt;=$R79),1,0)</f>
        <v>0</v>
      </c>
      <c r="X79" s="12">
        <f>IF(AND(X$1&gt;=$Q79,X$1&lt;=$R79),1,0)</f>
        <v>0</v>
      </c>
      <c r="Y79" s="12">
        <f>IF(AND(Y$1&gt;=$Q79,Y$1&lt;=$R79),1,0)</f>
        <v>0</v>
      </c>
      <c r="Z79" s="12"/>
      <c r="AA79" s="12"/>
      <c r="AB79" s="12"/>
      <c r="AC79" s="12"/>
      <c r="AD79" s="12"/>
    </row>
    <row r="80" spans="1:30" ht="60" x14ac:dyDescent="0.25">
      <c r="A80">
        <v>105</v>
      </c>
      <c r="B80" s="17">
        <v>45387</v>
      </c>
      <c r="C80" s="9">
        <f>IF(B80&lt;$AG$1,"01/01/2024",B80)</f>
        <v>45387</v>
      </c>
      <c r="D80" s="9">
        <f>IF(AND(B80&lt;$AH$1,F80&gt;=$AH$1),"01/04/2024",IF(F80&lt;$AH$1,"",B80))</f>
        <v>45387</v>
      </c>
      <c r="E80" s="17" t="s">
        <v>756</v>
      </c>
      <c r="F80" s="17">
        <v>45390</v>
      </c>
      <c r="G80" s="9">
        <f>IF(F80&gt;$AI$1,$AI$1,F80)</f>
        <v>45390</v>
      </c>
      <c r="H80" s="17" t="s">
        <v>757</v>
      </c>
      <c r="I80" s="10">
        <f>_xlfn.DAYS(F80,B80)+1</f>
        <v>4</v>
      </c>
      <c r="J80" s="10">
        <f>_xlfn.DAYS(G80,C80)+1</f>
        <v>4</v>
      </c>
      <c r="K80" s="10">
        <f>IF(D80="","",_xlfn.DAYS(G80,D80)+1)</f>
        <v>4</v>
      </c>
      <c r="L80" s="17" t="s">
        <v>31</v>
      </c>
      <c r="M80" s="18" t="s">
        <v>716</v>
      </c>
      <c r="N80" s="18" t="s">
        <v>755</v>
      </c>
      <c r="O80" s="18" t="s">
        <v>758</v>
      </c>
      <c r="P80" s="18" t="s">
        <v>25</v>
      </c>
      <c r="Q80">
        <f>IF(D80="","",MONTH(D80))</f>
        <v>4</v>
      </c>
      <c r="R80">
        <f>IF(G80="","",MONTH(G80))</f>
        <v>4</v>
      </c>
      <c r="S80" s="12">
        <f>IF(AND(S$1&gt;=$Q80,S$1&lt;=$R80),1,0)</f>
        <v>1</v>
      </c>
      <c r="T80" s="12">
        <f>IF(AND(T$1&gt;=$Q80,T$1&lt;=$R80),1,0)</f>
        <v>0</v>
      </c>
      <c r="U80" s="12">
        <f>IF(AND(U$1&gt;=$Q80,U$1&lt;=$R80),1,0)</f>
        <v>0</v>
      </c>
      <c r="V80" s="12">
        <f>IF(AND(V$1&gt;=$Q80,V$1&lt;=$R80),1,0)</f>
        <v>0</v>
      </c>
      <c r="W80" s="12">
        <f>IF(AND(W$1&gt;=$Q80,W$1&lt;=$R80),1,0)</f>
        <v>0</v>
      </c>
      <c r="X80" s="12">
        <f>IF(AND(X$1&gt;=$Q80,X$1&lt;=$R80),1,0)</f>
        <v>0</v>
      </c>
      <c r="Y80" s="12">
        <f>IF(AND(Y$1&gt;=$Q80,Y$1&lt;=$R80),1,0)</f>
        <v>0</v>
      </c>
      <c r="Z80" s="12"/>
      <c r="AA80" s="12"/>
      <c r="AB80" s="12"/>
      <c r="AC80" s="12"/>
      <c r="AD80" s="12"/>
    </row>
    <row r="81" spans="1:30" ht="45" x14ac:dyDescent="0.25">
      <c r="A81">
        <v>132</v>
      </c>
      <c r="B81" s="17">
        <v>45390</v>
      </c>
      <c r="C81" s="9">
        <f>IF(B81&lt;$AG$1,"01/01/2024",B81)</f>
        <v>45390</v>
      </c>
      <c r="D81" s="9">
        <f>IF(AND(B81&lt;$AH$1,F81&gt;=$AH$1),"01/04/2024",IF(F81&lt;$AH$1,"",B81))</f>
        <v>45390</v>
      </c>
      <c r="E81" s="17" t="s">
        <v>260</v>
      </c>
      <c r="F81" s="17">
        <v>45390</v>
      </c>
      <c r="G81" s="9">
        <f>IF(F81&gt;$AI$1,$AI$1,F81)</f>
        <v>45390</v>
      </c>
      <c r="H81" s="17" t="s">
        <v>261</v>
      </c>
      <c r="I81" s="10">
        <f>_xlfn.DAYS(F81,B81)+1</f>
        <v>1</v>
      </c>
      <c r="J81" s="10">
        <f>_xlfn.DAYS(G81,C81)+1</f>
        <v>1</v>
      </c>
      <c r="K81" s="10">
        <f>IF(D81="","",_xlfn.DAYS(G81,D81)+1)</f>
        <v>1</v>
      </c>
      <c r="L81" s="17" t="s">
        <v>80</v>
      </c>
      <c r="M81" s="10" t="s">
        <v>257</v>
      </c>
      <c r="N81" s="27" t="s">
        <v>262</v>
      </c>
      <c r="O81" s="18" t="s">
        <v>263</v>
      </c>
      <c r="P81" s="18" t="s">
        <v>197</v>
      </c>
      <c r="Q81">
        <f>IF(D81="","",MONTH(D81))</f>
        <v>4</v>
      </c>
      <c r="R81">
        <f>IF(G81="","",MONTH(G81))</f>
        <v>4</v>
      </c>
      <c r="S81" s="12">
        <f>IF(AND(S$1&gt;=$Q81,S$1&lt;=$R81),1,0)</f>
        <v>1</v>
      </c>
      <c r="T81" s="12">
        <f>IF(AND(T$1&gt;=$Q81,T$1&lt;=$R81),1,0)</f>
        <v>0</v>
      </c>
      <c r="U81" s="12">
        <f>IF(AND(U$1&gt;=$Q81,U$1&lt;=$R81),1,0)</f>
        <v>0</v>
      </c>
      <c r="V81" s="12">
        <f>IF(AND(V$1&gt;=$Q81,V$1&lt;=$R81),1,0)</f>
        <v>0</v>
      </c>
      <c r="W81" s="12">
        <f>IF(AND(W$1&gt;=$Q81,W$1&lt;=$R81),1,0)</f>
        <v>0</v>
      </c>
      <c r="X81" s="12">
        <f>IF(AND(X$1&gt;=$Q81,X$1&lt;=$R81),1,0)</f>
        <v>0</v>
      </c>
      <c r="Y81" s="12">
        <f>IF(AND(Y$1&gt;=$Q81,Y$1&lt;=$R81),1,0)</f>
        <v>0</v>
      </c>
      <c r="Z81" s="12"/>
      <c r="AA81" s="12"/>
      <c r="AB81" s="12"/>
      <c r="AC81" s="12"/>
      <c r="AD81" s="12"/>
    </row>
    <row r="82" spans="1:30" ht="45" x14ac:dyDescent="0.25">
      <c r="A82">
        <v>107</v>
      </c>
      <c r="B82" s="17">
        <v>45391</v>
      </c>
      <c r="C82" s="9">
        <f>IF(B82&lt;$AG$1,"01/01/2024",B82)</f>
        <v>45391</v>
      </c>
      <c r="D82" s="9">
        <f>IF(AND(B82&lt;$AH$1,F82&gt;=$AH$1),"01/04/2024",IF(F82&lt;$AH$1,"",B82))</f>
        <v>45391</v>
      </c>
      <c r="E82" s="17" t="s">
        <v>589</v>
      </c>
      <c r="F82" s="17">
        <v>45392</v>
      </c>
      <c r="G82" s="9">
        <f>IF(F82&gt;$AI$1,$AI$1,F82)</f>
        <v>45392</v>
      </c>
      <c r="H82" s="17" t="s">
        <v>368</v>
      </c>
      <c r="I82" s="10">
        <f>_xlfn.DAYS(F82,B82)+1</f>
        <v>2</v>
      </c>
      <c r="J82" s="10">
        <f>_xlfn.DAYS(G82,C82)+1</f>
        <v>2</v>
      </c>
      <c r="K82" s="10">
        <f>IF(D82="","",_xlfn.DAYS(G82,D82)+1)</f>
        <v>2</v>
      </c>
      <c r="L82" s="17" t="s">
        <v>31</v>
      </c>
      <c r="M82" s="18" t="s">
        <v>716</v>
      </c>
      <c r="N82" s="18" t="s">
        <v>755</v>
      </c>
      <c r="O82" s="18" t="s">
        <v>61</v>
      </c>
      <c r="P82" s="18" t="s">
        <v>62</v>
      </c>
      <c r="Q82">
        <f>IF(D82="","",MONTH(D82))</f>
        <v>4</v>
      </c>
      <c r="R82">
        <f>IF(G82="","",MONTH(G82))</f>
        <v>4</v>
      </c>
      <c r="S82" s="12">
        <f>IF(AND(S$1&gt;=$Q82,S$1&lt;=$R82),1,0)</f>
        <v>1</v>
      </c>
      <c r="T82" s="12">
        <f>IF(AND(T$1&gt;=$Q82,T$1&lt;=$R82),1,0)</f>
        <v>0</v>
      </c>
      <c r="U82" s="12">
        <f>IF(AND(U$1&gt;=$Q82,U$1&lt;=$R82),1,0)</f>
        <v>0</v>
      </c>
      <c r="V82" s="12">
        <f>IF(AND(V$1&gt;=$Q82,V$1&lt;=$R82),1,0)</f>
        <v>0</v>
      </c>
      <c r="W82" s="12">
        <f>IF(AND(W$1&gt;=$Q82,W$1&lt;=$R82),1,0)</f>
        <v>0</v>
      </c>
      <c r="X82" s="12">
        <f>IF(AND(X$1&gt;=$Q82,X$1&lt;=$R82),1,0)</f>
        <v>0</v>
      </c>
      <c r="Y82" s="12">
        <f>IF(AND(Y$1&gt;=$Q82,Y$1&lt;=$R82),1,0)</f>
        <v>0</v>
      </c>
      <c r="Z82" s="12"/>
      <c r="AA82" s="12"/>
      <c r="AB82" s="12"/>
      <c r="AC82" s="12"/>
      <c r="AD82" s="12"/>
    </row>
    <row r="83" spans="1:30" ht="90" x14ac:dyDescent="0.25">
      <c r="A83">
        <v>110</v>
      </c>
      <c r="B83" s="17">
        <v>45392</v>
      </c>
      <c r="C83" s="9">
        <f>IF(B83&lt;$AG$1,"01/01/2024",B83)</f>
        <v>45392</v>
      </c>
      <c r="D83" s="9">
        <f>IF(AND(B83&lt;$AH$1,F83&gt;=$AH$1),"01/04/2024",IF(F83&lt;$AH$1,"",B83))</f>
        <v>45392</v>
      </c>
      <c r="E83" s="17" t="s">
        <v>85</v>
      </c>
      <c r="F83" s="17">
        <v>45429</v>
      </c>
      <c r="G83" s="9">
        <f>IF(F83&gt;$AI$1,$AI$1,F83)</f>
        <v>45429</v>
      </c>
      <c r="H83" s="17"/>
      <c r="I83" s="10">
        <f>_xlfn.DAYS(F83,B83)+1</f>
        <v>38</v>
      </c>
      <c r="J83" s="10">
        <f>_xlfn.DAYS(G83,C83)+1</f>
        <v>38</v>
      </c>
      <c r="K83" s="10">
        <f>IF(D83="","",_xlfn.DAYS(G83,D83)+1)</f>
        <v>38</v>
      </c>
      <c r="L83" s="17" t="s">
        <v>19</v>
      </c>
      <c r="M83" s="18" t="s">
        <v>81</v>
      </c>
      <c r="N83" s="18" t="s">
        <v>86</v>
      </c>
      <c r="O83" s="18" t="s">
        <v>87</v>
      </c>
      <c r="P83" s="18" t="s">
        <v>25</v>
      </c>
      <c r="Q83">
        <f>IF(D83="","",MONTH(D83))</f>
        <v>4</v>
      </c>
      <c r="R83">
        <f>IF(G83="","",MONTH(G83))</f>
        <v>5</v>
      </c>
      <c r="S83" s="12">
        <f>IF(AND(S$1&gt;=$Q83,S$1&lt;=$R83),1,0)</f>
        <v>1</v>
      </c>
      <c r="T83" s="12">
        <f>IF(AND(T$1&gt;=$Q83,T$1&lt;=$R83),1,0)</f>
        <v>1</v>
      </c>
      <c r="U83" s="12">
        <f>IF(AND(U$1&gt;=$Q83,U$1&lt;=$R83),1,0)</f>
        <v>0</v>
      </c>
      <c r="V83" s="12">
        <f>IF(AND(V$1&gt;=$Q83,V$1&lt;=$R83),1,0)</f>
        <v>0</v>
      </c>
      <c r="W83" s="12">
        <f>IF(AND(W$1&gt;=$Q83,W$1&lt;=$R83),1,0)</f>
        <v>0</v>
      </c>
      <c r="X83" s="12">
        <f>IF(AND(X$1&gt;=$Q83,X$1&lt;=$R83),1,0)</f>
        <v>0</v>
      </c>
      <c r="Y83" s="12">
        <f>IF(AND(Y$1&gt;=$Q83,Y$1&lt;=$R83),1,0)</f>
        <v>0</v>
      </c>
      <c r="Z83" s="13"/>
      <c r="AA83" s="13"/>
      <c r="AB83" s="13"/>
      <c r="AC83" s="13"/>
      <c r="AD83" s="13"/>
    </row>
    <row r="84" spans="1:30" ht="30" x14ac:dyDescent="0.25">
      <c r="A84">
        <v>109</v>
      </c>
      <c r="B84" s="17">
        <v>45392</v>
      </c>
      <c r="C84" s="9">
        <f>IF(B84&lt;$AG$1,"01/01/2024",B84)</f>
        <v>45392</v>
      </c>
      <c r="D84" s="9">
        <f>IF(AND(B84&lt;$AH$1,F84&gt;=$AH$1),"01/04/2024",IF(F84&lt;$AH$1,"",B84))</f>
        <v>45392</v>
      </c>
      <c r="E84" s="17" t="s">
        <v>431</v>
      </c>
      <c r="F84" s="17">
        <v>45397</v>
      </c>
      <c r="G84" s="9">
        <f>IF(F84&gt;$AI$1,$AI$1,F84)</f>
        <v>45397</v>
      </c>
      <c r="H84" s="17" t="s">
        <v>432</v>
      </c>
      <c r="I84" s="10">
        <f>_xlfn.DAYS(F84,B84)+1</f>
        <v>6</v>
      </c>
      <c r="J84" s="10">
        <f>_xlfn.DAYS(G84,C84)+1</f>
        <v>6</v>
      </c>
      <c r="K84" s="10">
        <f>IF(D84="","",_xlfn.DAYS(G84,D84)+1)</f>
        <v>6</v>
      </c>
      <c r="L84" s="17" t="s">
        <v>80</v>
      </c>
      <c r="M84" s="18" t="s">
        <v>417</v>
      </c>
      <c r="N84" s="18" t="s">
        <v>429</v>
      </c>
      <c r="O84" s="18" t="s">
        <v>433</v>
      </c>
      <c r="P84" s="18" t="s">
        <v>25</v>
      </c>
      <c r="Q84">
        <f>IF(D84="","",MONTH(D84))</f>
        <v>4</v>
      </c>
      <c r="R84">
        <f>IF(G84="","",MONTH(G84))</f>
        <v>4</v>
      </c>
      <c r="S84" s="12">
        <f>IF(AND(S$1&gt;=$Q84,S$1&lt;=$R84),1,0)</f>
        <v>1</v>
      </c>
      <c r="T84" s="12">
        <f>IF(AND(T$1&gt;=$Q84,T$1&lt;=$R84),1,0)</f>
        <v>0</v>
      </c>
      <c r="U84" s="12">
        <f>IF(AND(U$1&gt;=$Q84,U$1&lt;=$R84),1,0)</f>
        <v>0</v>
      </c>
      <c r="V84" s="12">
        <f>IF(AND(V$1&gt;=$Q84,V$1&lt;=$R84),1,0)</f>
        <v>0</v>
      </c>
      <c r="W84" s="12">
        <f>IF(AND(W$1&gt;=$Q84,W$1&lt;=$R84),1,0)</f>
        <v>0</v>
      </c>
      <c r="X84" s="12">
        <f>IF(AND(X$1&gt;=$Q84,X$1&lt;=$R84),1,0)</f>
        <v>0</v>
      </c>
      <c r="Y84" s="12">
        <f>IF(AND(Y$1&gt;=$Q84,Y$1&lt;=$R84),1,0)</f>
        <v>0</v>
      </c>
      <c r="Z84" s="12"/>
      <c r="AA84" s="12"/>
      <c r="AB84" s="12"/>
      <c r="AC84" s="12"/>
      <c r="AD84" s="12"/>
    </row>
    <row r="85" spans="1:30" ht="45" x14ac:dyDescent="0.25">
      <c r="A85">
        <v>108</v>
      </c>
      <c r="B85" s="17">
        <v>45392</v>
      </c>
      <c r="C85" s="9">
        <f>IF(B85&lt;$AG$1,"01/01/2024",B85)</f>
        <v>45392</v>
      </c>
      <c r="D85" s="9">
        <f>IF(AND(B85&lt;$AH$1,F85&gt;=$AH$1),"01/04/2024",IF(F85&lt;$AH$1,"",B85))</f>
        <v>45392</v>
      </c>
      <c r="E85" s="17" t="s">
        <v>730</v>
      </c>
      <c r="F85" s="17">
        <v>45392</v>
      </c>
      <c r="G85" s="9">
        <f>IF(F85&gt;$AI$1,$AI$1,F85)</f>
        <v>45392</v>
      </c>
      <c r="H85" s="17" t="s">
        <v>731</v>
      </c>
      <c r="I85" s="10">
        <f>_xlfn.DAYS(F85,B85)+1</f>
        <v>1</v>
      </c>
      <c r="J85" s="10">
        <f>_xlfn.DAYS(G85,C85)+1</f>
        <v>1</v>
      </c>
      <c r="K85" s="10">
        <f>IF(D85="","",_xlfn.DAYS(G85,D85)+1)</f>
        <v>1</v>
      </c>
      <c r="L85" s="17" t="s">
        <v>31</v>
      </c>
      <c r="M85" s="18" t="s">
        <v>716</v>
      </c>
      <c r="N85" s="18" t="s">
        <v>729</v>
      </c>
      <c r="O85" s="18" t="s">
        <v>61</v>
      </c>
      <c r="P85" s="18" t="s">
        <v>62</v>
      </c>
      <c r="Q85">
        <f>IF(D85="","",MONTH(D85))</f>
        <v>4</v>
      </c>
      <c r="R85">
        <f>IF(G85="","",MONTH(G85))</f>
        <v>4</v>
      </c>
      <c r="S85" s="12">
        <f>IF(AND(S$1&gt;=$Q85,S$1&lt;=$R85),1,0)</f>
        <v>1</v>
      </c>
      <c r="T85" s="12">
        <f>IF(AND(T$1&gt;=$Q85,T$1&lt;=$R85),1,0)</f>
        <v>0</v>
      </c>
      <c r="U85" s="12">
        <f>IF(AND(U$1&gt;=$Q85,U$1&lt;=$R85),1,0)</f>
        <v>0</v>
      </c>
      <c r="V85" s="12">
        <f>IF(AND(V$1&gt;=$Q85,V$1&lt;=$R85),1,0)</f>
        <v>0</v>
      </c>
      <c r="W85" s="12">
        <f>IF(AND(W$1&gt;=$Q85,W$1&lt;=$R85),1,0)</f>
        <v>0</v>
      </c>
      <c r="X85" s="12">
        <f>IF(AND(X$1&gt;=$Q85,X$1&lt;=$R85),1,0)</f>
        <v>0</v>
      </c>
      <c r="Y85" s="12">
        <f>IF(AND(Y$1&gt;=$Q85,Y$1&lt;=$R85),1,0)</f>
        <v>0</v>
      </c>
      <c r="Z85" s="12"/>
      <c r="AA85" s="12"/>
      <c r="AB85" s="12"/>
      <c r="AC85" s="12"/>
      <c r="AD85" s="12"/>
    </row>
    <row r="86" spans="1:30" ht="120" x14ac:dyDescent="0.25">
      <c r="A86">
        <v>111</v>
      </c>
      <c r="B86" s="17">
        <v>45393</v>
      </c>
      <c r="C86" s="9">
        <f>IF(B86&lt;$AG$1,"01/01/2024",B86)</f>
        <v>45393</v>
      </c>
      <c r="D86" s="9">
        <f>IF(AND(B86&lt;$AH$1,F86&gt;=$AH$1),"01/04/2024",IF(F86&lt;$AH$1,"",B86))</f>
        <v>45393</v>
      </c>
      <c r="E86" s="17" t="s">
        <v>586</v>
      </c>
      <c r="F86" s="17">
        <v>45394</v>
      </c>
      <c r="G86" s="9">
        <f>IF(F86&gt;$AI$1,$AI$1,F86)</f>
        <v>45394</v>
      </c>
      <c r="H86" s="17" t="s">
        <v>587</v>
      </c>
      <c r="I86" s="10">
        <f>_xlfn.DAYS(F86,B86)+1</f>
        <v>2</v>
      </c>
      <c r="J86" s="10">
        <f>_xlfn.DAYS(G86,C86)+1</f>
        <v>2</v>
      </c>
      <c r="K86" s="10">
        <f>IF(D86="","",_xlfn.DAYS(G86,D86)+1)</f>
        <v>2</v>
      </c>
      <c r="L86" s="17" t="s">
        <v>80</v>
      </c>
      <c r="M86" s="18" t="s">
        <v>576</v>
      </c>
      <c r="N86" s="18" t="s">
        <v>580</v>
      </c>
      <c r="O86" s="18" t="s">
        <v>588</v>
      </c>
      <c r="P86" s="18" t="s">
        <v>25</v>
      </c>
      <c r="Q86">
        <f>IF(D86="","",MONTH(D86))</f>
        <v>4</v>
      </c>
      <c r="R86">
        <f>IF(G86="","",MONTH(G86))</f>
        <v>4</v>
      </c>
      <c r="S86" s="12">
        <f>IF(AND(S$1&gt;=$Q86,S$1&lt;=$R86),1,0)</f>
        <v>1</v>
      </c>
      <c r="T86" s="12">
        <f>IF(AND(T$1&gt;=$Q86,T$1&lt;=$R86),1,0)</f>
        <v>0</v>
      </c>
      <c r="U86" s="12">
        <f>IF(AND(U$1&gt;=$Q86,U$1&lt;=$R86),1,0)</f>
        <v>0</v>
      </c>
      <c r="V86" s="12">
        <f>IF(AND(V$1&gt;=$Q86,V$1&lt;=$R86),1,0)</f>
        <v>0</v>
      </c>
      <c r="W86" s="12">
        <f>IF(AND(W$1&gt;=$Q86,W$1&lt;=$R86),1,0)</f>
        <v>0</v>
      </c>
      <c r="X86" s="12">
        <f>IF(AND(X$1&gt;=$Q86,X$1&lt;=$R86),1,0)</f>
        <v>0</v>
      </c>
      <c r="Y86" s="12">
        <f>IF(AND(Y$1&gt;=$Q86,Y$1&lt;=$R86),1,0)</f>
        <v>0</v>
      </c>
      <c r="Z86" s="12"/>
      <c r="AA86" s="12"/>
      <c r="AB86" s="12"/>
      <c r="AC86" s="12"/>
      <c r="AD86" s="12"/>
    </row>
    <row r="87" spans="1:30" ht="30" x14ac:dyDescent="0.25">
      <c r="A87">
        <v>112</v>
      </c>
      <c r="B87" s="17">
        <v>45395</v>
      </c>
      <c r="C87" s="9">
        <f>IF(B87&lt;$AG$1,"01/01/2024",B87)</f>
        <v>45395</v>
      </c>
      <c r="D87" s="9">
        <f>IF(AND(B87&lt;$AH$1,F87&gt;=$AH$1),"01/04/2024",IF(F87&lt;$AH$1,"",B87))</f>
        <v>45395</v>
      </c>
      <c r="E87" s="17" t="s">
        <v>96</v>
      </c>
      <c r="F87" s="17">
        <v>45396</v>
      </c>
      <c r="G87" s="9">
        <f>IF(F87&gt;$AI$1,$AI$1,F87)</f>
        <v>45396</v>
      </c>
      <c r="H87" s="17" t="s">
        <v>97</v>
      </c>
      <c r="I87" s="10">
        <f>_xlfn.DAYS(F87,B87)+1</f>
        <v>2</v>
      </c>
      <c r="J87" s="10">
        <f>_xlfn.DAYS(G87,C87)+1</f>
        <v>2</v>
      </c>
      <c r="K87" s="10">
        <f>IF(D87="","",_xlfn.DAYS(G87,D87)+1)</f>
        <v>2</v>
      </c>
      <c r="L87" s="17" t="s">
        <v>19</v>
      </c>
      <c r="M87" s="18" t="s">
        <v>93</v>
      </c>
      <c r="N87" s="18" t="s">
        <v>98</v>
      </c>
      <c r="O87" s="18" t="s">
        <v>99</v>
      </c>
      <c r="P87" s="18" t="s">
        <v>25</v>
      </c>
      <c r="Q87">
        <f>IF(D87="","",MONTH(D87))</f>
        <v>4</v>
      </c>
      <c r="R87">
        <f>IF(G87="","",MONTH(G87))</f>
        <v>4</v>
      </c>
      <c r="S87" s="12">
        <f>IF(AND(S$1&gt;=$Q87,S$1&lt;=$R87),1,0)</f>
        <v>1</v>
      </c>
      <c r="T87" s="12">
        <f>IF(AND(T$1&gt;=$Q87,T$1&lt;=$R87),1,0)</f>
        <v>0</v>
      </c>
      <c r="U87" s="12">
        <f>IF(AND(U$1&gt;=$Q87,U$1&lt;=$R87),1,0)</f>
        <v>0</v>
      </c>
      <c r="V87" s="12">
        <f>IF(AND(V$1&gt;=$Q87,V$1&lt;=$R87),1,0)</f>
        <v>0</v>
      </c>
      <c r="W87" s="12">
        <f>IF(AND(W$1&gt;=$Q87,W$1&lt;=$R87),1,0)</f>
        <v>0</v>
      </c>
      <c r="X87" s="12">
        <f>IF(AND(X$1&gt;=$Q87,X$1&lt;=$R87),1,0)</f>
        <v>0</v>
      </c>
      <c r="Y87" s="12">
        <f>IF(AND(Y$1&gt;=$Q87,Y$1&lt;=$R87),1,0)</f>
        <v>0</v>
      </c>
      <c r="Z87" s="13"/>
      <c r="AA87" s="13"/>
      <c r="AB87" s="13"/>
      <c r="AC87" s="13"/>
      <c r="AD87" s="13"/>
    </row>
    <row r="88" spans="1:30" ht="60" x14ac:dyDescent="0.25">
      <c r="A88">
        <v>114</v>
      </c>
      <c r="B88" s="17">
        <v>45395</v>
      </c>
      <c r="C88" s="9">
        <f>IF(B88&lt;$AG$1,"01/01/2024",B88)</f>
        <v>45395</v>
      </c>
      <c r="D88" s="9">
        <f>IF(AND(B88&lt;$AH$1,F88&gt;=$AH$1),"01/04/2024",IF(F88&lt;$AH$1,"",B88))</f>
        <v>45395</v>
      </c>
      <c r="E88" s="17" t="s">
        <v>124</v>
      </c>
      <c r="F88" s="17">
        <v>45399</v>
      </c>
      <c r="G88" s="9">
        <f>IF(F88&gt;$AI$1,$AI$1,F88)</f>
        <v>45399</v>
      </c>
      <c r="H88" s="17" t="s">
        <v>125</v>
      </c>
      <c r="I88" s="10">
        <f>_xlfn.DAYS(F88,B88)+1</f>
        <v>5</v>
      </c>
      <c r="J88" s="10">
        <f>_xlfn.DAYS(G88,C88)+1</f>
        <v>5</v>
      </c>
      <c r="K88" s="10">
        <f>IF(D88="","",_xlfn.DAYS(G88,D88)+1)</f>
        <v>5</v>
      </c>
      <c r="L88" s="17" t="s">
        <v>126</v>
      </c>
      <c r="M88" s="18" t="s">
        <v>127</v>
      </c>
      <c r="N88" s="18" t="s">
        <v>128</v>
      </c>
      <c r="O88" s="18" t="s">
        <v>129</v>
      </c>
      <c r="P88" s="18" t="s">
        <v>62</v>
      </c>
      <c r="Q88">
        <f>IF(D88="","",MONTH(D88))</f>
        <v>4</v>
      </c>
      <c r="R88">
        <f>IF(G88="","",MONTH(G88))</f>
        <v>4</v>
      </c>
      <c r="S88" s="12">
        <f>IF(AND(S$1&gt;=$Q88,S$1&lt;=$R88),1,0)</f>
        <v>1</v>
      </c>
      <c r="T88" s="12">
        <f>IF(AND(T$1&gt;=$Q88,T$1&lt;=$R88),1,0)</f>
        <v>0</v>
      </c>
      <c r="U88" s="12">
        <f>IF(AND(U$1&gt;=$Q88,U$1&lt;=$R88),1,0)</f>
        <v>0</v>
      </c>
      <c r="V88" s="12">
        <f>IF(AND(V$1&gt;=$Q88,V$1&lt;=$R88),1,0)</f>
        <v>0</v>
      </c>
      <c r="W88" s="12">
        <f>IF(AND(W$1&gt;=$Q88,W$1&lt;=$R88),1,0)</f>
        <v>0</v>
      </c>
      <c r="X88" s="12">
        <f>IF(AND(X$1&gt;=$Q88,X$1&lt;=$R88),1,0)</f>
        <v>0</v>
      </c>
      <c r="Y88" s="12">
        <f>IF(AND(Y$1&gt;=$Q88,Y$1&lt;=$R88),1,0)</f>
        <v>0</v>
      </c>
      <c r="Z88" s="13"/>
      <c r="AA88" s="13"/>
      <c r="AB88" s="13"/>
      <c r="AC88" s="13"/>
      <c r="AD88" s="13"/>
    </row>
    <row r="89" spans="1:30" ht="30" x14ac:dyDescent="0.25">
      <c r="A89">
        <v>118</v>
      </c>
      <c r="B89" s="17">
        <v>45398</v>
      </c>
      <c r="C89" s="9">
        <f>IF(B89&lt;$AG$1,"01/01/2024",B89)</f>
        <v>45398</v>
      </c>
      <c r="D89" s="9">
        <f>IF(AND(B89&lt;$AH$1,F89&gt;=$AH$1),"01/04/2024",IF(F89&lt;$AH$1,"",B89))</f>
        <v>45398</v>
      </c>
      <c r="E89" s="17" t="s">
        <v>198</v>
      </c>
      <c r="F89" s="17">
        <v>45405</v>
      </c>
      <c r="G89" s="9">
        <f>IF(F89&gt;$AI$1,$AI$1,F89)</f>
        <v>45405</v>
      </c>
      <c r="H89" s="17" t="s">
        <v>199</v>
      </c>
      <c r="I89" s="10">
        <f>_xlfn.DAYS(F89,B89)+1</f>
        <v>8</v>
      </c>
      <c r="J89" s="10">
        <f>_xlfn.DAYS(G89,C89)+1</f>
        <v>8</v>
      </c>
      <c r="K89" s="10">
        <f>IF(D89="","",_xlfn.DAYS(G89,D89)+1)</f>
        <v>8</v>
      </c>
      <c r="L89" s="17" t="s">
        <v>31</v>
      </c>
      <c r="M89" s="18" t="s">
        <v>191</v>
      </c>
      <c r="N89" s="18" t="s">
        <v>195</v>
      </c>
      <c r="O89" s="18" t="s">
        <v>200</v>
      </c>
      <c r="P89" s="18" t="s">
        <v>62</v>
      </c>
      <c r="Q89">
        <f>IF(D89="","",MONTH(D89))</f>
        <v>4</v>
      </c>
      <c r="R89">
        <f>IF(G89="","",MONTH(G89))</f>
        <v>4</v>
      </c>
      <c r="S89" s="12">
        <f>IF(AND(S$1&gt;=$Q89,S$1&lt;=$R89),1,0)</f>
        <v>1</v>
      </c>
      <c r="T89" s="12">
        <f>IF(AND(T$1&gt;=$Q89,T$1&lt;=$R89),1,0)</f>
        <v>0</v>
      </c>
      <c r="U89" s="12">
        <f>IF(AND(U$1&gt;=$Q89,U$1&lt;=$R89),1,0)</f>
        <v>0</v>
      </c>
      <c r="V89" s="12">
        <f>IF(AND(V$1&gt;=$Q89,V$1&lt;=$R89),1,0)</f>
        <v>0</v>
      </c>
      <c r="W89" s="12">
        <f>IF(AND(W$1&gt;=$Q89,W$1&lt;=$R89),1,0)</f>
        <v>0</v>
      </c>
      <c r="X89" s="12">
        <f>IF(AND(X$1&gt;=$Q89,X$1&lt;=$R89),1,0)</f>
        <v>0</v>
      </c>
      <c r="Y89" s="12">
        <f>IF(AND(Y$1&gt;=$Q89,Y$1&lt;=$R89),1,0)</f>
        <v>0</v>
      </c>
    </row>
    <row r="90" spans="1:30" ht="30" x14ac:dyDescent="0.25">
      <c r="A90">
        <v>117</v>
      </c>
      <c r="B90" s="17">
        <v>45398</v>
      </c>
      <c r="C90" s="9">
        <f>IF(B90&lt;$AG$1,"01/01/2024",B90)</f>
        <v>45398</v>
      </c>
      <c r="D90" s="9">
        <f>IF(AND(B90&lt;$AH$1,F90&gt;=$AH$1),"01/04/2024",IF(F90&lt;$AH$1,"",B90))</f>
        <v>45398</v>
      </c>
      <c r="E90" s="17" t="s">
        <v>505</v>
      </c>
      <c r="F90" s="17">
        <v>45403</v>
      </c>
      <c r="G90" s="9">
        <f>IF(F90&gt;$AI$1,$AI$1,F90)</f>
        <v>45403</v>
      </c>
      <c r="H90" s="17" t="s">
        <v>420</v>
      </c>
      <c r="I90" s="10">
        <f>_xlfn.DAYS(F90,B90)+1</f>
        <v>6</v>
      </c>
      <c r="J90" s="10">
        <f>_xlfn.DAYS(G90,C90)+1</f>
        <v>6</v>
      </c>
      <c r="K90" s="10">
        <f>IF(D90="","",_xlfn.DAYS(G90,D90)+1)</f>
        <v>6</v>
      </c>
      <c r="L90" s="17" t="s">
        <v>487</v>
      </c>
      <c r="M90" s="10" t="s">
        <v>488</v>
      </c>
      <c r="N90" s="18" t="s">
        <v>496</v>
      </c>
      <c r="O90" s="18" t="s">
        <v>504</v>
      </c>
      <c r="P90" s="18" t="s">
        <v>25</v>
      </c>
      <c r="Q90">
        <f>IF(D90="","",MONTH(D90))</f>
        <v>4</v>
      </c>
      <c r="R90">
        <f>IF(G90="","",MONTH(G90))</f>
        <v>4</v>
      </c>
      <c r="S90" s="12">
        <f>IF(AND(S$1&gt;=$Q90,S$1&lt;=$R90),1,0)</f>
        <v>1</v>
      </c>
      <c r="T90" s="12">
        <f>IF(AND(T$1&gt;=$Q90,T$1&lt;=$R90),1,0)</f>
        <v>0</v>
      </c>
      <c r="U90" s="12">
        <f>IF(AND(U$1&gt;=$Q90,U$1&lt;=$R90),1,0)</f>
        <v>0</v>
      </c>
      <c r="V90" s="12">
        <f>IF(AND(V$1&gt;=$Q90,V$1&lt;=$R90),1,0)</f>
        <v>0</v>
      </c>
      <c r="W90" s="12">
        <f>IF(AND(W$1&gt;=$Q90,W$1&lt;=$R90),1,0)</f>
        <v>0</v>
      </c>
      <c r="X90" s="12">
        <f>IF(AND(X$1&gt;=$Q90,X$1&lt;=$R90),1,0)</f>
        <v>0</v>
      </c>
      <c r="Y90" s="12">
        <f>IF(AND(Y$1&gt;=$Q90,Y$1&lt;=$R90),1,0)</f>
        <v>0</v>
      </c>
      <c r="Z90" s="12"/>
      <c r="AA90" s="12"/>
      <c r="AB90" s="12"/>
      <c r="AC90" s="12"/>
      <c r="AD90" s="12"/>
    </row>
    <row r="91" spans="1:30" ht="135" x14ac:dyDescent="0.25">
      <c r="A91">
        <v>172</v>
      </c>
      <c r="B91" s="17">
        <v>45398</v>
      </c>
      <c r="C91" s="9">
        <f>IF(B91&lt;$AG$1,"01/01/2024",B91)</f>
        <v>45398</v>
      </c>
      <c r="D91" s="9">
        <f>IF(AND(B91&lt;$AH$1,F91&gt;=$AH$1),"01/04/2024",IF(F91&lt;$AH$1,"",B91))</f>
        <v>45398</v>
      </c>
      <c r="E91" s="17" t="s">
        <v>602</v>
      </c>
      <c r="F91" s="17">
        <v>45483</v>
      </c>
      <c r="G91" s="9">
        <f>IF(F91&gt;$AI$1,$AI$1,F91)</f>
        <v>45483</v>
      </c>
      <c r="H91" s="17"/>
      <c r="I91" s="10">
        <f>_xlfn.DAYS(F91,B91)+1</f>
        <v>86</v>
      </c>
      <c r="J91" s="10">
        <f>_xlfn.DAYS(G91,C91)+1</f>
        <v>86</v>
      </c>
      <c r="K91" s="10">
        <f>IF(D91="","",_xlfn.DAYS(G91,D91)+1)</f>
        <v>86</v>
      </c>
      <c r="L91" s="17" t="s">
        <v>80</v>
      </c>
      <c r="M91" s="18" t="s">
        <v>576</v>
      </c>
      <c r="N91" s="18" t="s">
        <v>599</v>
      </c>
      <c r="O91" s="18" t="s">
        <v>604</v>
      </c>
      <c r="P91" s="18" t="s">
        <v>25</v>
      </c>
      <c r="Q91">
        <f>IF(D91="","",MONTH(D91))</f>
        <v>4</v>
      </c>
      <c r="R91">
        <f>IF(G91="","",MONTH(G91))</f>
        <v>7</v>
      </c>
      <c r="S91" s="12">
        <f>IF(AND(S$1&gt;=$Q91,S$1&lt;=$R91),1,0)</f>
        <v>1</v>
      </c>
      <c r="T91" s="12">
        <f>IF(AND(T$1&gt;=$Q91,T$1&lt;=$R91),1,0)</f>
        <v>1</v>
      </c>
      <c r="U91" s="12">
        <f>IF(AND(U$1&gt;=$Q91,U$1&lt;=$R91),1,0)</f>
        <v>1</v>
      </c>
      <c r="V91" s="12">
        <f>IF(AND(V$1&gt;=$Q91,V$1&lt;=$R91),1,0)</f>
        <v>1</v>
      </c>
      <c r="W91" s="12">
        <f>IF(AND(W$1&gt;=$Q91,W$1&lt;=$R91),1,0)</f>
        <v>0</v>
      </c>
      <c r="X91" s="12">
        <f>IF(AND(X$1&gt;=$Q91,X$1&lt;=$R91),1,0)</f>
        <v>0</v>
      </c>
      <c r="Y91" s="12">
        <f>IF(AND(Y$1&gt;=$Q91,Y$1&lt;=$R91),1,0)</f>
        <v>0</v>
      </c>
      <c r="Z91" s="12"/>
      <c r="AA91" s="12"/>
      <c r="AB91" s="12"/>
      <c r="AC91" s="12"/>
      <c r="AD91" s="12"/>
    </row>
    <row r="92" spans="1:30" ht="30" x14ac:dyDescent="0.25">
      <c r="A92">
        <v>113</v>
      </c>
      <c r="B92" s="9">
        <v>45398</v>
      </c>
      <c r="C92" s="9">
        <f>IF(B92&lt;$AG$1,"01/01/2024",B92)</f>
        <v>45398</v>
      </c>
      <c r="D92" s="9">
        <f>IF(AND(B92&lt;$AH$1,F92&gt;=$AH$1),"01/04/2024",IF(F92&lt;$AH$1,"",B92))</f>
        <v>45398</v>
      </c>
      <c r="E92" s="9" t="s">
        <v>198</v>
      </c>
      <c r="F92" s="17">
        <v>45400</v>
      </c>
      <c r="G92" s="9">
        <f>IF(F92&gt;$AI$1,$AI$1,F92)</f>
        <v>45400</v>
      </c>
      <c r="H92" s="17" t="s">
        <v>732</v>
      </c>
      <c r="I92" s="10">
        <f>_xlfn.DAYS(F92,B92)+1</f>
        <v>3</v>
      </c>
      <c r="J92" s="10">
        <f>_xlfn.DAYS(G92,C92)+1</f>
        <v>3</v>
      </c>
      <c r="K92" s="10">
        <f>IF(D92="","",_xlfn.DAYS(G92,D92)+1)</f>
        <v>3</v>
      </c>
      <c r="L92" s="9" t="s">
        <v>31</v>
      </c>
      <c r="M92" s="18" t="s">
        <v>716</v>
      </c>
      <c r="N92" s="10" t="s">
        <v>729</v>
      </c>
      <c r="O92" s="10" t="s">
        <v>733</v>
      </c>
      <c r="P92" s="10" t="s">
        <v>25</v>
      </c>
      <c r="Q92">
        <f>IF(D92="","",MONTH(D92))</f>
        <v>4</v>
      </c>
      <c r="R92">
        <f>IF(G92="","",MONTH(G92))</f>
        <v>4</v>
      </c>
      <c r="S92" s="12">
        <f>IF(AND(S$1&gt;=$Q92,S$1&lt;=$R92),1,0)</f>
        <v>1</v>
      </c>
      <c r="T92" s="12">
        <f>IF(AND(T$1&gt;=$Q92,T$1&lt;=$R92),1,0)</f>
        <v>0</v>
      </c>
      <c r="U92" s="12">
        <f>IF(AND(U$1&gt;=$Q92,U$1&lt;=$R92),1,0)</f>
        <v>0</v>
      </c>
      <c r="V92" s="12">
        <f>IF(AND(V$1&gt;=$Q92,V$1&lt;=$R92),1,0)</f>
        <v>0</v>
      </c>
      <c r="W92" s="12">
        <f>IF(AND(W$1&gt;=$Q92,W$1&lt;=$R92),1,0)</f>
        <v>0</v>
      </c>
      <c r="X92" s="12">
        <f>IF(AND(X$1&gt;=$Q92,X$1&lt;=$R92),1,0)</f>
        <v>0</v>
      </c>
      <c r="Y92" s="12">
        <f>IF(AND(Y$1&gt;=$Q92,Y$1&lt;=$R92),1,0)</f>
        <v>0</v>
      </c>
      <c r="Z92" s="12"/>
      <c r="AA92" s="12"/>
      <c r="AB92" s="12"/>
      <c r="AC92" s="12"/>
      <c r="AD92" s="12"/>
    </row>
    <row r="93" spans="1:30" ht="45.75" thickBot="1" x14ac:dyDescent="0.3">
      <c r="A93">
        <v>134</v>
      </c>
      <c r="B93" s="23">
        <v>45406</v>
      </c>
      <c r="C93" s="9">
        <f>IF(B93&lt;$AG$1,"01/01/2024",B93)</f>
        <v>45406</v>
      </c>
      <c r="D93" s="9">
        <f>IF(AND(B93&lt;$AH$1,F93&gt;=$AH$1),"01/04/2024",IF(F93&lt;$AH$1,"",B93))</f>
        <v>45406</v>
      </c>
      <c r="E93" s="23"/>
      <c r="F93" s="23">
        <v>45406</v>
      </c>
      <c r="G93" s="9">
        <f>IF(F93&gt;$AI$1,$AI$1,F93)</f>
        <v>45406</v>
      </c>
      <c r="H93" s="23" t="s">
        <v>57</v>
      </c>
      <c r="I93" s="10">
        <f>_xlfn.DAYS(F93,B93)+1</f>
        <v>1</v>
      </c>
      <c r="J93" s="10">
        <f>_xlfn.DAYS(G93,C93)+1</f>
        <v>1</v>
      </c>
      <c r="K93" s="10">
        <f>IF(D93="","",_xlfn.DAYS(G93,D93)+1)</f>
        <v>1</v>
      </c>
      <c r="L93" s="23" t="s">
        <v>31</v>
      </c>
      <c r="M93" s="18" t="s">
        <v>32</v>
      </c>
      <c r="N93" s="24" t="s">
        <v>59</v>
      </c>
      <c r="O93" s="24" t="s">
        <v>61</v>
      </c>
      <c r="P93" s="24" t="s">
        <v>62</v>
      </c>
      <c r="Q93">
        <f>IF(D93="","",MONTH(D93))</f>
        <v>4</v>
      </c>
      <c r="R93">
        <f>IF(G93="","",MONTH(G93))</f>
        <v>4</v>
      </c>
      <c r="S93" s="12">
        <f>IF(AND(S$1&gt;=$Q93,S$1&lt;=$R93),1,0)</f>
        <v>1</v>
      </c>
      <c r="T93" s="12">
        <f>IF(AND(T$1&gt;=$Q93,T$1&lt;=$R93),1,0)</f>
        <v>0</v>
      </c>
      <c r="U93" s="12">
        <f>IF(AND(U$1&gt;=$Q93,U$1&lt;=$R93),1,0)</f>
        <v>0</v>
      </c>
      <c r="V93" s="12">
        <f>IF(AND(V$1&gt;=$Q93,V$1&lt;=$R93),1,0)</f>
        <v>0</v>
      </c>
      <c r="W93" s="12">
        <f>IF(AND(W$1&gt;=$Q93,W$1&lt;=$R93),1,0)</f>
        <v>0</v>
      </c>
      <c r="X93" s="12">
        <f>IF(AND(X$1&gt;=$Q93,X$1&lt;=$R93),1,0)</f>
        <v>0</v>
      </c>
      <c r="Y93" s="12">
        <f>IF(AND(Y$1&gt;=$Q93,Y$1&lt;=$R93),1,0)</f>
        <v>0</v>
      </c>
      <c r="Z93" s="13"/>
      <c r="AA93" s="13"/>
      <c r="AB93" s="13"/>
      <c r="AC93" s="13"/>
      <c r="AD93" s="13"/>
    </row>
    <row r="94" spans="1:30" ht="61.5" thickTop="1" thickBot="1" x14ac:dyDescent="0.3">
      <c r="A94">
        <v>121</v>
      </c>
      <c r="B94" s="23">
        <v>45409</v>
      </c>
      <c r="C94" s="9">
        <f>IF(B94&lt;$AG$1,"01/01/2024",B94)</f>
        <v>45409</v>
      </c>
      <c r="D94" s="9">
        <f>IF(AND(B94&lt;$AH$1,F94&gt;=$AH$1),"01/04/2024",IF(F94&lt;$AH$1,"",B94))</f>
        <v>45409</v>
      </c>
      <c r="E94" s="23" t="s">
        <v>503</v>
      </c>
      <c r="F94" s="23">
        <v>45415</v>
      </c>
      <c r="G94" s="9">
        <f>IF(F94&gt;$AI$1,$AI$1,F94)</f>
        <v>45415</v>
      </c>
      <c r="H94" s="23" t="s">
        <v>18</v>
      </c>
      <c r="I94" s="10">
        <f>_xlfn.DAYS(F94,B94)+1</f>
        <v>7</v>
      </c>
      <c r="J94" s="10">
        <f>_xlfn.DAYS(G94,C94)+1</f>
        <v>7</v>
      </c>
      <c r="K94" s="10">
        <f>IF(D94="","",_xlfn.DAYS(G94,D94)+1)</f>
        <v>7</v>
      </c>
      <c r="L94" s="23" t="s">
        <v>19</v>
      </c>
      <c r="M94" s="18" t="s">
        <v>663</v>
      </c>
      <c r="N94" s="24" t="s">
        <v>666</v>
      </c>
      <c r="O94" s="24" t="s">
        <v>667</v>
      </c>
      <c r="P94" s="24" t="s">
        <v>56</v>
      </c>
      <c r="Q94">
        <f>IF(D94="","",MONTH(D94))</f>
        <v>4</v>
      </c>
      <c r="R94">
        <f>IF(G94="","",MONTH(G94))</f>
        <v>5</v>
      </c>
      <c r="S94" s="12">
        <f>IF(AND(S$1&gt;=$Q94,S$1&lt;=$R94),1,0)</f>
        <v>1</v>
      </c>
      <c r="T94" s="12">
        <f>IF(AND(T$1&gt;=$Q94,T$1&lt;=$R94),1,0)</f>
        <v>1</v>
      </c>
      <c r="U94" s="12">
        <f>IF(AND(U$1&gt;=$Q94,U$1&lt;=$R94),1,0)</f>
        <v>0</v>
      </c>
      <c r="V94" s="12">
        <f>IF(AND(V$1&gt;=$Q94,V$1&lt;=$R94),1,0)</f>
        <v>0</v>
      </c>
      <c r="W94" s="12">
        <f>IF(AND(W$1&gt;=$Q94,W$1&lt;=$R94),1,0)</f>
        <v>0</v>
      </c>
      <c r="X94" s="12">
        <f>IF(AND(X$1&gt;=$Q94,X$1&lt;=$R94),1,0)</f>
        <v>0</v>
      </c>
      <c r="Y94" s="12">
        <f>IF(AND(Y$1&gt;=$Q94,Y$1&lt;=$R94),1,0)</f>
        <v>0</v>
      </c>
      <c r="Z94" s="12"/>
      <c r="AA94" s="12"/>
      <c r="AB94" s="12"/>
      <c r="AC94" s="12"/>
      <c r="AD94" s="12"/>
    </row>
    <row r="95" spans="1:30" ht="60.75" thickTop="1" x14ac:dyDescent="0.25">
      <c r="A95">
        <v>122</v>
      </c>
      <c r="B95" s="9">
        <v>45410</v>
      </c>
      <c r="C95" s="9">
        <f>IF(B95&lt;$AG$1,"01/01/2024",B95)</f>
        <v>45410</v>
      </c>
      <c r="D95" s="9">
        <f>IF(AND(B95&lt;$AH$1,F95&gt;=$AH$1),"01/04/2024",IF(F95&lt;$AH$1,"",B95))</f>
        <v>45410</v>
      </c>
      <c r="E95" s="17" t="s">
        <v>63</v>
      </c>
      <c r="F95" s="9">
        <v>45412</v>
      </c>
      <c r="G95" s="9">
        <f>IF(F95&gt;$AI$1,$AI$1,F95)</f>
        <v>45412</v>
      </c>
      <c r="H95" s="9" t="s">
        <v>64</v>
      </c>
      <c r="I95" s="10">
        <f>_xlfn.DAYS(F95,B95)+1</f>
        <v>3</v>
      </c>
      <c r="J95" s="10">
        <f>_xlfn.DAYS(G95,C95)+1</f>
        <v>3</v>
      </c>
      <c r="K95" s="10">
        <f>IF(D95="","",_xlfn.DAYS(G95,D95)+1)</f>
        <v>3</v>
      </c>
      <c r="L95" s="21" t="s">
        <v>31</v>
      </c>
      <c r="M95" s="18" t="s">
        <v>32</v>
      </c>
      <c r="N95" s="10" t="s">
        <v>59</v>
      </c>
      <c r="O95" s="10" t="s">
        <v>65</v>
      </c>
      <c r="P95" s="10" t="s">
        <v>25</v>
      </c>
      <c r="Q95">
        <f>IF(D95="","",MONTH(D95))</f>
        <v>4</v>
      </c>
      <c r="R95">
        <f>IF(G95="","",MONTH(G95))</f>
        <v>4</v>
      </c>
      <c r="S95" s="12">
        <f>IF(AND(S$1&gt;=$Q95,S$1&lt;=$R95),1,0)</f>
        <v>1</v>
      </c>
      <c r="T95" s="12">
        <f>IF(AND(T$1&gt;=$Q95,T$1&lt;=$R95),1,0)</f>
        <v>0</v>
      </c>
      <c r="U95" s="12">
        <f>IF(AND(U$1&gt;=$Q95,U$1&lt;=$R95),1,0)</f>
        <v>0</v>
      </c>
      <c r="V95" s="12">
        <f>IF(AND(V$1&gt;=$Q95,V$1&lt;=$R95),1,0)</f>
        <v>0</v>
      </c>
      <c r="W95" s="12">
        <f>IF(AND(W$1&gt;=$Q95,W$1&lt;=$R95),1,0)</f>
        <v>0</v>
      </c>
      <c r="X95" s="12">
        <f>IF(AND(X$1&gt;=$Q95,X$1&lt;=$R95),1,0)</f>
        <v>0</v>
      </c>
      <c r="Y95" s="12">
        <f>IF(AND(Y$1&gt;=$Q95,Y$1&lt;=$R95),1,0)</f>
        <v>0</v>
      </c>
      <c r="Z95" s="12"/>
      <c r="AA95" s="12"/>
      <c r="AB95" s="12"/>
      <c r="AC95" s="12"/>
      <c r="AD95" s="12"/>
    </row>
    <row r="96" spans="1:30" ht="45.75" thickBot="1" x14ac:dyDescent="0.3">
      <c r="A96">
        <v>135</v>
      </c>
      <c r="B96" s="23">
        <v>45410</v>
      </c>
      <c r="C96" s="9">
        <f>IF(B96&lt;$AG$1,"01/01/2024",B96)</f>
        <v>45410</v>
      </c>
      <c r="D96" s="9">
        <f>IF(AND(B96&lt;$AH$1,F96&gt;=$AH$1),"01/04/2024",IF(F96&lt;$AH$1,"",B96))</f>
        <v>45410</v>
      </c>
      <c r="E96" s="23" t="s">
        <v>513</v>
      </c>
      <c r="F96" s="23">
        <v>45443</v>
      </c>
      <c r="G96" s="9">
        <f>IF(F96&gt;$AI$1,$AI$1,F96)</f>
        <v>45443</v>
      </c>
      <c r="H96" s="23"/>
      <c r="I96" s="10">
        <f>_xlfn.DAYS(F96,B96)+1</f>
        <v>34</v>
      </c>
      <c r="J96" s="10">
        <f>_xlfn.DAYS(G96,C96)+1</f>
        <v>34</v>
      </c>
      <c r="K96" s="10">
        <f>IF(D96="","",_xlfn.DAYS(G96,D96)+1)</f>
        <v>34</v>
      </c>
      <c r="L96" s="23" t="s">
        <v>19</v>
      </c>
      <c r="M96" s="24" t="s">
        <v>514</v>
      </c>
      <c r="N96" s="24" t="s">
        <v>515</v>
      </c>
      <c r="O96" s="24" t="s">
        <v>516</v>
      </c>
      <c r="P96" s="24" t="s">
        <v>25</v>
      </c>
      <c r="Q96">
        <f>IF(D96="","",MONTH(D96))</f>
        <v>4</v>
      </c>
      <c r="R96">
        <f>IF(G96="","",MONTH(G96))</f>
        <v>5</v>
      </c>
      <c r="S96" s="12">
        <f>IF(AND(S$1&gt;=$Q96,S$1&lt;=$R96),1,0)</f>
        <v>1</v>
      </c>
      <c r="T96" s="12">
        <f>IF(AND(T$1&gt;=$Q96,T$1&lt;=$R96),1,0)</f>
        <v>1</v>
      </c>
      <c r="U96" s="12">
        <f>IF(AND(U$1&gt;=$Q96,U$1&lt;=$R96),1,0)</f>
        <v>0</v>
      </c>
      <c r="V96" s="12">
        <f>IF(AND(V$1&gt;=$Q96,V$1&lt;=$R96),1,0)</f>
        <v>0</v>
      </c>
      <c r="W96" s="12">
        <f>IF(AND(W$1&gt;=$Q96,W$1&lt;=$R96),1,0)</f>
        <v>0</v>
      </c>
      <c r="X96" s="12">
        <f>IF(AND(X$1&gt;=$Q96,X$1&lt;=$R96),1,0)</f>
        <v>0</v>
      </c>
      <c r="Y96" s="12">
        <f>IF(AND(Y$1&gt;=$Q96,Y$1&lt;=$R96),1,0)</f>
        <v>0</v>
      </c>
      <c r="Z96" s="12"/>
      <c r="AA96" s="12"/>
      <c r="AB96" s="12"/>
      <c r="AC96" s="12"/>
      <c r="AD96" s="12"/>
    </row>
    <row r="97" spans="1:30" ht="75.75" thickTop="1" x14ac:dyDescent="0.25">
      <c r="A97">
        <v>124</v>
      </c>
      <c r="B97" s="17">
        <v>45414</v>
      </c>
      <c r="C97" s="9">
        <f>IF(B97&lt;$AG$1,"01/01/2024",B97)</f>
        <v>45414</v>
      </c>
      <c r="D97" s="9">
        <f>IF(AND(B97&lt;$AH$1,F97&gt;=$AH$1),"01/04/2024",IF(F97&lt;$AH$1,"",B97))</f>
        <v>45414</v>
      </c>
      <c r="E97" s="17" t="s">
        <v>560</v>
      </c>
      <c r="F97" s="17">
        <v>45418</v>
      </c>
      <c r="G97" s="9">
        <f>IF(F97&gt;$AI$1,$AI$1,F97)</f>
        <v>45418</v>
      </c>
      <c r="H97" s="17" t="s">
        <v>103</v>
      </c>
      <c r="I97" s="10">
        <f>_xlfn.DAYS(F97,B97)+1</f>
        <v>5</v>
      </c>
      <c r="J97" s="10">
        <f>_xlfn.DAYS(G97,C97)+1</f>
        <v>5</v>
      </c>
      <c r="K97" s="10">
        <f>IF(D97="","",_xlfn.DAYS(G97,D97)+1)</f>
        <v>5</v>
      </c>
      <c r="L97" s="9" t="s">
        <v>180</v>
      </c>
      <c r="M97" s="18" t="s">
        <v>557</v>
      </c>
      <c r="N97" s="18" t="s">
        <v>561</v>
      </c>
      <c r="O97" s="18" t="s">
        <v>562</v>
      </c>
      <c r="P97" s="18" t="s">
        <v>25</v>
      </c>
      <c r="Q97">
        <f>IF(D97="","",MONTH(D97))</f>
        <v>5</v>
      </c>
      <c r="R97">
        <f>IF(G97="","",MONTH(G97))</f>
        <v>5</v>
      </c>
      <c r="S97" s="12">
        <f>IF(AND(S$1&gt;=$Q97,S$1&lt;=$R97),1,0)</f>
        <v>0</v>
      </c>
      <c r="T97" s="12">
        <f>IF(AND(T$1&gt;=$Q97,T$1&lt;=$R97),1,0)</f>
        <v>1</v>
      </c>
      <c r="U97" s="12">
        <f>IF(AND(U$1&gt;=$Q97,U$1&lt;=$R97),1,0)</f>
        <v>0</v>
      </c>
      <c r="V97" s="12">
        <f>IF(AND(V$1&gt;=$Q97,V$1&lt;=$R97),1,0)</f>
        <v>0</v>
      </c>
      <c r="W97" s="12">
        <f>IF(AND(W$1&gt;=$Q97,W$1&lt;=$R97),1,0)</f>
        <v>0</v>
      </c>
      <c r="X97" s="12">
        <f>IF(AND(X$1&gt;=$Q97,X$1&lt;=$R97),1,0)</f>
        <v>0</v>
      </c>
      <c r="Y97" s="12">
        <f>IF(AND(Y$1&gt;=$Q97,Y$1&lt;=$R97),1,0)</f>
        <v>0</v>
      </c>
      <c r="Z97" s="12"/>
      <c r="AA97" s="12"/>
      <c r="AB97" s="12"/>
      <c r="AC97" s="12"/>
      <c r="AD97" s="12"/>
    </row>
    <row r="98" spans="1:30" ht="30" x14ac:dyDescent="0.25">
      <c r="A98">
        <v>140</v>
      </c>
      <c r="B98" s="17">
        <v>45418</v>
      </c>
      <c r="C98" s="9">
        <f>IF(B98&lt;$AG$1,"01/01/2024",B98)</f>
        <v>45418</v>
      </c>
      <c r="D98" s="9">
        <f>IF(AND(B98&lt;$AH$1,F98&gt;=$AH$1),"01/04/2024",IF(F98&lt;$AH$1,"",B98))</f>
        <v>45418</v>
      </c>
      <c r="E98" s="17" t="s">
        <v>78</v>
      </c>
      <c r="F98" s="17">
        <v>45419</v>
      </c>
      <c r="G98" s="9">
        <f>IF(F98&gt;$AI$1,$AI$1,F98)</f>
        <v>45419</v>
      </c>
      <c r="H98" s="17" t="s">
        <v>79</v>
      </c>
      <c r="I98" s="10">
        <f>_xlfn.DAYS(F98,B98)+1</f>
        <v>2</v>
      </c>
      <c r="J98" s="10">
        <f>_xlfn.DAYS(G98,C98)+1</f>
        <v>2</v>
      </c>
      <c r="K98" s="10">
        <f>IF(D98="","",_xlfn.DAYS(G98,D98)+1)</f>
        <v>2</v>
      </c>
      <c r="L98" s="17" t="s">
        <v>80</v>
      </c>
      <c r="M98" s="18" t="s">
        <v>81</v>
      </c>
      <c r="N98" s="18" t="s">
        <v>82</v>
      </c>
      <c r="O98" s="18" t="s">
        <v>83</v>
      </c>
      <c r="P98" s="18" t="s">
        <v>84</v>
      </c>
      <c r="Q98">
        <f>IF(D98="","",MONTH(D98))</f>
        <v>5</v>
      </c>
      <c r="R98">
        <f>IF(G98="","",MONTH(G98))</f>
        <v>5</v>
      </c>
      <c r="S98" s="12">
        <f>IF(AND(S$1&gt;=$Q98,S$1&lt;=$R98),1,0)</f>
        <v>0</v>
      </c>
      <c r="T98" s="12">
        <f>IF(AND(T$1&gt;=$Q98,T$1&lt;=$R98),1,0)</f>
        <v>1</v>
      </c>
      <c r="U98" s="12">
        <f>IF(AND(U$1&gt;=$Q98,U$1&lt;=$R98),1,0)</f>
        <v>0</v>
      </c>
      <c r="V98" s="12">
        <f>IF(AND(V$1&gt;=$Q98,V$1&lt;=$R98),1,0)</f>
        <v>0</v>
      </c>
      <c r="W98" s="12">
        <f>IF(AND(W$1&gt;=$Q98,W$1&lt;=$R98),1,0)</f>
        <v>0</v>
      </c>
      <c r="X98" s="12">
        <f>IF(AND(X$1&gt;=$Q98,X$1&lt;=$R98),1,0)</f>
        <v>0</v>
      </c>
      <c r="Y98" s="12">
        <f>IF(AND(Y$1&gt;=$Q98,Y$1&lt;=$R98),1,0)</f>
        <v>0</v>
      </c>
      <c r="Z98" s="13"/>
      <c r="AA98" s="13"/>
      <c r="AB98" s="13"/>
      <c r="AC98" s="13"/>
      <c r="AD98" s="13"/>
    </row>
    <row r="99" spans="1:30" ht="105" x14ac:dyDescent="0.25">
      <c r="A99">
        <v>139</v>
      </c>
      <c r="B99" s="17">
        <v>45418</v>
      </c>
      <c r="C99" s="9">
        <f>IF(B99&lt;$AG$1,"01/01/2024",B99)</f>
        <v>45418</v>
      </c>
      <c r="D99" s="9">
        <f>IF(AND(B99&lt;$AH$1,F99&gt;=$AH$1),"01/04/2024",IF(F99&lt;$AH$1,"",B99))</f>
        <v>45418</v>
      </c>
      <c r="E99" s="17" t="s">
        <v>63</v>
      </c>
      <c r="F99" s="17">
        <v>45418</v>
      </c>
      <c r="G99" s="9">
        <f>IF(F99&gt;$AI$1,$AI$1,F99)</f>
        <v>45418</v>
      </c>
      <c r="H99" s="17" t="s">
        <v>686</v>
      </c>
      <c r="I99" s="10">
        <f>_xlfn.DAYS(F99,B99)+1</f>
        <v>1</v>
      </c>
      <c r="J99" s="10">
        <f>_xlfn.DAYS(G99,C99)+1</f>
        <v>1</v>
      </c>
      <c r="K99" s="10">
        <f>IF(D99="","",_xlfn.DAYS(G99,D99)+1)</f>
        <v>1</v>
      </c>
      <c r="L99" s="17" t="s">
        <v>31</v>
      </c>
      <c r="M99" s="18" t="s">
        <v>687</v>
      </c>
      <c r="N99" s="18" t="s">
        <v>688</v>
      </c>
      <c r="O99" s="18" t="s">
        <v>689</v>
      </c>
      <c r="P99" s="18" t="s">
        <v>25</v>
      </c>
      <c r="Q99">
        <f>IF(D99="","",MONTH(D99))</f>
        <v>5</v>
      </c>
      <c r="R99">
        <f>IF(G99="","",MONTH(G99))</f>
        <v>5</v>
      </c>
      <c r="S99" s="12">
        <f>IF(AND(S$1&gt;=$Q99,S$1&lt;=$R99),1,0)</f>
        <v>0</v>
      </c>
      <c r="T99" s="12">
        <f>IF(AND(T$1&gt;=$Q99,T$1&lt;=$R99),1,0)</f>
        <v>1</v>
      </c>
      <c r="U99" s="12">
        <f>IF(AND(U$1&gt;=$Q99,U$1&lt;=$R99),1,0)</f>
        <v>0</v>
      </c>
      <c r="V99" s="12">
        <f>IF(AND(V$1&gt;=$Q99,V$1&lt;=$R99),1,0)</f>
        <v>0</v>
      </c>
      <c r="W99" s="12">
        <f>IF(AND(W$1&gt;=$Q99,W$1&lt;=$R99),1,0)</f>
        <v>0</v>
      </c>
      <c r="X99" s="12">
        <f>IF(AND(X$1&gt;=$Q99,X$1&lt;=$R99),1,0)</f>
        <v>0</v>
      </c>
      <c r="Y99" s="12">
        <f>IF(AND(Y$1&gt;=$Q99,Y$1&lt;=$R99),1,0)</f>
        <v>0</v>
      </c>
      <c r="Z99" s="12"/>
      <c r="AA99" s="12"/>
      <c r="AB99" s="12"/>
      <c r="AC99" s="12"/>
      <c r="AD99" s="12"/>
    </row>
    <row r="100" spans="1:30" ht="30" x14ac:dyDescent="0.25">
      <c r="A100">
        <v>137</v>
      </c>
      <c r="B100" s="17">
        <v>45418</v>
      </c>
      <c r="C100" s="9">
        <f>IF(B100&lt;$AG$1,"01/01/2024",B100)</f>
        <v>45418</v>
      </c>
      <c r="D100" s="9">
        <f>IF(AND(B100&lt;$AH$1,F100&gt;=$AH$1),"01/04/2024",IF(F100&lt;$AH$1,"",B100))</f>
        <v>45418</v>
      </c>
      <c r="E100" s="17" t="s">
        <v>741</v>
      </c>
      <c r="F100" s="17">
        <v>45418</v>
      </c>
      <c r="G100" s="9">
        <f>IF(F100&gt;$AI$1,$AI$1,F100)</f>
        <v>45418</v>
      </c>
      <c r="H100" s="17" t="s">
        <v>742</v>
      </c>
      <c r="I100" s="10">
        <f>_xlfn.DAYS(F100,B100)+1</f>
        <v>1</v>
      </c>
      <c r="J100" s="10">
        <f>_xlfn.DAYS(G100,C100)+1</f>
        <v>1</v>
      </c>
      <c r="K100" s="10">
        <f>IF(D100="","",_xlfn.DAYS(G100,D100)+1)</f>
        <v>1</v>
      </c>
      <c r="L100" s="17" t="s">
        <v>31</v>
      </c>
      <c r="M100" s="18" t="s">
        <v>716</v>
      </c>
      <c r="N100" s="18" t="s">
        <v>738</v>
      </c>
      <c r="O100" s="18" t="s">
        <v>743</v>
      </c>
      <c r="P100" s="18" t="s">
        <v>56</v>
      </c>
      <c r="Q100">
        <f>IF(D100="","",MONTH(D100))</f>
        <v>5</v>
      </c>
      <c r="R100">
        <f>IF(G100="","",MONTH(G100))</f>
        <v>5</v>
      </c>
      <c r="S100" s="12">
        <f>IF(AND(S$1&gt;=$Q100,S$1&lt;=$R100),1,0)</f>
        <v>0</v>
      </c>
      <c r="T100" s="12">
        <f>IF(AND(T$1&gt;=$Q100,T$1&lt;=$R100),1,0)</f>
        <v>1</v>
      </c>
      <c r="U100" s="12">
        <f>IF(AND(U$1&gt;=$Q100,U$1&lt;=$R100),1,0)</f>
        <v>0</v>
      </c>
      <c r="V100" s="12">
        <f>IF(AND(V$1&gt;=$Q100,V$1&lt;=$R100),1,0)</f>
        <v>0</v>
      </c>
      <c r="W100" s="12">
        <f>IF(AND(W$1&gt;=$Q100,W$1&lt;=$R100),1,0)</f>
        <v>0</v>
      </c>
      <c r="X100" s="12">
        <f>IF(AND(X$1&gt;=$Q100,X$1&lt;=$R100),1,0)</f>
        <v>0</v>
      </c>
      <c r="Y100" s="12">
        <f>IF(AND(Y$1&gt;=$Q100,Y$1&lt;=$R100),1,0)</f>
        <v>0</v>
      </c>
      <c r="Z100" s="12"/>
      <c r="AA100" s="12"/>
      <c r="AB100" s="12"/>
      <c r="AC100" s="12"/>
      <c r="AD100" s="12"/>
    </row>
    <row r="101" spans="1:30" ht="75" x14ac:dyDescent="0.25">
      <c r="A101">
        <v>138</v>
      </c>
      <c r="B101" s="17">
        <v>45419</v>
      </c>
      <c r="C101" s="9">
        <f>IF(B101&lt;$AG$1,"01/01/2024",B101)</f>
        <v>45419</v>
      </c>
      <c r="D101" s="9">
        <f>IF(AND(B101&lt;$AH$1,F101&gt;=$AH$1),"01/04/2024",IF(F101&lt;$AH$1,"",B101))</f>
        <v>45419</v>
      </c>
      <c r="E101" s="17" t="s">
        <v>171</v>
      </c>
      <c r="F101" s="17">
        <v>45430</v>
      </c>
      <c r="G101" s="9">
        <f>IF(F101&gt;$AI$1,$AI$1,F101)</f>
        <v>45430</v>
      </c>
      <c r="H101" s="17" t="s">
        <v>172</v>
      </c>
      <c r="I101" s="10">
        <f>_xlfn.DAYS(F101,B101)+1</f>
        <v>12</v>
      </c>
      <c r="J101" s="10">
        <f>_xlfn.DAYS(G101,C101)+1</f>
        <v>12</v>
      </c>
      <c r="K101" s="10">
        <f>IF(D101="","",_xlfn.DAYS(G101,D101)+1)</f>
        <v>12</v>
      </c>
      <c r="L101" s="17" t="s">
        <v>19</v>
      </c>
      <c r="M101" s="18" t="s">
        <v>173</v>
      </c>
      <c r="N101" s="18" t="s">
        <v>174</v>
      </c>
      <c r="O101" s="18" t="s">
        <v>175</v>
      </c>
      <c r="P101" s="18" t="s">
        <v>25</v>
      </c>
      <c r="Q101">
        <f>IF(D101="","",MONTH(D101))</f>
        <v>5</v>
      </c>
      <c r="R101">
        <f>IF(G101="","",MONTH(G101))</f>
        <v>5</v>
      </c>
      <c r="S101" s="12">
        <f>IF(AND(S$1&gt;=$Q101,S$1&lt;=$R101),1,0)</f>
        <v>0</v>
      </c>
      <c r="T101" s="12">
        <f>IF(AND(T$1&gt;=$Q101,T$1&lt;=$R101),1,0)</f>
        <v>1</v>
      </c>
      <c r="U101" s="12">
        <f>IF(AND(U$1&gt;=$Q101,U$1&lt;=$R101),1,0)</f>
        <v>0</v>
      </c>
      <c r="V101" s="12">
        <f>IF(AND(V$1&gt;=$Q101,V$1&lt;=$R101),1,0)</f>
        <v>0</v>
      </c>
      <c r="W101" s="12">
        <f>IF(AND(W$1&gt;=$Q101,W$1&lt;=$R101),1,0)</f>
        <v>0</v>
      </c>
      <c r="X101" s="12">
        <f>IF(AND(X$1&gt;=$Q101,X$1&lt;=$R101),1,0)</f>
        <v>0</v>
      </c>
      <c r="Y101" s="12">
        <f>IF(AND(Y$1&gt;=$Q101,Y$1&lt;=$R101),1,0)</f>
        <v>0</v>
      </c>
    </row>
    <row r="102" spans="1:30" ht="30" x14ac:dyDescent="0.25">
      <c r="A102">
        <v>143</v>
      </c>
      <c r="B102" s="17">
        <v>45420</v>
      </c>
      <c r="C102" s="9">
        <f>IF(B102&lt;$AG$1,"01/01/2024",B102)</f>
        <v>45420</v>
      </c>
      <c r="D102" s="9">
        <f>IF(AND(B102&lt;$AH$1,F102&gt;=$AH$1),"01/04/2024",IF(F102&lt;$AH$1,"",B102))</f>
        <v>45420</v>
      </c>
      <c r="E102" s="17" t="s">
        <v>149</v>
      </c>
      <c r="F102" s="17">
        <v>45422</v>
      </c>
      <c r="G102" s="9">
        <f>IF(F102&gt;$AI$1,$AI$1,F102)</f>
        <v>45422</v>
      </c>
      <c r="H102" s="17" t="s">
        <v>422</v>
      </c>
      <c r="I102" s="10">
        <f>_xlfn.DAYS(F102,B102)+1</f>
        <v>3</v>
      </c>
      <c r="J102" s="10">
        <f>_xlfn.DAYS(G102,C102)+1</f>
        <v>3</v>
      </c>
      <c r="K102" s="10">
        <f>IF(D102="","",_xlfn.DAYS(G102,D102)+1)</f>
        <v>3</v>
      </c>
      <c r="L102" s="17" t="s">
        <v>80</v>
      </c>
      <c r="M102" s="18" t="s">
        <v>417</v>
      </c>
      <c r="N102" s="18" t="s">
        <v>418</v>
      </c>
      <c r="O102" s="18" t="s">
        <v>423</v>
      </c>
      <c r="P102" s="18" t="s">
        <v>25</v>
      </c>
      <c r="Q102">
        <f>IF(D102="","",MONTH(D102))</f>
        <v>5</v>
      </c>
      <c r="R102">
        <f>IF(G102="","",MONTH(G102))</f>
        <v>5</v>
      </c>
      <c r="S102" s="12">
        <f>IF(AND(S$1&gt;=$Q102,S$1&lt;=$R102),1,0)</f>
        <v>0</v>
      </c>
      <c r="T102" s="12">
        <f>IF(AND(T$1&gt;=$Q102,T$1&lt;=$R102),1,0)</f>
        <v>1</v>
      </c>
      <c r="U102" s="12">
        <f>IF(AND(U$1&gt;=$Q102,U$1&lt;=$R102),1,0)</f>
        <v>0</v>
      </c>
      <c r="V102" s="12">
        <f>IF(AND(V$1&gt;=$Q102,V$1&lt;=$R102),1,0)</f>
        <v>0</v>
      </c>
      <c r="W102" s="12">
        <f>IF(AND(W$1&gt;=$Q102,W$1&lt;=$R102),1,0)</f>
        <v>0</v>
      </c>
      <c r="X102" s="12">
        <f>IF(AND(X$1&gt;=$Q102,X$1&lt;=$R102),1,0)</f>
        <v>0</v>
      </c>
      <c r="Y102" s="12">
        <f>IF(AND(Y$1&gt;=$Q102,Y$1&lt;=$R102),1,0)</f>
        <v>0</v>
      </c>
      <c r="Z102" s="12"/>
      <c r="AA102" s="12"/>
      <c r="AB102" s="12"/>
      <c r="AC102" s="12"/>
      <c r="AD102" s="12"/>
    </row>
    <row r="103" spans="1:30" ht="45" x14ac:dyDescent="0.25">
      <c r="A103">
        <v>142</v>
      </c>
      <c r="B103" s="17">
        <v>45420</v>
      </c>
      <c r="C103" s="9">
        <f>IF(B103&lt;$AG$1,"01/01/2024",B103)</f>
        <v>45420</v>
      </c>
      <c r="D103" s="9">
        <f>IF(AND(B103&lt;$AH$1,F103&gt;=$AH$1),"01/04/2024",IF(F103&lt;$AH$1,"",B103))</f>
        <v>45420</v>
      </c>
      <c r="E103" s="17" t="s">
        <v>547</v>
      </c>
      <c r="F103" s="17">
        <v>45422</v>
      </c>
      <c r="G103" s="9">
        <f>IF(F103&gt;$AI$1,$AI$1,F103)</f>
        <v>45422</v>
      </c>
      <c r="H103" s="17" t="s">
        <v>52</v>
      </c>
      <c r="I103" s="10">
        <f>_xlfn.DAYS(F103,B103)+1</f>
        <v>3</v>
      </c>
      <c r="J103" s="10">
        <f>_xlfn.DAYS(G103,C103)+1</f>
        <v>3</v>
      </c>
      <c r="K103" s="10">
        <f>IF(D103="","",_xlfn.DAYS(G103,D103)+1)</f>
        <v>3</v>
      </c>
      <c r="L103" s="17" t="s">
        <v>31</v>
      </c>
      <c r="M103" s="18" t="s">
        <v>529</v>
      </c>
      <c r="N103" s="18" t="s">
        <v>548</v>
      </c>
      <c r="O103" s="18" t="s">
        <v>549</v>
      </c>
      <c r="P103" s="18" t="s">
        <v>25</v>
      </c>
      <c r="Q103">
        <f>IF(D103="","",MONTH(D103))</f>
        <v>5</v>
      </c>
      <c r="R103">
        <f>IF(G103="","",MONTH(G103))</f>
        <v>5</v>
      </c>
      <c r="S103" s="12">
        <f>IF(AND(S$1&gt;=$Q103,S$1&lt;=$R103),1,0)</f>
        <v>0</v>
      </c>
      <c r="T103" s="12">
        <f>IF(AND(T$1&gt;=$Q103,T$1&lt;=$R103),1,0)</f>
        <v>1</v>
      </c>
      <c r="U103" s="12">
        <f>IF(AND(U$1&gt;=$Q103,U$1&lt;=$R103),1,0)</f>
        <v>0</v>
      </c>
      <c r="V103" s="12">
        <f>IF(AND(V$1&gt;=$Q103,V$1&lt;=$R103),1,0)</f>
        <v>0</v>
      </c>
      <c r="W103" s="12">
        <f>IF(AND(W$1&gt;=$Q103,W$1&lt;=$R103),1,0)</f>
        <v>0</v>
      </c>
      <c r="X103" s="12">
        <f>IF(AND(X$1&gt;=$Q103,X$1&lt;=$R103),1,0)</f>
        <v>0</v>
      </c>
      <c r="Y103" s="12">
        <f>IF(AND(Y$1&gt;=$Q103,Y$1&lt;=$R103),1,0)</f>
        <v>0</v>
      </c>
      <c r="Z103" s="12"/>
      <c r="AA103" s="12"/>
      <c r="AB103" s="12"/>
      <c r="AC103" s="12"/>
      <c r="AD103" s="12"/>
    </row>
    <row r="104" spans="1:30" ht="45" x14ac:dyDescent="0.25">
      <c r="A104">
        <v>144</v>
      </c>
      <c r="B104" s="17">
        <v>45420</v>
      </c>
      <c r="C104" s="9">
        <f>IF(B104&lt;$AG$1,"01/01/2024",B104)</f>
        <v>45420</v>
      </c>
      <c r="D104" s="9">
        <f>IF(AND(B104&lt;$AH$1,F104&gt;=$AH$1),"01/04/2024",IF(F104&lt;$AH$1,"",B104))</f>
        <v>45420</v>
      </c>
      <c r="E104" s="17" t="s">
        <v>611</v>
      </c>
      <c r="F104" s="17">
        <v>45422</v>
      </c>
      <c r="G104" s="9">
        <f>IF(F104&gt;$AI$1,$AI$1,F104)</f>
        <v>45422</v>
      </c>
      <c r="H104" s="17" t="s">
        <v>229</v>
      </c>
      <c r="I104" s="10">
        <f>_xlfn.DAYS(F104,B104)+1</f>
        <v>3</v>
      </c>
      <c r="J104" s="10">
        <f>_xlfn.DAYS(G104,C104)+1</f>
        <v>3</v>
      </c>
      <c r="K104" s="10">
        <f>IF(D104="","",_xlfn.DAYS(G104,D104)+1)</f>
        <v>3</v>
      </c>
      <c r="L104" s="17" t="s">
        <v>80</v>
      </c>
      <c r="M104" s="18" t="s">
        <v>612</v>
      </c>
      <c r="N104" s="18" t="s">
        <v>613</v>
      </c>
      <c r="O104" s="18" t="s">
        <v>614</v>
      </c>
      <c r="P104" s="18" t="s">
        <v>25</v>
      </c>
      <c r="Q104">
        <f>IF(D104="","",MONTH(D104))</f>
        <v>5</v>
      </c>
      <c r="R104">
        <f>IF(G104="","",MONTH(G104))</f>
        <v>5</v>
      </c>
      <c r="S104" s="12">
        <f>IF(AND(S$1&gt;=$Q104,S$1&lt;=$R104),1,0)</f>
        <v>0</v>
      </c>
      <c r="T104" s="12">
        <f>IF(AND(T$1&gt;=$Q104,T$1&lt;=$R104),1,0)</f>
        <v>1</v>
      </c>
      <c r="U104" s="12">
        <f>IF(AND(U$1&gt;=$Q104,U$1&lt;=$R104),1,0)</f>
        <v>0</v>
      </c>
      <c r="V104" s="12">
        <f>IF(AND(V$1&gt;=$Q104,V$1&lt;=$R104),1,0)</f>
        <v>0</v>
      </c>
      <c r="W104" s="12">
        <f>IF(AND(W$1&gt;=$Q104,W$1&lt;=$R104),1,0)</f>
        <v>0</v>
      </c>
      <c r="X104" s="12">
        <f>IF(AND(X$1&gt;=$Q104,X$1&lt;=$R104),1,0)</f>
        <v>0</v>
      </c>
      <c r="Y104" s="12">
        <f>IF(AND(Y$1&gt;=$Q104,Y$1&lt;=$R104),1,0)</f>
        <v>0</v>
      </c>
      <c r="Z104" s="12"/>
      <c r="AA104" s="12"/>
      <c r="AB104" s="12"/>
      <c r="AC104" s="12"/>
      <c r="AD104" s="12"/>
    </row>
    <row r="105" spans="1:30" ht="30" x14ac:dyDescent="0.25">
      <c r="A105">
        <v>141</v>
      </c>
      <c r="B105" s="17">
        <v>45420</v>
      </c>
      <c r="C105" s="9">
        <f>IF(B105&lt;$AG$1,"01/01/2024",B105)</f>
        <v>45420</v>
      </c>
      <c r="D105" s="9">
        <f>IF(AND(B105&lt;$AH$1,F105&gt;=$AH$1),"01/04/2024",IF(F105&lt;$AH$1,"",B105))</f>
        <v>45420</v>
      </c>
      <c r="E105" s="17" t="s">
        <v>744</v>
      </c>
      <c r="F105" s="17">
        <v>45420</v>
      </c>
      <c r="G105" s="9">
        <f>IF(F105&gt;$AI$1,$AI$1,F105)</f>
        <v>45420</v>
      </c>
      <c r="H105" s="17" t="s">
        <v>648</v>
      </c>
      <c r="I105" s="10">
        <f>_xlfn.DAYS(F105,B105)+1</f>
        <v>1</v>
      </c>
      <c r="J105" s="10">
        <f>_xlfn.DAYS(G105,C105)+1</f>
        <v>1</v>
      </c>
      <c r="K105" s="10">
        <f>IF(D105="","",_xlfn.DAYS(G105,D105)+1)</f>
        <v>1</v>
      </c>
      <c r="L105" s="17" t="s">
        <v>31</v>
      </c>
      <c r="M105" s="18" t="s">
        <v>716</v>
      </c>
      <c r="N105" s="18" t="s">
        <v>738</v>
      </c>
      <c r="O105" s="18" t="s">
        <v>745</v>
      </c>
      <c r="P105" s="18" t="s">
        <v>56</v>
      </c>
      <c r="Q105">
        <f>IF(D105="","",MONTH(D105))</f>
        <v>5</v>
      </c>
      <c r="R105">
        <f>IF(G105="","",MONTH(G105))</f>
        <v>5</v>
      </c>
      <c r="S105" s="12">
        <f>IF(AND(S$1&gt;=$Q105,S$1&lt;=$R105),1,0)</f>
        <v>0</v>
      </c>
      <c r="T105" s="12">
        <f>IF(AND(T$1&gt;=$Q105,T$1&lt;=$R105),1,0)</f>
        <v>1</v>
      </c>
      <c r="U105" s="12">
        <f>IF(AND(U$1&gt;=$Q105,U$1&lt;=$R105),1,0)</f>
        <v>0</v>
      </c>
      <c r="V105" s="12">
        <f>IF(AND(V$1&gt;=$Q105,V$1&lt;=$R105),1,0)</f>
        <v>0</v>
      </c>
      <c r="W105" s="12">
        <f>IF(AND(W$1&gt;=$Q105,W$1&lt;=$R105),1,0)</f>
        <v>0</v>
      </c>
      <c r="X105" s="12">
        <f>IF(AND(X$1&gt;=$Q105,X$1&lt;=$R105),1,0)</f>
        <v>0</v>
      </c>
      <c r="Y105" s="12">
        <f>IF(AND(Y$1&gt;=$Q105,Y$1&lt;=$R105),1,0)</f>
        <v>0</v>
      </c>
      <c r="Z105" s="12"/>
      <c r="AA105" s="12"/>
      <c r="AB105" s="12"/>
      <c r="AC105" s="12"/>
      <c r="AD105" s="12"/>
    </row>
    <row r="106" spans="1:30" ht="30" x14ac:dyDescent="0.25">
      <c r="A106">
        <v>146</v>
      </c>
      <c r="B106" s="17">
        <v>45423</v>
      </c>
      <c r="C106" s="9">
        <f>IF(B106&lt;$AG$1,"01/01/2024",B106)</f>
        <v>45423</v>
      </c>
      <c r="D106" s="9">
        <f>IF(AND(B106&lt;$AH$1,F106&gt;=$AH$1),"01/04/2024",IF(F106&lt;$AH$1,"",B106))</f>
        <v>45423</v>
      </c>
      <c r="E106" s="17" t="s">
        <v>293</v>
      </c>
      <c r="F106" s="17">
        <v>45425</v>
      </c>
      <c r="G106" s="9">
        <f>IF(F106&gt;$AI$1,$AI$1,F106)</f>
        <v>45425</v>
      </c>
      <c r="H106" s="17" t="s">
        <v>220</v>
      </c>
      <c r="I106" s="10">
        <f>_xlfn.DAYS(F106,B106)+1</f>
        <v>3</v>
      </c>
      <c r="J106" s="10">
        <f>_xlfn.DAYS(G106,C106)+1</f>
        <v>3</v>
      </c>
      <c r="K106" s="10">
        <f>IF(D106="","",_xlfn.DAYS(G106,D106)+1)</f>
        <v>3</v>
      </c>
      <c r="L106" s="17" t="s">
        <v>31</v>
      </c>
      <c r="M106" s="10" t="s">
        <v>290</v>
      </c>
      <c r="N106" s="10" t="s">
        <v>291</v>
      </c>
      <c r="O106" s="18" t="s">
        <v>294</v>
      </c>
      <c r="P106" s="18" t="s">
        <v>25</v>
      </c>
      <c r="Q106">
        <f>IF(D106="","",MONTH(D106))</f>
        <v>5</v>
      </c>
      <c r="R106">
        <f>IF(G106="","",MONTH(G106))</f>
        <v>5</v>
      </c>
      <c r="S106" s="12">
        <f>IF(AND(S$1&gt;=$Q106,S$1&lt;=$R106),1,0)</f>
        <v>0</v>
      </c>
      <c r="T106" s="12">
        <f>IF(AND(T$1&gt;=$Q106,T$1&lt;=$R106),1,0)</f>
        <v>1</v>
      </c>
      <c r="U106" s="12">
        <f>IF(AND(U$1&gt;=$Q106,U$1&lt;=$R106),1,0)</f>
        <v>0</v>
      </c>
      <c r="V106" s="12">
        <f>IF(AND(V$1&gt;=$Q106,V$1&lt;=$R106),1,0)</f>
        <v>0</v>
      </c>
      <c r="W106" s="12">
        <f>IF(AND(W$1&gt;=$Q106,W$1&lt;=$R106),1,0)</f>
        <v>0</v>
      </c>
      <c r="X106" s="12">
        <f>IF(AND(X$1&gt;=$Q106,X$1&lt;=$R106),1,0)</f>
        <v>0</v>
      </c>
      <c r="Y106" s="12">
        <f>IF(AND(Y$1&gt;=$Q106,Y$1&lt;=$R106),1,0)</f>
        <v>0</v>
      </c>
      <c r="Z106" s="12"/>
      <c r="AA106" s="12"/>
      <c r="AB106" s="12"/>
      <c r="AC106" s="12"/>
      <c r="AD106" s="12"/>
    </row>
    <row r="107" spans="1:30" ht="75" x14ac:dyDescent="0.25">
      <c r="A107">
        <v>145</v>
      </c>
      <c r="B107" s="17">
        <v>45423</v>
      </c>
      <c r="C107" s="9">
        <f>IF(B107&lt;$AG$1,"01/01/2024",B107)</f>
        <v>45423</v>
      </c>
      <c r="D107" s="9">
        <f>IF(AND(B107&lt;$AH$1,F107&gt;=$AH$1),"01/04/2024",IF(F107&lt;$AH$1,"",B107))</f>
        <v>45423</v>
      </c>
      <c r="E107" s="17" t="s">
        <v>563</v>
      </c>
      <c r="F107" s="17">
        <v>45424</v>
      </c>
      <c r="G107" s="9">
        <f>IF(F107&gt;$AI$1,$AI$1,F107)</f>
        <v>45424</v>
      </c>
      <c r="H107" s="17" t="s">
        <v>564</v>
      </c>
      <c r="I107" s="10">
        <f>_xlfn.DAYS(F107,B107)+1</f>
        <v>2</v>
      </c>
      <c r="J107" s="10">
        <f>_xlfn.DAYS(G107,C107)+1</f>
        <v>2</v>
      </c>
      <c r="K107" s="10">
        <f>IF(D107="","",_xlfn.DAYS(G107,D107)+1)</f>
        <v>2</v>
      </c>
      <c r="L107" s="17" t="s">
        <v>180</v>
      </c>
      <c r="M107" s="18" t="s">
        <v>557</v>
      </c>
      <c r="N107" s="18" t="s">
        <v>561</v>
      </c>
      <c r="O107" s="18" t="s">
        <v>562</v>
      </c>
      <c r="P107" s="18" t="s">
        <v>25</v>
      </c>
      <c r="Q107">
        <f>IF(D107="","",MONTH(D107))</f>
        <v>5</v>
      </c>
      <c r="R107">
        <f>IF(G107="","",MONTH(G107))</f>
        <v>5</v>
      </c>
      <c r="S107" s="12">
        <f>IF(AND(S$1&gt;=$Q107,S$1&lt;=$R107),1,0)</f>
        <v>0</v>
      </c>
      <c r="T107" s="12">
        <f>IF(AND(T$1&gt;=$Q107,T$1&lt;=$R107),1,0)</f>
        <v>1</v>
      </c>
      <c r="U107" s="12">
        <f>IF(AND(U$1&gt;=$Q107,U$1&lt;=$R107),1,0)</f>
        <v>0</v>
      </c>
      <c r="V107" s="12">
        <f>IF(AND(V$1&gt;=$Q107,V$1&lt;=$R107),1,0)</f>
        <v>0</v>
      </c>
      <c r="W107" s="12">
        <f>IF(AND(W$1&gt;=$Q107,W$1&lt;=$R107),1,0)</f>
        <v>0</v>
      </c>
      <c r="X107" s="12">
        <f>IF(AND(X$1&gt;=$Q107,X$1&lt;=$R107),1,0)</f>
        <v>0</v>
      </c>
      <c r="Y107" s="12">
        <f>IF(AND(Y$1&gt;=$Q107,Y$1&lt;=$R107),1,0)</f>
        <v>0</v>
      </c>
      <c r="Z107" s="12"/>
      <c r="AA107" s="12"/>
      <c r="AB107" s="12"/>
      <c r="AC107" s="12"/>
      <c r="AD107" s="12"/>
    </row>
    <row r="108" spans="1:30" ht="30" x14ac:dyDescent="0.25">
      <c r="A108">
        <v>147</v>
      </c>
      <c r="B108" s="17">
        <v>45424</v>
      </c>
      <c r="C108" s="9">
        <f>IF(B108&lt;$AG$1,"01/01/2024",B108)</f>
        <v>45424</v>
      </c>
      <c r="D108" s="9">
        <f>IF(AND(B108&lt;$AH$1,F108&gt;=$AH$1),"01/04/2024",IF(F108&lt;$AH$1,"",B108))</f>
        <v>45424</v>
      </c>
      <c r="E108" s="17" t="s">
        <v>632</v>
      </c>
      <c r="F108" s="17">
        <v>45425</v>
      </c>
      <c r="G108" s="9">
        <f>IF(F108&gt;$AI$1,$AI$1,F108)</f>
        <v>45425</v>
      </c>
      <c r="H108" s="17" t="s">
        <v>633</v>
      </c>
      <c r="I108" s="10">
        <f>_xlfn.DAYS(F108,B108)+1</f>
        <v>2</v>
      </c>
      <c r="J108" s="10">
        <f>_xlfn.DAYS(G108,C108)+1</f>
        <v>2</v>
      </c>
      <c r="K108" s="10">
        <f>IF(D108="","",_xlfn.DAYS(G108,D108)+1)</f>
        <v>2</v>
      </c>
      <c r="L108" s="17" t="s">
        <v>31</v>
      </c>
      <c r="M108" s="18" t="s">
        <v>624</v>
      </c>
      <c r="N108" s="18" t="s">
        <v>634</v>
      </c>
      <c r="O108" s="18" t="s">
        <v>635</v>
      </c>
      <c r="P108" s="18" t="s">
        <v>25</v>
      </c>
      <c r="Q108">
        <f>IF(D108="","",MONTH(D108))</f>
        <v>5</v>
      </c>
      <c r="R108">
        <f>IF(G108="","",MONTH(G108))</f>
        <v>5</v>
      </c>
      <c r="S108" s="12">
        <f>IF(AND(S$1&gt;=$Q108,S$1&lt;=$R108),1,0)</f>
        <v>0</v>
      </c>
      <c r="T108" s="12">
        <f>IF(AND(T$1&gt;=$Q108,T$1&lt;=$R108),1,0)</f>
        <v>1</v>
      </c>
      <c r="U108" s="12">
        <f>IF(AND(U$1&gt;=$Q108,U$1&lt;=$R108),1,0)</f>
        <v>0</v>
      </c>
      <c r="V108" s="12">
        <f>IF(AND(V$1&gt;=$Q108,V$1&lt;=$R108),1,0)</f>
        <v>0</v>
      </c>
      <c r="W108" s="12">
        <f>IF(AND(W$1&gt;=$Q108,W$1&lt;=$R108),1,0)</f>
        <v>0</v>
      </c>
      <c r="X108" s="12">
        <f>IF(AND(X$1&gt;=$Q108,X$1&lt;=$R108),1,0)</f>
        <v>0</v>
      </c>
      <c r="Y108" s="12">
        <f>IF(AND(Y$1&gt;=$Q108,Y$1&lt;=$R108),1,0)</f>
        <v>0</v>
      </c>
      <c r="Z108" s="12"/>
      <c r="AA108" s="12"/>
      <c r="AB108" s="12"/>
      <c r="AC108" s="12"/>
      <c r="AD108" s="12"/>
    </row>
    <row r="109" spans="1:30" ht="75" x14ac:dyDescent="0.25">
      <c r="A109">
        <v>149</v>
      </c>
      <c r="B109" s="17">
        <v>45425</v>
      </c>
      <c r="C109" s="9">
        <f>IF(B109&lt;$AG$1,"01/01/2024",B109)</f>
        <v>45425</v>
      </c>
      <c r="D109" s="9">
        <f>IF(AND(B109&lt;$AH$1,F109&gt;=$AH$1),"01/04/2024",IF(F109&lt;$AH$1,"",B109))</f>
        <v>45425</v>
      </c>
      <c r="E109" s="17" t="s">
        <v>140</v>
      </c>
      <c r="F109" s="17">
        <v>45429</v>
      </c>
      <c r="G109" s="9">
        <f>IF(F109&gt;$AI$1,$AI$1,F109)</f>
        <v>45429</v>
      </c>
      <c r="H109" s="17" t="s">
        <v>141</v>
      </c>
      <c r="I109" s="10">
        <f>_xlfn.DAYS(F109,B109)+1</f>
        <v>5</v>
      </c>
      <c r="J109" s="10">
        <f>_xlfn.DAYS(G109,C109)+1</f>
        <v>5</v>
      </c>
      <c r="K109" s="10">
        <f>IF(D109="","",_xlfn.DAYS(G109,D109)+1)</f>
        <v>5</v>
      </c>
      <c r="L109" s="17" t="s">
        <v>19</v>
      </c>
      <c r="M109" s="18" t="s">
        <v>137</v>
      </c>
      <c r="N109" s="18" t="s">
        <v>142</v>
      </c>
      <c r="O109" s="18" t="s">
        <v>143</v>
      </c>
      <c r="P109" s="18" t="s">
        <v>84</v>
      </c>
      <c r="Q109">
        <f>IF(D109="","",MONTH(D109))</f>
        <v>5</v>
      </c>
      <c r="R109">
        <f>IF(G109="","",MONTH(G109))</f>
        <v>5</v>
      </c>
      <c r="S109" s="12">
        <f>IF(AND(S$1&gt;=$Q109,S$1&lt;=$R109),1,0)</f>
        <v>0</v>
      </c>
      <c r="T109" s="12">
        <f>IF(AND(T$1&gt;=$Q109,T$1&lt;=$R109),1,0)</f>
        <v>1</v>
      </c>
      <c r="U109" s="12">
        <f>IF(AND(U$1&gt;=$Q109,U$1&lt;=$R109),1,0)</f>
        <v>0</v>
      </c>
      <c r="V109" s="12">
        <f>IF(AND(V$1&gt;=$Q109,V$1&lt;=$R109),1,0)</f>
        <v>0</v>
      </c>
      <c r="W109" s="12">
        <f>IF(AND(W$1&gt;=$Q109,W$1&lt;=$R109),1,0)</f>
        <v>0</v>
      </c>
      <c r="X109" s="12">
        <f>IF(AND(X$1&gt;=$Q109,X$1&lt;=$R109),1,0)</f>
        <v>0</v>
      </c>
      <c r="Y109" s="12">
        <f>IF(AND(Y$1&gt;=$Q109,Y$1&lt;=$R109),1,0)</f>
        <v>0</v>
      </c>
      <c r="Z109" s="13"/>
      <c r="AA109" s="13"/>
      <c r="AB109" s="13"/>
      <c r="AC109" s="13"/>
      <c r="AD109" s="13"/>
    </row>
    <row r="110" spans="1:30" ht="75" x14ac:dyDescent="0.25">
      <c r="A110">
        <v>148</v>
      </c>
      <c r="B110" s="17">
        <v>45425</v>
      </c>
      <c r="C110" s="9">
        <f>IF(B110&lt;$AG$1,"01/01/2024",B110)</f>
        <v>45425</v>
      </c>
      <c r="D110" s="9">
        <f>IF(AND(B110&lt;$AH$1,F110&gt;=$AH$1),"01/04/2024",IF(F110&lt;$AH$1,"",B110))</f>
        <v>45425</v>
      </c>
      <c r="E110" s="17" t="s">
        <v>565</v>
      </c>
      <c r="F110" s="17">
        <v>45427</v>
      </c>
      <c r="G110" s="9">
        <f>IF(F110&gt;$AI$1,$AI$1,F110)</f>
        <v>45427</v>
      </c>
      <c r="H110" s="17" t="s">
        <v>155</v>
      </c>
      <c r="I110" s="10">
        <f>_xlfn.DAYS(F110,B110)+1</f>
        <v>3</v>
      </c>
      <c r="J110" s="10">
        <f>_xlfn.DAYS(G110,C110)+1</f>
        <v>3</v>
      </c>
      <c r="K110" s="10">
        <f>IF(D110="","",_xlfn.DAYS(G110,D110)+1)</f>
        <v>3</v>
      </c>
      <c r="L110" s="17" t="s">
        <v>180</v>
      </c>
      <c r="M110" s="18" t="s">
        <v>557</v>
      </c>
      <c r="N110" s="18" t="s">
        <v>561</v>
      </c>
      <c r="O110" s="18" t="s">
        <v>562</v>
      </c>
      <c r="P110" s="18" t="s">
        <v>25</v>
      </c>
      <c r="Q110">
        <f>IF(D110="","",MONTH(D110))</f>
        <v>5</v>
      </c>
      <c r="R110">
        <f>IF(G110="","",MONTH(G110))</f>
        <v>5</v>
      </c>
      <c r="S110" s="12">
        <f>IF(AND(S$1&gt;=$Q110,S$1&lt;=$R110),1,0)</f>
        <v>0</v>
      </c>
      <c r="T110" s="12">
        <f>IF(AND(T$1&gt;=$Q110,T$1&lt;=$R110),1,0)</f>
        <v>1</v>
      </c>
      <c r="U110" s="12">
        <f>IF(AND(U$1&gt;=$Q110,U$1&lt;=$R110),1,0)</f>
        <v>0</v>
      </c>
      <c r="V110" s="12">
        <f>IF(AND(V$1&gt;=$Q110,V$1&lt;=$R110),1,0)</f>
        <v>0</v>
      </c>
      <c r="W110" s="12">
        <f>IF(AND(W$1&gt;=$Q110,W$1&lt;=$R110),1,0)</f>
        <v>0</v>
      </c>
      <c r="X110" s="12">
        <f>IF(AND(X$1&gt;=$Q110,X$1&lt;=$R110),1,0)</f>
        <v>0</v>
      </c>
      <c r="Y110" s="12">
        <f>IF(AND(Y$1&gt;=$Q110,Y$1&lt;=$R110),1,0)</f>
        <v>0</v>
      </c>
      <c r="Z110" s="12"/>
      <c r="AA110" s="12"/>
      <c r="AB110" s="12"/>
      <c r="AC110" s="12"/>
      <c r="AD110" s="12"/>
    </row>
    <row r="111" spans="1:30" ht="90" x14ac:dyDescent="0.25">
      <c r="A111">
        <v>150</v>
      </c>
      <c r="B111" s="17">
        <v>45429</v>
      </c>
      <c r="C111" s="9">
        <f>IF(B111&lt;$AG$1,"01/01/2024",B111)</f>
        <v>45429</v>
      </c>
      <c r="D111" s="9">
        <f>IF(AND(B111&lt;$AH$1,F111&gt;=$AH$1),"01/04/2024",IF(F111&lt;$AH$1,"",B111))</f>
        <v>45429</v>
      </c>
      <c r="E111" s="17" t="s">
        <v>39</v>
      </c>
      <c r="F111" s="17">
        <v>45430</v>
      </c>
      <c r="G111" s="9">
        <f>IF(F111&gt;$AI$1,$AI$1,F111)</f>
        <v>45430</v>
      </c>
      <c r="H111" s="17" t="s">
        <v>40</v>
      </c>
      <c r="I111" s="10">
        <f>_xlfn.DAYS(F111,B111)+1</f>
        <v>2</v>
      </c>
      <c r="J111" s="10">
        <f>_xlfn.DAYS(G111,C111)+1</f>
        <v>2</v>
      </c>
      <c r="K111" s="10">
        <f>IF(D111="","",_xlfn.DAYS(G111,D111)+1)</f>
        <v>2</v>
      </c>
      <c r="L111" s="17" t="s">
        <v>19</v>
      </c>
      <c r="M111" s="18" t="s">
        <v>32</v>
      </c>
      <c r="N111" s="18" t="s">
        <v>37</v>
      </c>
      <c r="O111" s="18" t="s">
        <v>41</v>
      </c>
      <c r="P111" s="18" t="s">
        <v>25</v>
      </c>
      <c r="Q111">
        <f>IF(D111="","",MONTH(D111))</f>
        <v>5</v>
      </c>
      <c r="R111">
        <f>IF(G111="","",MONTH(G111))</f>
        <v>5</v>
      </c>
      <c r="S111" s="12">
        <f>IF(AND(S$1&gt;=$Q111,S$1&lt;=$R111),1,0)</f>
        <v>0</v>
      </c>
      <c r="T111" s="12">
        <f>IF(AND(T$1&gt;=$Q111,T$1&lt;=$R111),1,0)</f>
        <v>1</v>
      </c>
      <c r="U111" s="12">
        <f>IF(AND(U$1&gt;=$Q111,U$1&lt;=$R111),1,0)</f>
        <v>0</v>
      </c>
      <c r="V111" s="12">
        <f>IF(AND(V$1&gt;=$Q111,V$1&lt;=$R111),1,0)</f>
        <v>0</v>
      </c>
      <c r="W111" s="12">
        <f>IF(AND(W$1&gt;=$Q111,W$1&lt;=$R111),1,0)</f>
        <v>0</v>
      </c>
      <c r="X111" s="12">
        <f>IF(AND(X$1&gt;=$Q111,X$1&lt;=$R111),1,0)</f>
        <v>0</v>
      </c>
      <c r="Y111" s="12">
        <f>IF(AND(Y$1&gt;=$Q111,Y$1&lt;=$R111),1,0)</f>
        <v>0</v>
      </c>
      <c r="Z111" s="12"/>
      <c r="AA111" s="12"/>
      <c r="AB111" s="12"/>
      <c r="AC111" s="12"/>
      <c r="AD111" s="12"/>
    </row>
    <row r="112" spans="1:30" ht="30" x14ac:dyDescent="0.25">
      <c r="A112">
        <v>151</v>
      </c>
      <c r="B112" s="17">
        <v>45429</v>
      </c>
      <c r="C112" s="9">
        <f>IF(B112&lt;$AG$1,"01/01/2024",B112)</f>
        <v>45429</v>
      </c>
      <c r="D112" s="9">
        <f>IF(AND(B112&lt;$AH$1,F112&gt;=$AH$1),"01/04/2024",IF(F112&lt;$AH$1,"",B112))</f>
        <v>45429</v>
      </c>
      <c r="E112" s="17"/>
      <c r="F112" s="17">
        <v>45450</v>
      </c>
      <c r="G112" s="9">
        <f>IF(F112&gt;$AI$1,$AI$1,F112)</f>
        <v>45450</v>
      </c>
      <c r="H112" s="17" t="s">
        <v>113</v>
      </c>
      <c r="I112" s="10">
        <f>_xlfn.DAYS(F112,B112)+1</f>
        <v>22</v>
      </c>
      <c r="J112" s="10">
        <f>_xlfn.DAYS(G112,C112)+1</f>
        <v>22</v>
      </c>
      <c r="K112" s="10">
        <f>IF(D112="","",_xlfn.DAYS(G112,D112)+1)</f>
        <v>22</v>
      </c>
      <c r="L112" s="17" t="s">
        <v>19</v>
      </c>
      <c r="M112" s="18" t="s">
        <v>93</v>
      </c>
      <c r="N112" s="18" t="s">
        <v>114</v>
      </c>
      <c r="O112" s="18" t="s">
        <v>69</v>
      </c>
      <c r="P112" s="18" t="s">
        <v>25</v>
      </c>
      <c r="Q112">
        <f>IF(D112="","",MONTH(D112))</f>
        <v>5</v>
      </c>
      <c r="R112">
        <f>IF(G112="","",MONTH(G112))</f>
        <v>6</v>
      </c>
      <c r="S112" s="12">
        <f>IF(AND(S$1&gt;=$Q112,S$1&lt;=$R112),1,0)</f>
        <v>0</v>
      </c>
      <c r="T112" s="12">
        <f>IF(AND(T$1&gt;=$Q112,T$1&lt;=$R112),1,0)</f>
        <v>1</v>
      </c>
      <c r="U112" s="12">
        <f>IF(AND(U$1&gt;=$Q112,U$1&lt;=$R112),1,0)</f>
        <v>1</v>
      </c>
      <c r="V112" s="12">
        <f>IF(AND(V$1&gt;=$Q112,V$1&lt;=$R112),1,0)</f>
        <v>0</v>
      </c>
      <c r="W112" s="12">
        <f>IF(AND(W$1&gt;=$Q112,W$1&lt;=$R112),1,0)</f>
        <v>0</v>
      </c>
      <c r="X112" s="12">
        <f>IF(AND(X$1&gt;=$Q112,X$1&lt;=$R112),1,0)</f>
        <v>0</v>
      </c>
      <c r="Y112" s="12">
        <f>IF(AND(Y$1&gt;=$Q112,Y$1&lt;=$R112),1,0)</f>
        <v>0</v>
      </c>
      <c r="Z112" s="13"/>
      <c r="AA112" s="13"/>
      <c r="AB112" s="13"/>
      <c r="AC112" s="13"/>
      <c r="AD112" s="13"/>
    </row>
    <row r="113" spans="1:30" ht="45" x14ac:dyDescent="0.25">
      <c r="A113">
        <v>152</v>
      </c>
      <c r="B113" s="17">
        <v>45430</v>
      </c>
      <c r="C113" s="9">
        <f>IF(B113&lt;$AG$1,"01/01/2024",B113)</f>
        <v>45430</v>
      </c>
      <c r="D113" s="9">
        <f>IF(AND(B113&lt;$AH$1,F113&gt;=$AH$1),"01/04/2024",IF(F113&lt;$AH$1,"",B113))</f>
        <v>45430</v>
      </c>
      <c r="E113" s="17" t="s">
        <v>132</v>
      </c>
      <c r="F113" s="17">
        <v>45432</v>
      </c>
      <c r="G113" s="9">
        <f>IF(F113&gt;$AI$1,$AI$1,F113)</f>
        <v>45432</v>
      </c>
      <c r="H113" s="17" t="s">
        <v>133</v>
      </c>
      <c r="I113" s="10">
        <f>_xlfn.DAYS(F113,B113)+1</f>
        <v>3</v>
      </c>
      <c r="J113" s="10">
        <f>_xlfn.DAYS(G113,C113)+1</f>
        <v>3</v>
      </c>
      <c r="K113" s="10">
        <f>IF(D113="","",_xlfn.DAYS(G113,D113)+1)</f>
        <v>3</v>
      </c>
      <c r="L113" s="17" t="s">
        <v>126</v>
      </c>
      <c r="M113" s="10" t="s">
        <v>127</v>
      </c>
      <c r="N113" s="18" t="s">
        <v>130</v>
      </c>
      <c r="O113" s="18" t="s">
        <v>134</v>
      </c>
      <c r="P113" s="18" t="s">
        <v>25</v>
      </c>
      <c r="Q113">
        <f>IF(D113="","",MONTH(D113))</f>
        <v>5</v>
      </c>
      <c r="R113">
        <f>IF(G113="","",MONTH(G113))</f>
        <v>5</v>
      </c>
      <c r="S113" s="12">
        <f>IF(AND(S$1&gt;=$Q113,S$1&lt;=$R113),1,0)</f>
        <v>0</v>
      </c>
      <c r="T113" s="12">
        <f>IF(AND(T$1&gt;=$Q113,T$1&lt;=$R113),1,0)</f>
        <v>1</v>
      </c>
      <c r="U113" s="12">
        <f>IF(AND(U$1&gt;=$Q113,U$1&lt;=$R113),1,0)</f>
        <v>0</v>
      </c>
      <c r="V113" s="12">
        <f>IF(AND(V$1&gt;=$Q113,V$1&lt;=$R113),1,0)</f>
        <v>0</v>
      </c>
      <c r="W113" s="12">
        <f>IF(AND(W$1&gt;=$Q113,W$1&lt;=$R113),1,0)</f>
        <v>0</v>
      </c>
      <c r="X113" s="12">
        <f>IF(AND(X$1&gt;=$Q113,X$1&lt;=$R113),1,0)</f>
        <v>0</v>
      </c>
      <c r="Y113" s="12">
        <f>IF(AND(Y$1&gt;=$Q113,Y$1&lt;=$R113),1,0)</f>
        <v>0</v>
      </c>
      <c r="Z113" s="13"/>
      <c r="AA113" s="13"/>
      <c r="AB113" s="13"/>
      <c r="AC113" s="13"/>
      <c r="AD113" s="13"/>
    </row>
    <row r="114" spans="1:30" ht="60" x14ac:dyDescent="0.25">
      <c r="A114">
        <v>153</v>
      </c>
      <c r="B114" s="17">
        <v>45434</v>
      </c>
      <c r="C114" s="9">
        <f>IF(B114&lt;$AG$1,"01/01/2024",B114)</f>
        <v>45434</v>
      </c>
      <c r="D114" s="9">
        <f>IF(AND(B114&lt;$AH$1,F114&gt;=$AH$1),"01/04/2024",IF(F114&lt;$AH$1,"",B114))</f>
        <v>45434</v>
      </c>
      <c r="E114" s="17" t="s">
        <v>232</v>
      </c>
      <c r="F114" s="17">
        <v>45435</v>
      </c>
      <c r="G114" s="9">
        <f>IF(F114&gt;$AI$1,$AI$1,F114)</f>
        <v>45435</v>
      </c>
      <c r="H114" s="17" t="s">
        <v>233</v>
      </c>
      <c r="I114" s="10">
        <f>_xlfn.DAYS(F114,B114)+1</f>
        <v>2</v>
      </c>
      <c r="J114" s="10">
        <f>_xlfn.DAYS(G114,C114)+1</f>
        <v>2</v>
      </c>
      <c r="K114" s="10">
        <f>IF(D114="","",_xlfn.DAYS(G114,D114)+1)</f>
        <v>2</v>
      </c>
      <c r="L114" s="17" t="s">
        <v>31</v>
      </c>
      <c r="M114" s="10" t="s">
        <v>227</v>
      </c>
      <c r="N114" s="18" t="s">
        <v>230</v>
      </c>
      <c r="O114" s="18" t="s">
        <v>234</v>
      </c>
      <c r="P114" s="18" t="s">
        <v>56</v>
      </c>
      <c r="Q114">
        <f>IF(D114="","",MONTH(D114))</f>
        <v>5</v>
      </c>
      <c r="R114">
        <f>IF(G114="","",MONTH(G114))</f>
        <v>5</v>
      </c>
      <c r="S114" s="12">
        <f>IF(AND(S$1&gt;=$Q114,S$1&lt;=$R114),1,0)</f>
        <v>0</v>
      </c>
      <c r="T114" s="12">
        <f>IF(AND(T$1&gt;=$Q114,T$1&lt;=$R114),1,0)</f>
        <v>1</v>
      </c>
      <c r="U114" s="12">
        <f>IF(AND(U$1&gt;=$Q114,U$1&lt;=$R114),1,0)</f>
        <v>0</v>
      </c>
      <c r="V114" s="12">
        <f>IF(AND(V$1&gt;=$Q114,V$1&lt;=$R114),1,0)</f>
        <v>0</v>
      </c>
      <c r="W114" s="12">
        <f>IF(AND(W$1&gt;=$Q114,W$1&lt;=$R114),1,0)</f>
        <v>0</v>
      </c>
      <c r="X114" s="12">
        <f>IF(AND(X$1&gt;=$Q114,X$1&lt;=$R114),1,0)</f>
        <v>0</v>
      </c>
      <c r="Y114" s="12">
        <f>IF(AND(Y$1&gt;=$Q114,Y$1&lt;=$R114),1,0)</f>
        <v>0</v>
      </c>
    </row>
    <row r="115" spans="1:30" ht="45" x14ac:dyDescent="0.25">
      <c r="A115">
        <v>159</v>
      </c>
      <c r="B115" s="17">
        <v>45435</v>
      </c>
      <c r="C115" s="9">
        <f>IF(B115&lt;$AG$1,"01/01/2024",B115)</f>
        <v>45435</v>
      </c>
      <c r="D115" s="9">
        <f>IF(AND(B115&lt;$AH$1,F115&gt;=$AH$1),"01/04/2024",IF(F115&lt;$AH$1,"",B115))</f>
        <v>45435</v>
      </c>
      <c r="E115" s="17" t="s">
        <v>491</v>
      </c>
      <c r="F115" s="17">
        <v>45436</v>
      </c>
      <c r="G115" s="9">
        <f>IF(F115&gt;$AI$1,$AI$1,F115)</f>
        <v>45436</v>
      </c>
      <c r="H115" s="17" t="s">
        <v>492</v>
      </c>
      <c r="I115" s="10">
        <f>_xlfn.DAYS(F115,B115)+1</f>
        <v>2</v>
      </c>
      <c r="J115" s="10">
        <f>_xlfn.DAYS(G115,C115)+1</f>
        <v>2</v>
      </c>
      <c r="K115" s="10">
        <f>IF(D115="","",_xlfn.DAYS(G115,D115)+1)</f>
        <v>2</v>
      </c>
      <c r="L115" s="17" t="s">
        <v>487</v>
      </c>
      <c r="M115" s="18" t="s">
        <v>488</v>
      </c>
      <c r="N115" s="18" t="s">
        <v>489</v>
      </c>
      <c r="O115" s="18" t="s">
        <v>493</v>
      </c>
      <c r="P115" s="18" t="s">
        <v>25</v>
      </c>
      <c r="Q115">
        <f>IF(D115="","",MONTH(D115))</f>
        <v>5</v>
      </c>
      <c r="R115">
        <f>IF(G115="","",MONTH(G115))</f>
        <v>5</v>
      </c>
      <c r="S115" s="12">
        <f>IF(AND(S$1&gt;=$Q115,S$1&lt;=$R115),1,0)</f>
        <v>0</v>
      </c>
      <c r="T115" s="12">
        <f>IF(AND(T$1&gt;=$Q115,T$1&lt;=$R115),1,0)</f>
        <v>1</v>
      </c>
      <c r="U115" s="12">
        <f>IF(AND(U$1&gt;=$Q115,U$1&lt;=$R115),1,0)</f>
        <v>0</v>
      </c>
      <c r="V115" s="12">
        <f>IF(AND(V$1&gt;=$Q115,V$1&lt;=$R115),1,0)</f>
        <v>0</v>
      </c>
      <c r="W115" s="12">
        <f>IF(AND(W$1&gt;=$Q115,W$1&lt;=$R115),1,0)</f>
        <v>0</v>
      </c>
      <c r="X115" s="12">
        <f>IF(AND(X$1&gt;=$Q115,X$1&lt;=$R115),1,0)</f>
        <v>0</v>
      </c>
      <c r="Y115" s="12">
        <f>IF(AND(Y$1&gt;=$Q115,Y$1&lt;=$R115),1,0)</f>
        <v>0</v>
      </c>
      <c r="Z115" s="12"/>
      <c r="AA115" s="12"/>
      <c r="AB115" s="12"/>
      <c r="AC115" s="12"/>
      <c r="AD115" s="12"/>
    </row>
    <row r="116" spans="1:30" ht="90" x14ac:dyDescent="0.25">
      <c r="A116">
        <v>154</v>
      </c>
      <c r="B116" s="17">
        <v>45436</v>
      </c>
      <c r="C116" s="9">
        <f>IF(B116&lt;$AG$1,"01/01/2024",B116)</f>
        <v>45436</v>
      </c>
      <c r="D116" s="9">
        <f>IF(AND(B116&lt;$AH$1,F116&gt;=$AH$1),"01/04/2024",IF(F116&lt;$AH$1,"",B116))</f>
        <v>45436</v>
      </c>
      <c r="E116" s="17" t="s">
        <v>52</v>
      </c>
      <c r="F116" s="17">
        <v>45438</v>
      </c>
      <c r="G116" s="9">
        <f>IF(F116&gt;$AI$1,$AI$1,F116)</f>
        <v>45438</v>
      </c>
      <c r="H116" s="17" t="s">
        <v>53</v>
      </c>
      <c r="I116" s="10">
        <f>_xlfn.DAYS(F116,B116)+1</f>
        <v>3</v>
      </c>
      <c r="J116" s="10">
        <f>_xlfn.DAYS(G116,C116)+1</f>
        <v>3</v>
      </c>
      <c r="K116" s="10">
        <f>IF(D116="","",_xlfn.DAYS(G116,D116)+1)</f>
        <v>3</v>
      </c>
      <c r="L116" s="17" t="s">
        <v>31</v>
      </c>
      <c r="M116" s="10" t="s">
        <v>32</v>
      </c>
      <c r="N116" s="18" t="s">
        <v>54</v>
      </c>
      <c r="O116" s="18" t="s">
        <v>55</v>
      </c>
      <c r="P116" s="18" t="s">
        <v>56</v>
      </c>
      <c r="Q116">
        <f>IF(D116="","",MONTH(D116))</f>
        <v>5</v>
      </c>
      <c r="R116">
        <f>IF(G116="","",MONTH(G116))</f>
        <v>5</v>
      </c>
      <c r="S116" s="12">
        <f>IF(AND(S$1&gt;=$Q116,S$1&lt;=$R116),1,0)</f>
        <v>0</v>
      </c>
      <c r="T116" s="12">
        <f>IF(AND(T$1&gt;=$Q116,T$1&lt;=$R116),1,0)</f>
        <v>1</v>
      </c>
      <c r="U116" s="12">
        <f>IF(AND(U$1&gt;=$Q116,U$1&lt;=$R116),1,0)</f>
        <v>0</v>
      </c>
      <c r="V116" s="12">
        <f>IF(AND(V$1&gt;=$Q116,V$1&lt;=$R116),1,0)</f>
        <v>0</v>
      </c>
      <c r="W116" s="12">
        <f>IF(AND(W$1&gt;=$Q116,W$1&lt;=$R116),1,0)</f>
        <v>0</v>
      </c>
      <c r="X116" s="12">
        <f>IF(AND(X$1&gt;=$Q116,X$1&lt;=$R116),1,0)</f>
        <v>0</v>
      </c>
      <c r="Y116" s="12">
        <f>IF(AND(Y$1&gt;=$Q116,Y$1&lt;=$R116),1,0)</f>
        <v>0</v>
      </c>
      <c r="Z116" s="13"/>
      <c r="AA116" s="13"/>
      <c r="AB116" s="13"/>
      <c r="AC116" s="13"/>
      <c r="AD116" s="13"/>
    </row>
    <row r="117" spans="1:30" ht="30" x14ac:dyDescent="0.25">
      <c r="A117">
        <v>156</v>
      </c>
      <c r="B117" s="17">
        <v>45436</v>
      </c>
      <c r="C117" s="9">
        <f>IF(B117&lt;$AG$1,"01/01/2024",B117)</f>
        <v>45436</v>
      </c>
      <c r="D117" s="9">
        <f>IF(AND(B117&lt;$AH$1,F117&gt;=$AH$1),"01/04/2024",IF(F117&lt;$AH$1,"",B117))</f>
        <v>45436</v>
      </c>
      <c r="E117" s="17" t="s">
        <v>213</v>
      </c>
      <c r="F117" s="17">
        <v>45439</v>
      </c>
      <c r="G117" s="9">
        <f>IF(F117&gt;$AI$1,$AI$1,F117)</f>
        <v>45439</v>
      </c>
      <c r="H117" s="17" t="s">
        <v>214</v>
      </c>
      <c r="I117" s="10">
        <f>_xlfn.DAYS(F117,B117)+1</f>
        <v>4</v>
      </c>
      <c r="J117" s="10">
        <f>_xlfn.DAYS(G117,C117)+1</f>
        <v>4</v>
      </c>
      <c r="K117" s="10">
        <f>IF(D117="","",_xlfn.DAYS(G117,D117)+1)</f>
        <v>4</v>
      </c>
      <c r="L117" s="17" t="s">
        <v>31</v>
      </c>
      <c r="M117" s="18" t="s">
        <v>207</v>
      </c>
      <c r="N117" s="18" t="s">
        <v>215</v>
      </c>
      <c r="O117" s="18" t="s">
        <v>216</v>
      </c>
      <c r="P117" s="18" t="s">
        <v>25</v>
      </c>
      <c r="Q117">
        <f>IF(D117="","",MONTH(D117))</f>
        <v>5</v>
      </c>
      <c r="R117">
        <f>IF(G117="","",MONTH(G117))</f>
        <v>5</v>
      </c>
      <c r="S117" s="12">
        <f>IF(AND(S$1&gt;=$Q117,S$1&lt;=$R117),1,0)</f>
        <v>0</v>
      </c>
      <c r="T117" s="12">
        <f>IF(AND(T$1&gt;=$Q117,T$1&lt;=$R117),1,0)</f>
        <v>1</v>
      </c>
      <c r="U117" s="12">
        <f>IF(AND(U$1&gt;=$Q117,U$1&lt;=$R117),1,0)</f>
        <v>0</v>
      </c>
      <c r="V117" s="12">
        <f>IF(AND(V$1&gt;=$Q117,V$1&lt;=$R117),1,0)</f>
        <v>0</v>
      </c>
      <c r="W117" s="12">
        <f>IF(AND(W$1&gt;=$Q117,W$1&lt;=$R117),1,0)</f>
        <v>0</v>
      </c>
      <c r="X117" s="12">
        <f>IF(AND(X$1&gt;=$Q117,X$1&lt;=$R117),1,0)</f>
        <v>0</v>
      </c>
      <c r="Y117" s="12">
        <f>IF(AND(Y$1&gt;=$Q117,Y$1&lt;=$R117),1,0)</f>
        <v>0</v>
      </c>
    </row>
    <row r="118" spans="1:30" ht="45" x14ac:dyDescent="0.25">
      <c r="A118">
        <v>155</v>
      </c>
      <c r="B118" s="17">
        <v>45437</v>
      </c>
      <c r="C118" s="9">
        <f>IF(B118&lt;$AG$1,"01/01/2024",B118)</f>
        <v>45437</v>
      </c>
      <c r="D118" s="9">
        <f>IF(AND(B118&lt;$AH$1,F118&gt;=$AH$1),"01/04/2024",IF(F118&lt;$AH$1,"",B118))</f>
        <v>45437</v>
      </c>
      <c r="E118" s="17" t="s">
        <v>44</v>
      </c>
      <c r="F118" s="17">
        <v>45440</v>
      </c>
      <c r="G118" s="9">
        <f>IF(F118&gt;$AI$1,$AI$1,F118)</f>
        <v>45440</v>
      </c>
      <c r="H118" s="17" t="s">
        <v>671</v>
      </c>
      <c r="I118" s="10">
        <f>_xlfn.DAYS(F118,B118)+1</f>
        <v>4</v>
      </c>
      <c r="J118" s="10">
        <f>_xlfn.DAYS(G118,C118)+1</f>
        <v>4</v>
      </c>
      <c r="K118" s="10">
        <f>IF(D118="","",_xlfn.DAYS(G118,D118)+1)</f>
        <v>4</v>
      </c>
      <c r="L118" s="17" t="s">
        <v>19</v>
      </c>
      <c r="M118" s="18" t="s">
        <v>663</v>
      </c>
      <c r="N118" s="18" t="s">
        <v>669</v>
      </c>
      <c r="O118" s="18" t="s">
        <v>672</v>
      </c>
      <c r="P118" s="18" t="s">
        <v>56</v>
      </c>
      <c r="Q118">
        <f>IF(D118="","",MONTH(D118))</f>
        <v>5</v>
      </c>
      <c r="R118">
        <f>IF(G118="","",MONTH(G118))</f>
        <v>5</v>
      </c>
      <c r="S118" s="12">
        <f>IF(AND(S$1&gt;=$Q118,S$1&lt;=$R118),1,0)</f>
        <v>0</v>
      </c>
      <c r="T118" s="12">
        <f>IF(AND(T$1&gt;=$Q118,T$1&lt;=$R118),1,0)</f>
        <v>1</v>
      </c>
      <c r="U118" s="12">
        <f>IF(AND(U$1&gt;=$Q118,U$1&lt;=$R118),1,0)</f>
        <v>0</v>
      </c>
      <c r="V118" s="12">
        <f>IF(AND(V$1&gt;=$Q118,V$1&lt;=$R118),1,0)</f>
        <v>0</v>
      </c>
      <c r="W118" s="12">
        <f>IF(AND(W$1&gt;=$Q118,W$1&lt;=$R118),1,0)</f>
        <v>0</v>
      </c>
      <c r="X118" s="12">
        <f>IF(AND(X$1&gt;=$Q118,X$1&lt;=$R118),1,0)</f>
        <v>0</v>
      </c>
      <c r="Y118" s="12">
        <f>IF(AND(Y$1&gt;=$Q118,Y$1&lt;=$R118),1,0)</f>
        <v>0</v>
      </c>
      <c r="Z118" s="12"/>
      <c r="AA118" s="12"/>
      <c r="AB118" s="12"/>
      <c r="AC118" s="12"/>
      <c r="AD118" s="12"/>
    </row>
    <row r="119" spans="1:30" ht="30" x14ac:dyDescent="0.25">
      <c r="A119">
        <v>162</v>
      </c>
      <c r="B119" s="17">
        <v>45438</v>
      </c>
      <c r="C119" s="9">
        <f>IF(B119&lt;$AG$1,"01/01/2024",B119)</f>
        <v>45438</v>
      </c>
      <c r="D119" s="9">
        <f>IF(AND(B119&lt;$AH$1,F119&gt;=$AH$1),"01/04/2024",IF(F119&lt;$AH$1,"",B119))</f>
        <v>45438</v>
      </c>
      <c r="E119" s="17" t="s">
        <v>357</v>
      </c>
      <c r="F119" s="17">
        <v>45440</v>
      </c>
      <c r="G119" s="9">
        <f>IF(F119&gt;$AI$1,$AI$1,F119)</f>
        <v>45440</v>
      </c>
      <c r="H119" s="17" t="s">
        <v>358</v>
      </c>
      <c r="I119" s="10">
        <f>_xlfn.DAYS(F119,B119)+1</f>
        <v>3</v>
      </c>
      <c r="J119" s="10">
        <f>_xlfn.DAYS(G119,C119)+1</f>
        <v>3</v>
      </c>
      <c r="K119" s="10">
        <f>IF(D119="","",_xlfn.DAYS(G119,D119)+1)</f>
        <v>3</v>
      </c>
      <c r="L119" s="17" t="s">
        <v>31</v>
      </c>
      <c r="M119" s="18" t="s">
        <v>359</v>
      </c>
      <c r="N119" s="18" t="s">
        <v>360</v>
      </c>
      <c r="O119" s="18" t="s">
        <v>361</v>
      </c>
      <c r="P119" s="18" t="s">
        <v>25</v>
      </c>
      <c r="Q119">
        <f>IF(D119="","",MONTH(D119))</f>
        <v>5</v>
      </c>
      <c r="R119">
        <f>IF(G119="","",MONTH(G119))</f>
        <v>5</v>
      </c>
      <c r="S119" s="12">
        <f>IF(AND(S$1&gt;=$Q119,S$1&lt;=$R119),1,0)</f>
        <v>0</v>
      </c>
      <c r="T119" s="12">
        <f>IF(AND(T$1&gt;=$Q119,T$1&lt;=$R119),1,0)</f>
        <v>1</v>
      </c>
      <c r="U119" s="12">
        <f>IF(AND(U$1&gt;=$Q119,U$1&lt;=$R119),1,0)</f>
        <v>0</v>
      </c>
      <c r="V119" s="12">
        <f>IF(AND(V$1&gt;=$Q119,V$1&lt;=$R119),1,0)</f>
        <v>0</v>
      </c>
      <c r="W119" s="12">
        <f>IF(AND(W$1&gt;=$Q119,W$1&lt;=$R119),1,0)</f>
        <v>0</v>
      </c>
      <c r="X119" s="12">
        <f>IF(AND(X$1&gt;=$Q119,X$1&lt;=$R119),1,0)</f>
        <v>0</v>
      </c>
      <c r="Y119" s="12">
        <f>IF(AND(Y$1&gt;=$Q119,Y$1&lt;=$R119),1,0)</f>
        <v>0</v>
      </c>
      <c r="Z119" s="12"/>
      <c r="AA119" s="12"/>
      <c r="AB119" s="12"/>
      <c r="AC119" s="12"/>
      <c r="AD119" s="12"/>
    </row>
    <row r="120" spans="1:30" ht="90" x14ac:dyDescent="0.25">
      <c r="A120">
        <v>157</v>
      </c>
      <c r="B120" s="17">
        <v>45438</v>
      </c>
      <c r="C120" s="9">
        <f>IF(B120&lt;$AG$1,"01/01/2024",B120)</f>
        <v>45438</v>
      </c>
      <c r="D120" s="9">
        <f>IF(AND(B120&lt;$AH$1,F120&gt;=$AH$1),"01/04/2024",IF(F120&lt;$AH$1,"",B120))</f>
        <v>45438</v>
      </c>
      <c r="E120" s="17" t="s">
        <v>715</v>
      </c>
      <c r="F120" s="17">
        <v>45439</v>
      </c>
      <c r="G120" s="9">
        <f>IF(F120&gt;$AI$1,$AI$1,F120)</f>
        <v>45439</v>
      </c>
      <c r="H120" s="17" t="s">
        <v>199</v>
      </c>
      <c r="I120" s="10">
        <f>_xlfn.DAYS(F120,B120)+1</f>
        <v>2</v>
      </c>
      <c r="J120" s="10">
        <f>_xlfn.DAYS(G120,C120)+1</f>
        <v>2</v>
      </c>
      <c r="K120" s="10">
        <f>IF(D120="","",_xlfn.DAYS(G120,D120)+1)</f>
        <v>2</v>
      </c>
      <c r="L120" s="17" t="s">
        <v>31</v>
      </c>
      <c r="M120" s="18" t="s">
        <v>716</v>
      </c>
      <c r="N120" s="18" t="s">
        <v>717</v>
      </c>
      <c r="O120" s="18" t="s">
        <v>718</v>
      </c>
      <c r="P120" s="18" t="s">
        <v>25</v>
      </c>
      <c r="Q120">
        <f>IF(D120="","",MONTH(D120))</f>
        <v>5</v>
      </c>
      <c r="R120">
        <f>IF(G120="","",MONTH(G120))</f>
        <v>5</v>
      </c>
      <c r="S120" s="12">
        <f>IF(AND(S$1&gt;=$Q120,S$1&lt;=$R120),1,0)</f>
        <v>0</v>
      </c>
      <c r="T120" s="12">
        <f>IF(AND(T$1&gt;=$Q120,T$1&lt;=$R120),1,0)</f>
        <v>1</v>
      </c>
      <c r="U120" s="12">
        <f>IF(AND(U$1&gt;=$Q120,U$1&lt;=$R120),1,0)</f>
        <v>0</v>
      </c>
      <c r="V120" s="12">
        <f>IF(AND(V$1&gt;=$Q120,V$1&lt;=$R120),1,0)</f>
        <v>0</v>
      </c>
      <c r="W120" s="12">
        <f>IF(AND(W$1&gt;=$Q120,W$1&lt;=$R120),1,0)</f>
        <v>0</v>
      </c>
      <c r="X120" s="12">
        <f>IF(AND(X$1&gt;=$Q120,X$1&lt;=$R120),1,0)</f>
        <v>0</v>
      </c>
      <c r="Y120" s="12">
        <f>IF(AND(Y$1&gt;=$Q120,Y$1&lt;=$R120),1,0)</f>
        <v>0</v>
      </c>
      <c r="Z120" s="12"/>
      <c r="AA120" s="12"/>
      <c r="AB120" s="12"/>
      <c r="AC120" s="12"/>
      <c r="AD120" s="12"/>
    </row>
    <row r="121" spans="1:30" ht="30" x14ac:dyDescent="0.25">
      <c r="A121">
        <v>160</v>
      </c>
      <c r="B121" s="17">
        <v>45438</v>
      </c>
      <c r="C121" s="9">
        <f>IF(B121&lt;$AG$1,"01/01/2024",B121)</f>
        <v>45438</v>
      </c>
      <c r="D121" s="9">
        <f>IF(AND(B121&lt;$AH$1,F121&gt;=$AH$1),"01/04/2024",IF(F121&lt;$AH$1,"",B121))</f>
        <v>45438</v>
      </c>
      <c r="E121" s="17" t="s">
        <v>746</v>
      </c>
      <c r="F121" s="17">
        <v>45439</v>
      </c>
      <c r="G121" s="9">
        <f>IF(F121&gt;$AI$1,$AI$1,F121)</f>
        <v>45439</v>
      </c>
      <c r="H121" s="17" t="s">
        <v>747</v>
      </c>
      <c r="I121" s="10">
        <f>_xlfn.DAYS(F121,B121)+1</f>
        <v>2</v>
      </c>
      <c r="J121" s="10">
        <f>_xlfn.DAYS(G121,C121)+1</f>
        <v>2</v>
      </c>
      <c r="K121" s="10">
        <f>IF(D121="","",_xlfn.DAYS(G121,D121)+1)</f>
        <v>2</v>
      </c>
      <c r="L121" s="17" t="s">
        <v>31</v>
      </c>
      <c r="M121" s="18" t="s">
        <v>716</v>
      </c>
      <c r="N121" s="18" t="s">
        <v>738</v>
      </c>
      <c r="O121" s="18" t="s">
        <v>748</v>
      </c>
      <c r="P121" s="18" t="s">
        <v>25</v>
      </c>
      <c r="Q121">
        <f>IF(D121="","",MONTH(D121))</f>
        <v>5</v>
      </c>
      <c r="R121">
        <f>IF(G121="","",MONTH(G121))</f>
        <v>5</v>
      </c>
      <c r="S121" s="12">
        <f>IF(AND(S$1&gt;=$Q121,S$1&lt;=$R121),1,0)</f>
        <v>0</v>
      </c>
      <c r="T121" s="12">
        <f>IF(AND(T$1&gt;=$Q121,T$1&lt;=$R121),1,0)</f>
        <v>1</v>
      </c>
      <c r="U121" s="12">
        <f>IF(AND(U$1&gt;=$Q121,U$1&lt;=$R121),1,0)</f>
        <v>0</v>
      </c>
      <c r="V121" s="12">
        <f>IF(AND(V$1&gt;=$Q121,V$1&lt;=$R121),1,0)</f>
        <v>0</v>
      </c>
      <c r="W121" s="12">
        <f>IF(AND(W$1&gt;=$Q121,W$1&lt;=$R121),1,0)</f>
        <v>0</v>
      </c>
      <c r="X121" s="12">
        <f>IF(AND(X$1&gt;=$Q121,X$1&lt;=$R121),1,0)</f>
        <v>0</v>
      </c>
      <c r="Y121" s="12">
        <f>IF(AND(Y$1&gt;=$Q121,Y$1&lt;=$R121),1,0)</f>
        <v>0</v>
      </c>
      <c r="Z121" s="12"/>
      <c r="AA121" s="12"/>
      <c r="AB121" s="12"/>
      <c r="AC121" s="12"/>
      <c r="AD121" s="12"/>
    </row>
    <row r="122" spans="1:30" ht="30" x14ac:dyDescent="0.25">
      <c r="A122">
        <v>161</v>
      </c>
      <c r="B122" s="17">
        <v>45439</v>
      </c>
      <c r="C122" s="9">
        <f>IF(B122&lt;$AG$1,"01/01/2024",B122)</f>
        <v>45439</v>
      </c>
      <c r="D122" s="9">
        <f>IF(AND(B122&lt;$AH$1,F122&gt;=$AH$1),"01/04/2024",IF(F122&lt;$AH$1,"",B122))</f>
        <v>45439</v>
      </c>
      <c r="E122" s="17" t="s">
        <v>205</v>
      </c>
      <c r="F122" s="17">
        <v>45440</v>
      </c>
      <c r="G122" s="9">
        <f>IF(F122&gt;$AI$1,$AI$1,F122)</f>
        <v>45440</v>
      </c>
      <c r="H122" s="17" t="s">
        <v>206</v>
      </c>
      <c r="I122" s="10">
        <f>_xlfn.DAYS(F122,B122)+1</f>
        <v>2</v>
      </c>
      <c r="J122" s="10">
        <f>_xlfn.DAYS(G122,C122)+1</f>
        <v>2</v>
      </c>
      <c r="K122" s="10">
        <f>IF(D122="","",_xlfn.DAYS(G122,D122)+1)</f>
        <v>2</v>
      </c>
      <c r="L122" s="17" t="s">
        <v>31</v>
      </c>
      <c r="M122" s="10" t="s">
        <v>207</v>
      </c>
      <c r="N122" s="18" t="s">
        <v>208</v>
      </c>
      <c r="O122" s="18" t="s">
        <v>209</v>
      </c>
      <c r="P122" s="18" t="s">
        <v>84</v>
      </c>
      <c r="Q122">
        <f>IF(D122="","",MONTH(D122))</f>
        <v>5</v>
      </c>
      <c r="R122">
        <f>IF(G122="","",MONTH(G122))</f>
        <v>5</v>
      </c>
      <c r="S122" s="12">
        <f>IF(AND(S$1&gt;=$Q122,S$1&lt;=$R122),1,0)</f>
        <v>0</v>
      </c>
      <c r="T122" s="12">
        <f>IF(AND(T$1&gt;=$Q122,T$1&lt;=$R122),1,0)</f>
        <v>1</v>
      </c>
      <c r="U122" s="12">
        <f>IF(AND(U$1&gt;=$Q122,U$1&lt;=$R122),1,0)</f>
        <v>0</v>
      </c>
      <c r="V122" s="12">
        <f>IF(AND(V$1&gt;=$Q122,V$1&lt;=$R122),1,0)</f>
        <v>0</v>
      </c>
      <c r="W122" s="12">
        <f>IF(AND(W$1&gt;=$Q122,W$1&lt;=$R122),1,0)</f>
        <v>0</v>
      </c>
      <c r="X122" s="12">
        <f>IF(AND(X$1&gt;=$Q122,X$1&lt;=$R122),1,0)</f>
        <v>0</v>
      </c>
      <c r="Y122" s="12">
        <f>IF(AND(Y$1&gt;=$Q122,Y$1&lt;=$R122),1,0)</f>
        <v>0</v>
      </c>
    </row>
    <row r="123" spans="1:30" ht="45" x14ac:dyDescent="0.25">
      <c r="A123">
        <v>165</v>
      </c>
      <c r="B123" s="17">
        <v>45439</v>
      </c>
      <c r="C123" s="9">
        <f>IF(B123&lt;$AG$1,"01/01/2024",B123)</f>
        <v>45439</v>
      </c>
      <c r="D123" s="9">
        <f>IF(AND(B123&lt;$AH$1,F123&gt;=$AH$1),"01/04/2024",IF(F123&lt;$AH$1,"",B123))</f>
        <v>45439</v>
      </c>
      <c r="E123" s="17" t="s">
        <v>167</v>
      </c>
      <c r="F123" s="17">
        <v>45489</v>
      </c>
      <c r="G123" s="9">
        <f>IF(F123&gt;$AI$1,$AI$1,F123)</f>
        <v>45489</v>
      </c>
      <c r="H123" s="17" t="s">
        <v>253</v>
      </c>
      <c r="I123" s="10">
        <f>_xlfn.DAYS(F123,B123)+1</f>
        <v>51</v>
      </c>
      <c r="J123" s="10">
        <f>_xlfn.DAYS(G123,C123)+1</f>
        <v>51</v>
      </c>
      <c r="K123" s="10">
        <f>IF(D123="","",_xlfn.DAYS(G123,D123)+1)</f>
        <v>51</v>
      </c>
      <c r="L123" s="17" t="s">
        <v>31</v>
      </c>
      <c r="M123" s="18" t="s">
        <v>227</v>
      </c>
      <c r="N123" s="18" t="s">
        <v>254</v>
      </c>
      <c r="O123" s="18" t="s">
        <v>255</v>
      </c>
      <c r="P123" s="18" t="s">
        <v>62</v>
      </c>
      <c r="Q123">
        <f>IF(D123="","",MONTH(D123))</f>
        <v>5</v>
      </c>
      <c r="R123">
        <f>IF(G123="","",MONTH(G123))</f>
        <v>7</v>
      </c>
      <c r="S123" s="12">
        <f>IF(AND(S$1&gt;=$Q123,S$1&lt;=$R123),1,0)</f>
        <v>0</v>
      </c>
      <c r="T123" s="12">
        <f>IF(AND(T$1&gt;=$Q123,T$1&lt;=$R123),1,0)</f>
        <v>1</v>
      </c>
      <c r="U123" s="12">
        <f>IF(AND(U$1&gt;=$Q123,U$1&lt;=$R123),1,0)</f>
        <v>1</v>
      </c>
      <c r="V123" s="12">
        <f>IF(AND(V$1&gt;=$Q123,V$1&lt;=$R123),1,0)</f>
        <v>1</v>
      </c>
      <c r="W123" s="12">
        <f>IF(AND(W$1&gt;=$Q123,W$1&lt;=$R123),1,0)</f>
        <v>0</v>
      </c>
      <c r="X123" s="12">
        <f>IF(AND(X$1&gt;=$Q123,X$1&lt;=$R123),1,0)</f>
        <v>0</v>
      </c>
      <c r="Y123" s="12">
        <f>IF(AND(Y$1&gt;=$Q123,Y$1&lt;=$R123),1,0)</f>
        <v>0</v>
      </c>
    </row>
    <row r="124" spans="1:30" ht="75" x14ac:dyDescent="0.25">
      <c r="A124">
        <v>205</v>
      </c>
      <c r="B124" s="17">
        <v>45439</v>
      </c>
      <c r="C124" s="9">
        <f>IF(B124&lt;$AG$1,"01/01/2024",B124)</f>
        <v>45439</v>
      </c>
      <c r="D124" s="9">
        <f>IF(AND(B124&lt;$AH$1,F124&gt;=$AH$1),"01/04/2024",IF(F124&lt;$AH$1,"",B124))</f>
        <v>45439</v>
      </c>
      <c r="E124" s="17" t="s">
        <v>707</v>
      </c>
      <c r="F124" s="17">
        <v>45509</v>
      </c>
      <c r="G124" s="9">
        <f>IF(F124&gt;$AI$1,$AI$1,F124)</f>
        <v>45509</v>
      </c>
      <c r="H124" s="17" t="s">
        <v>708</v>
      </c>
      <c r="I124" s="10">
        <f>_xlfn.DAYS(F124,B124)+1</f>
        <v>71</v>
      </c>
      <c r="J124" s="10">
        <f>_xlfn.DAYS(G124,C124)+1</f>
        <v>71</v>
      </c>
      <c r="K124" s="10">
        <f>IF(D124="","",_xlfn.DAYS(G124,D124)+1)</f>
        <v>71</v>
      </c>
      <c r="L124" s="17" t="s">
        <v>31</v>
      </c>
      <c r="M124" s="18" t="s">
        <v>687</v>
      </c>
      <c r="N124" s="18" t="s">
        <v>709</v>
      </c>
      <c r="O124" s="18" t="s">
        <v>710</v>
      </c>
      <c r="P124" s="18" t="s">
        <v>84</v>
      </c>
      <c r="Q124">
        <f>IF(D124="","",MONTH(D124))</f>
        <v>5</v>
      </c>
      <c r="R124">
        <f>IF(G124="","",MONTH(G124))</f>
        <v>8</v>
      </c>
      <c r="S124" s="12">
        <f>IF(AND(S$1&gt;=$Q124,S$1&lt;=$R124),1,0)</f>
        <v>0</v>
      </c>
      <c r="T124" s="12">
        <f>IF(AND(T$1&gt;=$Q124,T$1&lt;=$R124),1,0)</f>
        <v>1</v>
      </c>
      <c r="U124" s="12">
        <f>IF(AND(U$1&gt;=$Q124,U$1&lt;=$R124),1,0)</f>
        <v>1</v>
      </c>
      <c r="V124" s="12">
        <f>IF(AND(V$1&gt;=$Q124,V$1&lt;=$R124),1,0)</f>
        <v>1</v>
      </c>
      <c r="W124" s="12">
        <f>IF(AND(W$1&gt;=$Q124,W$1&lt;=$R124),1,0)</f>
        <v>1</v>
      </c>
      <c r="X124" s="12">
        <f>IF(AND(X$1&gt;=$Q124,X$1&lt;=$R124),1,0)</f>
        <v>0</v>
      </c>
      <c r="Y124" s="12">
        <f>IF(AND(Y$1&gt;=$Q124,Y$1&lt;=$R124),1,0)</f>
        <v>0</v>
      </c>
      <c r="Z124" s="12"/>
      <c r="AA124" s="12"/>
      <c r="AB124" s="12"/>
      <c r="AC124" s="12"/>
      <c r="AD124" s="12"/>
    </row>
    <row r="125" spans="1:30" ht="60" x14ac:dyDescent="0.25">
      <c r="A125">
        <v>166</v>
      </c>
      <c r="B125" s="17">
        <v>45443</v>
      </c>
      <c r="C125" s="9">
        <f>IF(B125&lt;$AG$1,"01/01/2024",B125)</f>
        <v>45443</v>
      </c>
      <c r="D125" s="9">
        <f>IF(AND(B125&lt;$AH$1,F125&gt;=$AH$1),"01/04/2024",IF(F125&lt;$AH$1,"",B125))</f>
        <v>45443</v>
      </c>
      <c r="E125" s="18" t="s">
        <v>266</v>
      </c>
      <c r="F125" s="17">
        <v>45492</v>
      </c>
      <c r="G125" s="9">
        <f>IF(F125&gt;$AI$1,$AI$1,F125)</f>
        <v>45492</v>
      </c>
      <c r="H125" s="18" t="s">
        <v>397</v>
      </c>
      <c r="I125" s="10">
        <f>_xlfn.DAYS(F125,B125)+1</f>
        <v>50</v>
      </c>
      <c r="J125" s="10">
        <f>_xlfn.DAYS(G125,C125)+1</f>
        <v>50</v>
      </c>
      <c r="K125" s="10">
        <f>IF(D125="","",_xlfn.DAYS(G125,D125)+1)</f>
        <v>50</v>
      </c>
      <c r="L125" s="18" t="s">
        <v>19</v>
      </c>
      <c r="M125" s="18" t="s">
        <v>398</v>
      </c>
      <c r="N125" s="18" t="s">
        <v>399</v>
      </c>
      <c r="O125" s="18" t="s">
        <v>400</v>
      </c>
      <c r="P125" s="18" t="s">
        <v>62</v>
      </c>
      <c r="Q125">
        <f>IF(D125="","",MONTH(D125))</f>
        <v>5</v>
      </c>
      <c r="R125">
        <f>IF(G125="","",MONTH(G125))</f>
        <v>7</v>
      </c>
      <c r="S125" s="12">
        <f>IF(AND(S$1&gt;=$Q125,S$1&lt;=$R125),1,0)</f>
        <v>0</v>
      </c>
      <c r="T125" s="12">
        <f>IF(AND(T$1&gt;=$Q125,T$1&lt;=$R125),1,0)</f>
        <v>1</v>
      </c>
      <c r="U125" s="12">
        <f>IF(AND(U$1&gt;=$Q125,U$1&lt;=$R125),1,0)</f>
        <v>1</v>
      </c>
      <c r="V125" s="12">
        <f>IF(AND(V$1&gt;=$Q125,V$1&lt;=$R125),1,0)</f>
        <v>1</v>
      </c>
      <c r="W125" s="12">
        <f>IF(AND(W$1&gt;=$Q125,W$1&lt;=$R125),1,0)</f>
        <v>0</v>
      </c>
      <c r="X125" s="12">
        <f>IF(AND(X$1&gt;=$Q125,X$1&lt;=$R125),1,0)</f>
        <v>0</v>
      </c>
      <c r="Y125" s="12">
        <f>IF(AND(Y$1&gt;=$Q125,Y$1&lt;=$R125),1,0)</f>
        <v>0</v>
      </c>
      <c r="Z125" s="12"/>
      <c r="AA125" s="12"/>
      <c r="AB125" s="12"/>
      <c r="AC125" s="12"/>
      <c r="AD125" s="12"/>
    </row>
    <row r="126" spans="1:30" ht="30" x14ac:dyDescent="0.25">
      <c r="A126">
        <v>168</v>
      </c>
      <c r="B126" s="17">
        <v>45443</v>
      </c>
      <c r="C126" s="9">
        <f>IF(B126&lt;$AG$1,"01/01/2024",B126)</f>
        <v>45443</v>
      </c>
      <c r="D126" s="9">
        <f>IF(AND(B126&lt;$AH$1,F126&gt;=$AH$1),"01/04/2024",IF(F126&lt;$AH$1,"",B126))</f>
        <v>45443</v>
      </c>
      <c r="E126" s="17" t="s">
        <v>506</v>
      </c>
      <c r="F126" s="17">
        <v>45446</v>
      </c>
      <c r="G126" s="9">
        <f>IF(F126&gt;$AI$1,$AI$1,F126)</f>
        <v>45446</v>
      </c>
      <c r="H126" s="17" t="s">
        <v>109</v>
      </c>
      <c r="I126" s="10">
        <f>_xlfn.DAYS(F126,B126)+1</f>
        <v>4</v>
      </c>
      <c r="J126" s="10">
        <f>_xlfn.DAYS(G126,C126)+1</f>
        <v>4</v>
      </c>
      <c r="K126" s="10">
        <f>IF(D126="","",_xlfn.DAYS(G126,D126)+1)</f>
        <v>4</v>
      </c>
      <c r="L126" s="17" t="s">
        <v>487</v>
      </c>
      <c r="M126" s="18" t="s">
        <v>488</v>
      </c>
      <c r="N126" s="18" t="s">
        <v>496</v>
      </c>
      <c r="O126" s="18" t="s">
        <v>497</v>
      </c>
      <c r="P126" s="18" t="s">
        <v>25</v>
      </c>
      <c r="Q126">
        <f>IF(D126="","",MONTH(D126))</f>
        <v>5</v>
      </c>
      <c r="R126">
        <f>IF(G126="","",MONTH(G126))</f>
        <v>6</v>
      </c>
      <c r="S126" s="12">
        <f>IF(AND(S$1&gt;=$Q126,S$1&lt;=$R126),1,0)</f>
        <v>0</v>
      </c>
      <c r="T126" s="12">
        <f>IF(AND(T$1&gt;=$Q126,T$1&lt;=$R126),1,0)</f>
        <v>1</v>
      </c>
      <c r="U126" s="12">
        <f>IF(AND(U$1&gt;=$Q126,U$1&lt;=$R126),1,0)</f>
        <v>1</v>
      </c>
      <c r="V126" s="12">
        <f>IF(AND(V$1&gt;=$Q126,V$1&lt;=$R126),1,0)</f>
        <v>0</v>
      </c>
      <c r="W126" s="12">
        <f>IF(AND(W$1&gt;=$Q126,W$1&lt;=$R126),1,0)</f>
        <v>0</v>
      </c>
      <c r="X126" s="12">
        <f>IF(AND(X$1&gt;=$Q126,X$1&lt;=$R126),1,0)</f>
        <v>0</v>
      </c>
      <c r="Y126" s="12">
        <f>IF(AND(Y$1&gt;=$Q126,Y$1&lt;=$R126),1,0)</f>
        <v>0</v>
      </c>
      <c r="Z126" s="12"/>
      <c r="AA126" s="12"/>
      <c r="AB126" s="12"/>
      <c r="AC126" s="12"/>
      <c r="AD126" s="12"/>
    </row>
    <row r="127" spans="1:30" ht="30" x14ac:dyDescent="0.25">
      <c r="A127">
        <v>175</v>
      </c>
      <c r="B127" s="17">
        <v>45443</v>
      </c>
      <c r="C127" s="9">
        <f>IF(B127&lt;$AG$1,"01/01/2024",B127)</f>
        <v>45443</v>
      </c>
      <c r="D127" s="9">
        <f>IF(AND(B127&lt;$AH$1,F127&gt;=$AH$1),"01/04/2024",IF(F127&lt;$AH$1,"",B127))</f>
        <v>45443</v>
      </c>
      <c r="E127" s="17" t="s">
        <v>749</v>
      </c>
      <c r="F127" s="17">
        <v>45445</v>
      </c>
      <c r="G127" s="9">
        <f>IF(F127&gt;$AI$1,$AI$1,F127)</f>
        <v>45445</v>
      </c>
      <c r="H127" s="17" t="s">
        <v>750</v>
      </c>
      <c r="I127" s="10">
        <f>_xlfn.DAYS(F127,B127)+1</f>
        <v>3</v>
      </c>
      <c r="J127" s="10">
        <f>_xlfn.DAYS(G127,C127)+1</f>
        <v>3</v>
      </c>
      <c r="K127" s="10">
        <f>IF(D127="","",_xlfn.DAYS(G127,D127)+1)</f>
        <v>3</v>
      </c>
      <c r="L127" s="17" t="s">
        <v>31</v>
      </c>
      <c r="M127" s="18" t="s">
        <v>716</v>
      </c>
      <c r="N127" s="18" t="s">
        <v>738</v>
      </c>
      <c r="O127" s="18" t="s">
        <v>748</v>
      </c>
      <c r="P127" s="18" t="s">
        <v>25</v>
      </c>
      <c r="Q127">
        <f>IF(D127="","",MONTH(D127))</f>
        <v>5</v>
      </c>
      <c r="R127">
        <f>IF(G127="","",MONTH(G127))</f>
        <v>6</v>
      </c>
      <c r="S127" s="12">
        <f>IF(AND(S$1&gt;=$Q127,S$1&lt;=$R127),1,0)</f>
        <v>0</v>
      </c>
      <c r="T127" s="12">
        <f>IF(AND(T$1&gt;=$Q127,T$1&lt;=$R127),1,0)</f>
        <v>1</v>
      </c>
      <c r="U127" s="12">
        <f>IF(AND(U$1&gt;=$Q127,U$1&lt;=$R127),1,0)</f>
        <v>1</v>
      </c>
      <c r="V127" s="12">
        <f>IF(AND(V$1&gt;=$Q127,V$1&lt;=$R127),1,0)</f>
        <v>0</v>
      </c>
      <c r="W127" s="12">
        <f>IF(AND(W$1&gt;=$Q127,W$1&lt;=$R127),1,0)</f>
        <v>0</v>
      </c>
      <c r="X127" s="12">
        <f>IF(AND(X$1&gt;=$Q127,X$1&lt;=$R127),1,0)</f>
        <v>0</v>
      </c>
      <c r="Y127" s="12">
        <f>IF(AND(Y$1&gt;=$Q127,Y$1&lt;=$R127),1,0)</f>
        <v>0</v>
      </c>
      <c r="Z127" s="12"/>
      <c r="AA127" s="12"/>
      <c r="AB127" s="12"/>
      <c r="AC127" s="12"/>
      <c r="AD127" s="12"/>
    </row>
    <row r="128" spans="1:30" ht="30" x14ac:dyDescent="0.25">
      <c r="A128">
        <v>176</v>
      </c>
      <c r="B128" s="17">
        <v>45444</v>
      </c>
      <c r="C128" s="9">
        <f>IF(B128&lt;$AG$1,"01/01/2024",B128)</f>
        <v>45444</v>
      </c>
      <c r="D128" s="9">
        <f>IF(AND(B128&lt;$AH$1,F128&gt;=$AH$1),"01/04/2024",IF(F128&lt;$AH$1,"",B128))</f>
        <v>45444</v>
      </c>
      <c r="E128" s="17" t="s">
        <v>184</v>
      </c>
      <c r="F128" s="17">
        <v>45445</v>
      </c>
      <c r="G128" s="9">
        <f>IF(F128&gt;$AI$1,$AI$1,F128)</f>
        <v>45445</v>
      </c>
      <c r="H128" s="17" t="s">
        <v>53</v>
      </c>
      <c r="I128" s="10">
        <f>_xlfn.DAYS(F128,B128)+1</f>
        <v>2</v>
      </c>
      <c r="J128" s="10">
        <f>_xlfn.DAYS(G128,C128)+1</f>
        <v>2</v>
      </c>
      <c r="K128" s="10">
        <f>IF(D128="","",_xlfn.DAYS(G128,D128)+1)</f>
        <v>2</v>
      </c>
      <c r="L128" s="17" t="s">
        <v>31</v>
      </c>
      <c r="M128" s="18" t="s">
        <v>227</v>
      </c>
      <c r="N128" s="18" t="s">
        <v>238</v>
      </c>
      <c r="O128" s="18" t="s">
        <v>240</v>
      </c>
      <c r="P128" s="18" t="s">
        <v>25</v>
      </c>
      <c r="Q128">
        <f>IF(D128="","",MONTH(D128))</f>
        <v>6</v>
      </c>
      <c r="R128">
        <f>IF(G128="","",MONTH(G128))</f>
        <v>6</v>
      </c>
      <c r="S128" s="12">
        <f>IF(AND(S$1&gt;=$Q128,S$1&lt;=$R128),1,0)</f>
        <v>0</v>
      </c>
      <c r="T128" s="12">
        <f>IF(AND(T$1&gt;=$Q128,T$1&lt;=$R128),1,0)</f>
        <v>0</v>
      </c>
      <c r="U128" s="12">
        <f>IF(AND(U$1&gt;=$Q128,U$1&lt;=$R128),1,0)</f>
        <v>1</v>
      </c>
      <c r="V128" s="12">
        <f>IF(AND(V$1&gt;=$Q128,V$1&lt;=$R128),1,0)</f>
        <v>0</v>
      </c>
      <c r="W128" s="12">
        <f>IF(AND(W$1&gt;=$Q128,W$1&lt;=$R128),1,0)</f>
        <v>0</v>
      </c>
      <c r="X128" s="12">
        <f>IF(AND(X$1&gt;=$Q128,X$1&lt;=$R128),1,0)</f>
        <v>0</v>
      </c>
      <c r="Y128" s="12">
        <f>IF(AND(Y$1&gt;=$Q128,Y$1&lt;=$R128),1,0)</f>
        <v>0</v>
      </c>
      <c r="Z128" s="11"/>
      <c r="AA128" s="11"/>
      <c r="AB128" s="11"/>
      <c r="AC128" s="11"/>
      <c r="AD128" s="11"/>
    </row>
    <row r="129" spans="1:30" ht="30" x14ac:dyDescent="0.25">
      <c r="A129">
        <v>208</v>
      </c>
      <c r="B129" s="17">
        <v>45444</v>
      </c>
      <c r="C129" s="9">
        <f>IF(B129&lt;$AG$1,"01/01/2024",B129)</f>
        <v>45444</v>
      </c>
      <c r="D129" s="9">
        <f>IF(AND(B129&lt;$AH$1,F129&gt;=$AH$1),"01/04/2024",IF(F129&lt;$AH$1,"",B129))</f>
        <v>45444</v>
      </c>
      <c r="E129" s="17" t="s">
        <v>455</v>
      </c>
      <c r="F129" s="17">
        <v>45446</v>
      </c>
      <c r="G129" s="9">
        <f>IF(F129&gt;$AI$1,$AI$1,F129)</f>
        <v>45446</v>
      </c>
      <c r="H129" s="17" t="s">
        <v>456</v>
      </c>
      <c r="I129" s="10">
        <f>_xlfn.DAYS(F129,B129)+1</f>
        <v>3</v>
      </c>
      <c r="J129" s="10">
        <f>_xlfn.DAYS(G129,C129)+1</f>
        <v>3</v>
      </c>
      <c r="K129" s="10">
        <f>IF(D129="","",_xlfn.DAYS(G129,D129)+1)</f>
        <v>3</v>
      </c>
      <c r="L129" s="17" t="s">
        <v>31</v>
      </c>
      <c r="M129" s="18" t="s">
        <v>453</v>
      </c>
      <c r="N129" s="18" t="s">
        <v>457</v>
      </c>
      <c r="O129" s="18" t="s">
        <v>458</v>
      </c>
      <c r="P129" s="18" t="s">
        <v>62</v>
      </c>
      <c r="Q129">
        <f>IF(D129="","",MONTH(D129))</f>
        <v>6</v>
      </c>
      <c r="R129">
        <f>IF(G129="","",MONTH(G129))</f>
        <v>6</v>
      </c>
      <c r="S129" s="12">
        <f>IF(AND(S$1&gt;=$Q129,S$1&lt;=$R129),1,0)</f>
        <v>0</v>
      </c>
      <c r="T129" s="12">
        <f>IF(AND(T$1&gt;=$Q129,T$1&lt;=$R129),1,0)</f>
        <v>0</v>
      </c>
      <c r="U129" s="12">
        <f>IF(AND(U$1&gt;=$Q129,U$1&lt;=$R129),1,0)</f>
        <v>1</v>
      </c>
      <c r="V129" s="12">
        <f>IF(AND(V$1&gt;=$Q129,V$1&lt;=$R129),1,0)</f>
        <v>0</v>
      </c>
      <c r="W129" s="12">
        <f>IF(AND(W$1&gt;=$Q129,W$1&lt;=$R129),1,0)</f>
        <v>0</v>
      </c>
      <c r="X129" s="12">
        <f>IF(AND(X$1&gt;=$Q129,X$1&lt;=$R129),1,0)</f>
        <v>0</v>
      </c>
      <c r="Y129" s="12">
        <f>IF(AND(Y$1&gt;=$Q129,Y$1&lt;=$R129),1,0)</f>
        <v>0</v>
      </c>
      <c r="Z129" s="12"/>
      <c r="AA129" s="12"/>
      <c r="AB129" s="12"/>
      <c r="AC129" s="12"/>
      <c r="AD129" s="12"/>
    </row>
    <row r="130" spans="1:30" ht="30" x14ac:dyDescent="0.25">
      <c r="A130">
        <v>207</v>
      </c>
      <c r="B130" s="17">
        <v>45448</v>
      </c>
      <c r="C130" s="9">
        <f>IF(B130&lt;$AG$1,"01/01/2024",B130)</f>
        <v>45448</v>
      </c>
      <c r="D130" s="9">
        <f>IF(AND(B130&lt;$AH$1,F130&gt;=$AH$1),"01/04/2024",IF(F130&lt;$AH$1,"",B130))</f>
        <v>45448</v>
      </c>
      <c r="E130" s="17" t="s">
        <v>295</v>
      </c>
      <c r="F130" s="17">
        <v>45449</v>
      </c>
      <c r="G130" s="9">
        <f>IF(F130&gt;$AI$1,$AI$1,F130)</f>
        <v>45449</v>
      </c>
      <c r="H130" s="17" t="s">
        <v>296</v>
      </c>
      <c r="I130" s="10">
        <f>_xlfn.DAYS(F130,B130)+1</f>
        <v>2</v>
      </c>
      <c r="J130" s="10">
        <f>_xlfn.DAYS(G130,C130)+1</f>
        <v>2</v>
      </c>
      <c r="K130" s="10">
        <f>IF(D130="","",_xlfn.DAYS(G130,D130)+1)</f>
        <v>2</v>
      </c>
      <c r="L130" s="17" t="s">
        <v>31</v>
      </c>
      <c r="M130" s="18" t="s">
        <v>290</v>
      </c>
      <c r="N130" s="18" t="s">
        <v>291</v>
      </c>
      <c r="O130" s="18" t="s">
        <v>297</v>
      </c>
      <c r="P130" s="18" t="s">
        <v>25</v>
      </c>
      <c r="Q130">
        <f>IF(D130="","",MONTH(D130))</f>
        <v>6</v>
      </c>
      <c r="R130">
        <f>IF(G130="","",MONTH(G130))</f>
        <v>6</v>
      </c>
      <c r="S130" s="12">
        <f>IF(AND(S$1&gt;=$Q130,S$1&lt;=$R130),1,0)</f>
        <v>0</v>
      </c>
      <c r="T130" s="12">
        <f>IF(AND(T$1&gt;=$Q130,T$1&lt;=$R130),1,0)</f>
        <v>0</v>
      </c>
      <c r="U130" s="12">
        <f>IF(AND(U$1&gt;=$Q130,U$1&lt;=$R130),1,0)</f>
        <v>1</v>
      </c>
      <c r="V130" s="12">
        <f>IF(AND(V$1&gt;=$Q130,V$1&lt;=$R130),1,0)</f>
        <v>0</v>
      </c>
      <c r="W130" s="12">
        <f>IF(AND(W$1&gt;=$Q130,W$1&lt;=$R130),1,0)</f>
        <v>0</v>
      </c>
      <c r="X130" s="12">
        <f>IF(AND(X$1&gt;=$Q130,X$1&lt;=$R130),1,0)</f>
        <v>0</v>
      </c>
      <c r="Y130" s="12">
        <f>IF(AND(Y$1&gt;=$Q130,Y$1&lt;=$R130),1,0)</f>
        <v>0</v>
      </c>
      <c r="Z130" s="12"/>
      <c r="AA130" s="12"/>
      <c r="AB130" s="12"/>
      <c r="AC130" s="12"/>
      <c r="AD130" s="12"/>
    </row>
    <row r="131" spans="1:30" ht="30" x14ac:dyDescent="0.25">
      <c r="A131">
        <v>210</v>
      </c>
      <c r="B131" s="17">
        <v>45449</v>
      </c>
      <c r="C131" s="9">
        <f>IF(B131&lt;$AG$1,"01/01/2024",B131)</f>
        <v>45449</v>
      </c>
      <c r="D131" s="9">
        <f>IF(AND(B131&lt;$AH$1,F131&gt;=$AH$1),"01/04/2024",IF(F131&lt;$AH$1,"",B131))</f>
        <v>45449</v>
      </c>
      <c r="E131" s="17"/>
      <c r="F131" s="17">
        <v>45535</v>
      </c>
      <c r="G131" s="9">
        <f>IF(F131&gt;$AI$1,$AI$1,F131)</f>
        <v>45535</v>
      </c>
      <c r="H131" s="17"/>
      <c r="I131" s="10">
        <f>_xlfn.DAYS(F131,B131)+1</f>
        <v>87</v>
      </c>
      <c r="J131" s="10">
        <f>_xlfn.DAYS(G131,C131)+1</f>
        <v>87</v>
      </c>
      <c r="K131" s="10">
        <f>IF(D131="","",_xlfn.DAYS(G131,D131)+1)</f>
        <v>87</v>
      </c>
      <c r="L131" s="17" t="s">
        <v>80</v>
      </c>
      <c r="M131" s="18" t="s">
        <v>146</v>
      </c>
      <c r="N131" s="18" t="s">
        <v>147</v>
      </c>
      <c r="O131" s="18" t="s">
        <v>69</v>
      </c>
      <c r="P131" s="18" t="s">
        <v>62</v>
      </c>
      <c r="Q131">
        <f>IF(D131="","",MONTH(D131))</f>
        <v>6</v>
      </c>
      <c r="R131">
        <f>IF(G131="","",MONTH(G131))</f>
        <v>8</v>
      </c>
      <c r="S131" s="12">
        <f>IF(AND(S$1&gt;=$Q131,S$1&lt;=$R131),1,0)</f>
        <v>0</v>
      </c>
      <c r="T131" s="12">
        <f>IF(AND(T$1&gt;=$Q131,T$1&lt;=$R131),1,0)</f>
        <v>0</v>
      </c>
      <c r="U131" s="12">
        <f>IF(AND(U$1&gt;=$Q131,U$1&lt;=$R131),1,0)</f>
        <v>1</v>
      </c>
      <c r="V131" s="12">
        <f>IF(AND(V$1&gt;=$Q131,V$1&lt;=$R131),1,0)</f>
        <v>1</v>
      </c>
      <c r="W131" s="12">
        <f>IF(AND(W$1&gt;=$Q131,W$1&lt;=$R131),1,0)</f>
        <v>1</v>
      </c>
      <c r="X131" s="12">
        <f>IF(AND(X$1&gt;=$Q131,X$1&lt;=$R131),1,0)</f>
        <v>0</v>
      </c>
      <c r="Y131" s="12">
        <f>IF(AND(Y$1&gt;=$Q131,Y$1&lt;=$R131),1,0)</f>
        <v>0</v>
      </c>
    </row>
    <row r="132" spans="1:30" ht="90.75" thickBot="1" x14ac:dyDescent="0.3">
      <c r="A132">
        <v>300</v>
      </c>
      <c r="B132" s="23">
        <v>45449</v>
      </c>
      <c r="C132" s="9">
        <f>IF(B132&lt;$AG$1,"01/01/2024",B132)</f>
        <v>45449</v>
      </c>
      <c r="D132" s="9">
        <f>IF(AND(B132&lt;$AH$1,F132&gt;=$AH$1),"01/04/2024",IF(F132&lt;$AH$1,"",B132))</f>
        <v>45449</v>
      </c>
      <c r="E132" s="23"/>
      <c r="F132" s="23">
        <v>45605</v>
      </c>
      <c r="G132" s="9">
        <f>IF(F132&gt;$AI$1,$AI$1,F132)</f>
        <v>45596</v>
      </c>
      <c r="H132" s="23"/>
      <c r="I132" s="10">
        <f>_xlfn.DAYS(F132,B132)+1</f>
        <v>157</v>
      </c>
      <c r="J132" s="10">
        <f>_xlfn.DAYS(G132,C132)+1</f>
        <v>148</v>
      </c>
      <c r="K132" s="10">
        <f>IF(D132="","",_xlfn.DAYS(G132,D132)+1)</f>
        <v>148</v>
      </c>
      <c r="L132" s="23" t="s">
        <v>80</v>
      </c>
      <c r="M132" s="18" t="s">
        <v>146</v>
      </c>
      <c r="N132" s="24" t="s">
        <v>147</v>
      </c>
      <c r="O132" s="24" t="s">
        <v>148</v>
      </c>
      <c r="P132" s="24" t="s">
        <v>62</v>
      </c>
      <c r="Q132">
        <f>IF(D132="","",MONTH(D132))</f>
        <v>6</v>
      </c>
      <c r="R132">
        <f>IF(G132="","",MONTH(G132))</f>
        <v>10</v>
      </c>
      <c r="S132" s="12">
        <f>IF(AND(S$1&gt;=$Q132,S$1&lt;=$R132),1,0)</f>
        <v>0</v>
      </c>
      <c r="T132" s="12">
        <f>IF(AND(T$1&gt;=$Q132,T$1&lt;=$R132),1,0)</f>
        <v>0</v>
      </c>
      <c r="U132" s="12">
        <f>IF(AND(U$1&gt;=$Q132,U$1&lt;=$R132),1,0)</f>
        <v>1</v>
      </c>
      <c r="V132" s="12">
        <f>IF(AND(V$1&gt;=$Q132,V$1&lt;=$R132),1,0)</f>
        <v>1</v>
      </c>
      <c r="W132" s="12">
        <f>IF(AND(W$1&gt;=$Q132,W$1&lt;=$R132),1,0)</f>
        <v>1</v>
      </c>
      <c r="X132" s="12">
        <f>IF(AND(X$1&gt;=$Q132,X$1&lt;=$R132),1,0)</f>
        <v>1</v>
      </c>
      <c r="Y132" s="12">
        <f>IF(AND(Y$1&gt;=$Q132,Y$1&lt;=$R132),1,0)</f>
        <v>1</v>
      </c>
    </row>
    <row r="133" spans="1:30" ht="91.5" thickTop="1" thickBot="1" x14ac:dyDescent="0.3">
      <c r="A133">
        <v>178</v>
      </c>
      <c r="B133" s="23">
        <v>45451</v>
      </c>
      <c r="C133" s="9">
        <f>IF(B133&lt;$AG$1,"01/01/2024",B133)</f>
        <v>45451</v>
      </c>
      <c r="D133" s="9">
        <f>IF(AND(B133&lt;$AH$1,F133&gt;=$AH$1),"01/04/2024",IF(F133&lt;$AH$1,"",B133))</f>
        <v>45451</v>
      </c>
      <c r="E133" s="24" t="s">
        <v>656</v>
      </c>
      <c r="F133" s="23">
        <v>45572</v>
      </c>
      <c r="G133" s="9">
        <f>IF(F133&gt;$AI$1,$AI$1,F133)</f>
        <v>45572</v>
      </c>
      <c r="H133" s="24" t="s">
        <v>118</v>
      </c>
      <c r="I133" s="10">
        <f>_xlfn.DAYS(F133,B133)+1</f>
        <v>122</v>
      </c>
      <c r="J133" s="10">
        <f>_xlfn.DAYS(G133,C133)+1</f>
        <v>122</v>
      </c>
      <c r="K133" s="10">
        <f>IF(D133="","",_xlfn.DAYS(G133,D133)+1)</f>
        <v>122</v>
      </c>
      <c r="L133" s="24" t="s">
        <v>80</v>
      </c>
      <c r="M133" s="24" t="s">
        <v>638</v>
      </c>
      <c r="N133" s="24" t="s">
        <v>657</v>
      </c>
      <c r="O133" s="24" t="s">
        <v>658</v>
      </c>
      <c r="P133" s="24" t="s">
        <v>62</v>
      </c>
      <c r="Q133">
        <f>IF(D133="","",MONTH(D133))</f>
        <v>6</v>
      </c>
      <c r="R133">
        <f>IF(G133="","",MONTH(G133))</f>
        <v>10</v>
      </c>
      <c r="S133" s="12">
        <f>IF(AND(S$1&gt;=$Q133,S$1&lt;=$R133),1,0)</f>
        <v>0</v>
      </c>
      <c r="T133" s="12">
        <f>IF(AND(T$1&gt;=$Q133,T$1&lt;=$R133),1,0)</f>
        <v>0</v>
      </c>
      <c r="U133" s="12">
        <f>IF(AND(U$1&gt;=$Q133,U$1&lt;=$R133),1,0)</f>
        <v>1</v>
      </c>
      <c r="V133" s="12">
        <f>IF(AND(V$1&gt;=$Q133,V$1&lt;=$R133),1,0)</f>
        <v>1</v>
      </c>
      <c r="W133" s="12">
        <f>IF(AND(W$1&gt;=$Q133,W$1&lt;=$R133),1,0)</f>
        <v>1</v>
      </c>
      <c r="X133" s="12">
        <f>IF(AND(X$1&gt;=$Q133,X$1&lt;=$R133),1,0)</f>
        <v>1</v>
      </c>
      <c r="Y133" s="12">
        <f>IF(AND(Y$1&gt;=$Q133,Y$1&lt;=$R133),1,0)</f>
        <v>1</v>
      </c>
      <c r="Z133" s="12"/>
      <c r="AA133" s="12"/>
      <c r="AB133" s="12"/>
      <c r="AC133" s="12"/>
      <c r="AD133" s="12"/>
    </row>
    <row r="134" spans="1:30" ht="60.75" thickTop="1" x14ac:dyDescent="0.25">
      <c r="A134">
        <v>212</v>
      </c>
      <c r="B134" s="17">
        <v>45452</v>
      </c>
      <c r="C134" s="9">
        <f>IF(B134&lt;$AG$1,"01/01/2024",B134)</f>
        <v>45452</v>
      </c>
      <c r="D134" s="9">
        <f>IF(AND(B134&lt;$AH$1,F134&gt;=$AH$1),"01/04/2024",IF(F134&lt;$AH$1,"",B134))</f>
        <v>45452</v>
      </c>
      <c r="E134" s="17" t="s">
        <v>144</v>
      </c>
      <c r="F134" s="17">
        <v>45457</v>
      </c>
      <c r="G134" s="9">
        <f>IF(F134&gt;$AI$1,$AI$1,F134)</f>
        <v>45457</v>
      </c>
      <c r="H134" s="17" t="s">
        <v>44</v>
      </c>
      <c r="I134" s="10">
        <f>_xlfn.DAYS(F134,B134)+1</f>
        <v>6</v>
      </c>
      <c r="J134" s="10">
        <f>_xlfn.DAYS(G134,C134)+1</f>
        <v>6</v>
      </c>
      <c r="K134" s="10">
        <f>IF(D134="","",_xlfn.DAYS(G134,D134)+1)</f>
        <v>6</v>
      </c>
      <c r="L134" s="17" t="s">
        <v>19</v>
      </c>
      <c r="M134" s="18" t="s">
        <v>137</v>
      </c>
      <c r="N134" s="18" t="s">
        <v>142</v>
      </c>
      <c r="O134" s="18" t="s">
        <v>145</v>
      </c>
      <c r="P134" s="18" t="s">
        <v>62</v>
      </c>
      <c r="Q134">
        <f>IF(D134="","",MONTH(D134))</f>
        <v>6</v>
      </c>
      <c r="R134">
        <f>IF(G134="","",MONTH(G134))</f>
        <v>6</v>
      </c>
      <c r="S134" s="12">
        <f>IF(AND(S$1&gt;=$Q134,S$1&lt;=$R134),1,0)</f>
        <v>0</v>
      </c>
      <c r="T134" s="12">
        <f>IF(AND(T$1&gt;=$Q134,T$1&lt;=$R134),1,0)</f>
        <v>0</v>
      </c>
      <c r="U134" s="12">
        <f>IF(AND(U$1&gt;=$Q134,U$1&lt;=$R134),1,0)</f>
        <v>1</v>
      </c>
      <c r="V134" s="12">
        <f>IF(AND(V$1&gt;=$Q134,V$1&lt;=$R134),1,0)</f>
        <v>0</v>
      </c>
      <c r="W134" s="12">
        <f>IF(AND(W$1&gt;=$Q134,W$1&lt;=$R134),1,0)</f>
        <v>0</v>
      </c>
      <c r="X134" s="12">
        <f>IF(AND(X$1&gt;=$Q134,X$1&lt;=$R134),1,0)</f>
        <v>0</v>
      </c>
      <c r="Y134" s="12">
        <f>IF(AND(Y$1&gt;=$Q134,Y$1&lt;=$R134),1,0)</f>
        <v>0</v>
      </c>
      <c r="Z134" s="13"/>
      <c r="AA134" s="13"/>
      <c r="AB134" s="13"/>
      <c r="AC134" s="13"/>
      <c r="AD134" s="13"/>
    </row>
    <row r="135" spans="1:30" ht="45.75" thickBot="1" x14ac:dyDescent="0.3">
      <c r="A135">
        <v>277</v>
      </c>
      <c r="B135" s="30">
        <v>45452</v>
      </c>
      <c r="C135" s="9">
        <f>IF(B135&lt;$AG$1,"01/01/2024",B135)</f>
        <v>45452</v>
      </c>
      <c r="D135" s="9">
        <f>IF(AND(B135&lt;$AH$1,F135&gt;=$AH$1),"01/04/2024",IF(F135&lt;$AH$1,"",B135))</f>
        <v>45452</v>
      </c>
      <c r="E135" s="17" t="s">
        <v>107</v>
      </c>
      <c r="F135" s="23">
        <v>45454</v>
      </c>
      <c r="G135" s="9">
        <f>IF(F135&gt;$AI$1,$AI$1,F135)</f>
        <v>45454</v>
      </c>
      <c r="H135" s="23" t="s">
        <v>555</v>
      </c>
      <c r="I135" s="10">
        <f>_xlfn.DAYS(F135,B135)+1</f>
        <v>3</v>
      </c>
      <c r="J135" s="10">
        <f>_xlfn.DAYS(G135,C135)+1</f>
        <v>3</v>
      </c>
      <c r="K135" s="10">
        <f>IF(D135="","",_xlfn.DAYS(G135,D135)+1)</f>
        <v>3</v>
      </c>
      <c r="L135" s="30" t="s">
        <v>31</v>
      </c>
      <c r="M135" s="18" t="s">
        <v>529</v>
      </c>
      <c r="N135" s="31" t="s">
        <v>554</v>
      </c>
      <c r="O135" s="18" t="s">
        <v>376</v>
      </c>
      <c r="P135" s="31" t="s">
        <v>62</v>
      </c>
      <c r="Q135">
        <f>IF(D135="","",MONTH(D135))</f>
        <v>6</v>
      </c>
      <c r="R135">
        <f>IF(G135="","",MONTH(G135))</f>
        <v>6</v>
      </c>
      <c r="S135" s="12">
        <f>IF(AND(S$1&gt;=$Q135,S$1&lt;=$R135),1,0)</f>
        <v>0</v>
      </c>
      <c r="T135" s="12">
        <f>IF(AND(T$1&gt;=$Q135,T$1&lt;=$R135),1,0)</f>
        <v>0</v>
      </c>
      <c r="U135" s="12">
        <f>IF(AND(U$1&gt;=$Q135,U$1&lt;=$R135),1,0)</f>
        <v>1</v>
      </c>
      <c r="V135" s="12">
        <f>IF(AND(V$1&gt;=$Q135,V$1&lt;=$R135),1,0)</f>
        <v>0</v>
      </c>
      <c r="W135" s="12">
        <f>IF(AND(W$1&gt;=$Q135,W$1&lt;=$R135),1,0)</f>
        <v>0</v>
      </c>
      <c r="X135" s="12">
        <f>IF(AND(X$1&gt;=$Q135,X$1&lt;=$R135),1,0)</f>
        <v>0</v>
      </c>
      <c r="Y135" s="12">
        <f>IF(AND(Y$1&gt;=$Q135,Y$1&lt;=$R135),1,0)</f>
        <v>0</v>
      </c>
      <c r="Z135" s="12"/>
      <c r="AA135" s="12"/>
      <c r="AB135" s="12"/>
      <c r="AC135" s="12"/>
      <c r="AD135" s="12"/>
    </row>
    <row r="136" spans="1:30" ht="60.75" thickTop="1" x14ac:dyDescent="0.25">
      <c r="A136">
        <v>213</v>
      </c>
      <c r="B136" s="25">
        <v>45453</v>
      </c>
      <c r="C136" s="9">
        <f>IF(B136&lt;$AG$1,"01/01/2024",B136)</f>
        <v>45453</v>
      </c>
      <c r="D136" s="9">
        <f>IF(AND(B136&lt;$AH$1,F136&gt;=$AH$1),"01/04/2024",IF(F136&lt;$AH$1,"",B136))</f>
        <v>45453</v>
      </c>
      <c r="E136" s="25" t="s">
        <v>266</v>
      </c>
      <c r="F136" s="25">
        <v>45457</v>
      </c>
      <c r="G136" s="9">
        <f>IF(F136&gt;$AI$1,$AI$1,F136)</f>
        <v>45457</v>
      </c>
      <c r="H136" s="25" t="s">
        <v>267</v>
      </c>
      <c r="I136" s="10">
        <f>_xlfn.DAYS(F136,B136)+1</f>
        <v>5</v>
      </c>
      <c r="J136" s="10">
        <f>_xlfn.DAYS(G136,C136)+1</f>
        <v>5</v>
      </c>
      <c r="K136" s="10">
        <f>IF(D136="","",_xlfn.DAYS(G136,D136)+1)</f>
        <v>5</v>
      </c>
      <c r="L136" s="25" t="s">
        <v>80</v>
      </c>
      <c r="M136" s="18" t="s">
        <v>257</v>
      </c>
      <c r="N136" s="19" t="s">
        <v>268</v>
      </c>
      <c r="O136" s="19" t="s">
        <v>269</v>
      </c>
      <c r="P136" s="19" t="s">
        <v>56</v>
      </c>
      <c r="Q136">
        <f>IF(D136="","",MONTH(D136))</f>
        <v>6</v>
      </c>
      <c r="R136">
        <f>IF(G136="","",MONTH(G136))</f>
        <v>6</v>
      </c>
      <c r="S136" s="12">
        <f>IF(AND(S$1&gt;=$Q136,S$1&lt;=$R136),1,0)</f>
        <v>0</v>
      </c>
      <c r="T136" s="12">
        <f>IF(AND(T$1&gt;=$Q136,T$1&lt;=$R136),1,0)</f>
        <v>0</v>
      </c>
      <c r="U136" s="12">
        <f>IF(AND(U$1&gt;=$Q136,U$1&lt;=$R136),1,0)</f>
        <v>1</v>
      </c>
      <c r="V136" s="12">
        <f>IF(AND(V$1&gt;=$Q136,V$1&lt;=$R136),1,0)</f>
        <v>0</v>
      </c>
      <c r="W136" s="12">
        <f>IF(AND(W$1&gt;=$Q136,W$1&lt;=$R136),1,0)</f>
        <v>0</v>
      </c>
      <c r="X136" s="12">
        <f>IF(AND(X$1&gt;=$Q136,X$1&lt;=$R136),1,0)</f>
        <v>0</v>
      </c>
      <c r="Y136" s="12">
        <f>IF(AND(Y$1&gt;=$Q136,Y$1&lt;=$R136),1,0)</f>
        <v>0</v>
      </c>
      <c r="Z136" s="12"/>
      <c r="AA136" s="12"/>
      <c r="AB136" s="12"/>
      <c r="AC136" s="12"/>
      <c r="AD136" s="12"/>
    </row>
    <row r="137" spans="1:30" ht="45" x14ac:dyDescent="0.25">
      <c r="A137">
        <v>211</v>
      </c>
      <c r="B137" s="17">
        <v>45453</v>
      </c>
      <c r="C137" s="9">
        <f>IF(B137&lt;$AG$1,"01/01/2024",B137)</f>
        <v>45453</v>
      </c>
      <c r="D137" s="9">
        <f>IF(AND(B137&lt;$AH$1,F137&gt;=$AH$1),"01/04/2024",IF(F137&lt;$AH$1,"",B137))</f>
        <v>45453</v>
      </c>
      <c r="E137" s="17" t="s">
        <v>374</v>
      </c>
      <c r="F137" s="17">
        <v>45454</v>
      </c>
      <c r="G137" s="9">
        <f>IF(F137&gt;$AI$1,$AI$1,F137)</f>
        <v>45454</v>
      </c>
      <c r="H137" s="17" t="s">
        <v>64</v>
      </c>
      <c r="I137" s="10">
        <f>_xlfn.DAYS(F137,B137)+1</f>
        <v>2</v>
      </c>
      <c r="J137" s="10">
        <f>_xlfn.DAYS(G137,C137)+1</f>
        <v>2</v>
      </c>
      <c r="K137" s="10">
        <f>IF(D137="","",_xlfn.DAYS(G137,D137)+1)</f>
        <v>2</v>
      </c>
      <c r="L137" s="17" t="s">
        <v>31</v>
      </c>
      <c r="M137" s="18" t="s">
        <v>359</v>
      </c>
      <c r="N137" s="18" t="s">
        <v>375</v>
      </c>
      <c r="O137" s="18" t="s">
        <v>376</v>
      </c>
      <c r="P137" s="18" t="s">
        <v>62</v>
      </c>
      <c r="Q137">
        <f>IF(D137="","",MONTH(D137))</f>
        <v>6</v>
      </c>
      <c r="R137">
        <f>IF(G137="","",MONTH(G137))</f>
        <v>6</v>
      </c>
      <c r="S137" s="12">
        <f>IF(AND(S$1&gt;=$Q137,S$1&lt;=$R137),1,0)</f>
        <v>0</v>
      </c>
      <c r="T137" s="12">
        <f>IF(AND(T$1&gt;=$Q137,T$1&lt;=$R137),1,0)</f>
        <v>0</v>
      </c>
      <c r="U137" s="12">
        <f>IF(AND(U$1&gt;=$Q137,U$1&lt;=$R137),1,0)</f>
        <v>1</v>
      </c>
      <c r="V137" s="12">
        <f>IF(AND(V$1&gt;=$Q137,V$1&lt;=$R137),1,0)</f>
        <v>0</v>
      </c>
      <c r="W137" s="12">
        <f>IF(AND(W$1&gt;=$Q137,W$1&lt;=$R137),1,0)</f>
        <v>0</v>
      </c>
      <c r="X137" s="12">
        <f>IF(AND(X$1&gt;=$Q137,X$1&lt;=$R137),1,0)</f>
        <v>0</v>
      </c>
      <c r="Y137" s="12">
        <f>IF(AND(Y$1&gt;=$Q137,Y$1&lt;=$R137),1,0)</f>
        <v>0</v>
      </c>
      <c r="Z137" s="12"/>
      <c r="AA137" s="12"/>
      <c r="AB137" s="12"/>
      <c r="AC137" s="12"/>
      <c r="AD137" s="12"/>
    </row>
    <row r="138" spans="1:30" ht="60" x14ac:dyDescent="0.25">
      <c r="A138">
        <v>215</v>
      </c>
      <c r="B138" s="17">
        <v>45456</v>
      </c>
      <c r="C138" s="9">
        <f>IF(B138&lt;$AG$1,"01/01/2024",B138)</f>
        <v>45456</v>
      </c>
      <c r="D138" s="9">
        <f>IF(AND(B138&lt;$AH$1,F138&gt;=$AH$1),"01/04/2024",IF(F138&lt;$AH$1,"",B138))</f>
        <v>45456</v>
      </c>
      <c r="E138" s="17" t="s">
        <v>384</v>
      </c>
      <c r="F138" s="17">
        <v>45458</v>
      </c>
      <c r="G138" s="9">
        <f>IF(F138&gt;$AI$1,$AI$1,F138)</f>
        <v>45458</v>
      </c>
      <c r="H138" s="17" t="s">
        <v>459</v>
      </c>
      <c r="I138" s="10">
        <f>_xlfn.DAYS(F138,B138)+1</f>
        <v>3</v>
      </c>
      <c r="J138" s="10">
        <f>_xlfn.DAYS(G138,C138)+1</f>
        <v>3</v>
      </c>
      <c r="K138" s="10">
        <f>IF(D138="","",_xlfn.DAYS(G138,D138)+1)</f>
        <v>3</v>
      </c>
      <c r="L138" s="17" t="s">
        <v>31</v>
      </c>
      <c r="M138" s="18" t="s">
        <v>453</v>
      </c>
      <c r="N138" s="18" t="s">
        <v>457</v>
      </c>
      <c r="O138" s="18" t="s">
        <v>460</v>
      </c>
      <c r="P138" s="18" t="s">
        <v>62</v>
      </c>
      <c r="Q138">
        <f>IF(D138="","",MONTH(D138))</f>
        <v>6</v>
      </c>
      <c r="R138">
        <f>IF(G138="","",MONTH(G138))</f>
        <v>6</v>
      </c>
      <c r="S138" s="12">
        <f>IF(AND(S$1&gt;=$Q138,S$1&lt;=$R138),1,0)</f>
        <v>0</v>
      </c>
      <c r="T138" s="12">
        <f>IF(AND(T$1&gt;=$Q138,T$1&lt;=$R138),1,0)</f>
        <v>0</v>
      </c>
      <c r="U138" s="12">
        <f>IF(AND(U$1&gt;=$Q138,U$1&lt;=$R138),1,0)</f>
        <v>1</v>
      </c>
      <c r="V138" s="12">
        <f>IF(AND(V$1&gt;=$Q138,V$1&lt;=$R138),1,0)</f>
        <v>0</v>
      </c>
      <c r="W138" s="12">
        <f>IF(AND(W$1&gt;=$Q138,W$1&lt;=$R138),1,0)</f>
        <v>0</v>
      </c>
      <c r="X138" s="12">
        <f>IF(AND(X$1&gt;=$Q138,X$1&lt;=$R138),1,0)</f>
        <v>0</v>
      </c>
      <c r="Y138" s="12">
        <f>IF(AND(Y$1&gt;=$Q138,Y$1&lt;=$R138),1,0)</f>
        <v>0</v>
      </c>
      <c r="Z138" s="12"/>
      <c r="AA138" s="12"/>
      <c r="AB138" s="12"/>
      <c r="AC138" s="12"/>
      <c r="AD138" s="12"/>
    </row>
    <row r="139" spans="1:30" ht="60" x14ac:dyDescent="0.25">
      <c r="A139">
        <v>218</v>
      </c>
      <c r="B139" s="17">
        <v>45457</v>
      </c>
      <c r="C139" s="9">
        <f>IF(B139&lt;$AG$1,"01/01/2024",B139)</f>
        <v>45457</v>
      </c>
      <c r="D139" s="9">
        <f>IF(AND(B139&lt;$AH$1,F139&gt;=$AH$1),"01/04/2024",IF(F139&lt;$AH$1,"",B139))</f>
        <v>45457</v>
      </c>
      <c r="E139" s="17" t="s">
        <v>109</v>
      </c>
      <c r="F139" s="17">
        <v>45462</v>
      </c>
      <c r="G139" s="9">
        <f>IF(F139&gt;$AI$1,$AI$1,F139)</f>
        <v>45462</v>
      </c>
      <c r="H139" s="17" t="s">
        <v>110</v>
      </c>
      <c r="I139" s="10">
        <f>_xlfn.DAYS(F139,B139)+1</f>
        <v>6</v>
      </c>
      <c r="J139" s="10">
        <f>_xlfn.DAYS(G139,C139)+1</f>
        <v>6</v>
      </c>
      <c r="K139" s="10">
        <f>IF(D139="","",_xlfn.DAYS(G139,D139)+1)</f>
        <v>6</v>
      </c>
      <c r="L139" s="17" t="s">
        <v>19</v>
      </c>
      <c r="M139" s="10" t="s">
        <v>93</v>
      </c>
      <c r="N139" s="18" t="s">
        <v>111</v>
      </c>
      <c r="O139" s="18" t="s">
        <v>112</v>
      </c>
      <c r="P139" s="18" t="s">
        <v>25</v>
      </c>
      <c r="Q139">
        <f>IF(D139="","",MONTH(D139))</f>
        <v>6</v>
      </c>
      <c r="R139">
        <f>IF(G139="","",MONTH(G139))</f>
        <v>6</v>
      </c>
      <c r="S139" s="12">
        <f>IF(AND(S$1&gt;=$Q139,S$1&lt;=$R139),1,0)</f>
        <v>0</v>
      </c>
      <c r="T139" s="12">
        <f>IF(AND(T$1&gt;=$Q139,T$1&lt;=$R139),1,0)</f>
        <v>0</v>
      </c>
      <c r="U139" s="12">
        <f>IF(AND(U$1&gt;=$Q139,U$1&lt;=$R139),1,0)</f>
        <v>1</v>
      </c>
      <c r="V139" s="12">
        <f>IF(AND(V$1&gt;=$Q139,V$1&lt;=$R139),1,0)</f>
        <v>0</v>
      </c>
      <c r="W139" s="12">
        <f>IF(AND(W$1&gt;=$Q139,W$1&lt;=$R139),1,0)</f>
        <v>0</v>
      </c>
      <c r="X139" s="12">
        <f>IF(AND(X$1&gt;=$Q139,X$1&lt;=$R139),1,0)</f>
        <v>0</v>
      </c>
      <c r="Y139" s="12">
        <f>IF(AND(Y$1&gt;=$Q139,Y$1&lt;=$R139),1,0)</f>
        <v>0</v>
      </c>
      <c r="Z139" s="11"/>
      <c r="AA139" s="11"/>
      <c r="AB139" s="11"/>
      <c r="AC139" s="11"/>
      <c r="AD139" s="11"/>
    </row>
    <row r="140" spans="1:30" ht="45" x14ac:dyDescent="0.25">
      <c r="A140">
        <v>217</v>
      </c>
      <c r="B140" s="17">
        <v>45457</v>
      </c>
      <c r="C140" s="9">
        <f>IF(B140&lt;$AG$1,"01/01/2024",B140)</f>
        <v>45457</v>
      </c>
      <c r="D140" s="9">
        <f>IF(AND(B140&lt;$AH$1,F140&gt;=$AH$1),"01/04/2024",IF(F140&lt;$AH$1,"",B140))</f>
        <v>45457</v>
      </c>
      <c r="E140" s="17" t="s">
        <v>483</v>
      </c>
      <c r="F140" s="17">
        <v>45468</v>
      </c>
      <c r="G140" s="9">
        <f>IF(F140&gt;$AI$1,$AI$1,F140)</f>
        <v>45468</v>
      </c>
      <c r="H140" s="17" t="s">
        <v>484</v>
      </c>
      <c r="I140" s="10">
        <f>_xlfn.DAYS(F140,B140)+1</f>
        <v>12</v>
      </c>
      <c r="J140" s="10">
        <f>_xlfn.DAYS(G140,C140)+1</f>
        <v>12</v>
      </c>
      <c r="K140" s="10">
        <f>IF(D140="","",_xlfn.DAYS(G140,D140)+1)</f>
        <v>12</v>
      </c>
      <c r="L140" s="17" t="s">
        <v>19</v>
      </c>
      <c r="M140" s="18" t="s">
        <v>470</v>
      </c>
      <c r="N140" s="18" t="s">
        <v>478</v>
      </c>
      <c r="O140" s="18" t="s">
        <v>485</v>
      </c>
      <c r="P140" s="18" t="s">
        <v>62</v>
      </c>
      <c r="Q140">
        <f>IF(D140="","",MONTH(D140))</f>
        <v>6</v>
      </c>
      <c r="R140">
        <f>IF(G140="","",MONTH(G140))</f>
        <v>6</v>
      </c>
      <c r="S140" s="12">
        <f>IF(AND(S$1&gt;=$Q140,S$1&lt;=$R140),1,0)</f>
        <v>0</v>
      </c>
      <c r="T140" s="12">
        <f>IF(AND(T$1&gt;=$Q140,T$1&lt;=$R140),1,0)</f>
        <v>0</v>
      </c>
      <c r="U140" s="12">
        <f>IF(AND(U$1&gt;=$Q140,U$1&lt;=$R140),1,0)</f>
        <v>1</v>
      </c>
      <c r="V140" s="12">
        <f>IF(AND(V$1&gt;=$Q140,V$1&lt;=$R140),1,0)</f>
        <v>0</v>
      </c>
      <c r="W140" s="12">
        <f>IF(AND(W$1&gt;=$Q140,W$1&lt;=$R140),1,0)</f>
        <v>0</v>
      </c>
      <c r="X140" s="12">
        <f>IF(AND(X$1&gt;=$Q140,X$1&lt;=$R140),1,0)</f>
        <v>0</v>
      </c>
      <c r="Y140" s="12">
        <f>IF(AND(Y$1&gt;=$Q140,Y$1&lt;=$R140),1,0)</f>
        <v>0</v>
      </c>
      <c r="Z140" s="12"/>
      <c r="AA140" s="12"/>
      <c r="AB140" s="12"/>
      <c r="AC140" s="12"/>
      <c r="AD140" s="12"/>
    </row>
    <row r="141" spans="1:30" ht="60" x14ac:dyDescent="0.25">
      <c r="A141">
        <v>216</v>
      </c>
      <c r="B141" s="17">
        <v>45457</v>
      </c>
      <c r="C141" s="9">
        <f>IF(B141&lt;$AG$1,"01/01/2024",B141)</f>
        <v>45457</v>
      </c>
      <c r="D141" s="9">
        <f>IF(AND(B141&lt;$AH$1,F141&gt;=$AH$1),"01/04/2024",IF(F141&lt;$AH$1,"",B141))</f>
        <v>45457</v>
      </c>
      <c r="E141" s="17" t="s">
        <v>507</v>
      </c>
      <c r="F141" s="17">
        <v>45460</v>
      </c>
      <c r="G141" s="9">
        <f>IF(F141&gt;$AI$1,$AI$1,F141)</f>
        <v>45460</v>
      </c>
      <c r="H141" s="17" t="s">
        <v>18</v>
      </c>
      <c r="I141" s="10">
        <f>_xlfn.DAYS(F141,B141)+1</f>
        <v>4</v>
      </c>
      <c r="J141" s="10">
        <f>_xlfn.DAYS(G141,C141)+1</f>
        <v>4</v>
      </c>
      <c r="K141" s="10">
        <f>IF(D141="","",_xlfn.DAYS(G141,D141)+1)</f>
        <v>4</v>
      </c>
      <c r="L141" s="17" t="s">
        <v>487</v>
      </c>
      <c r="M141" s="18" t="s">
        <v>488</v>
      </c>
      <c r="N141" s="18" t="s">
        <v>496</v>
      </c>
      <c r="O141" s="18" t="s">
        <v>508</v>
      </c>
      <c r="P141" s="18" t="s">
        <v>25</v>
      </c>
      <c r="Q141">
        <f>IF(D141="","",MONTH(D141))</f>
        <v>6</v>
      </c>
      <c r="R141">
        <f>IF(G141="","",MONTH(G141))</f>
        <v>6</v>
      </c>
      <c r="S141" s="12">
        <f>IF(AND(S$1&gt;=$Q141,S$1&lt;=$R141),1,0)</f>
        <v>0</v>
      </c>
      <c r="T141" s="12">
        <f>IF(AND(T$1&gt;=$Q141,T$1&lt;=$R141),1,0)</f>
        <v>0</v>
      </c>
      <c r="U141" s="12">
        <f>IF(AND(U$1&gt;=$Q141,U$1&lt;=$R141),1,0)</f>
        <v>1</v>
      </c>
      <c r="V141" s="12">
        <f>IF(AND(V$1&gt;=$Q141,V$1&lt;=$R141),1,0)</f>
        <v>0</v>
      </c>
      <c r="W141" s="12">
        <f>IF(AND(W$1&gt;=$Q141,W$1&lt;=$R141),1,0)</f>
        <v>0</v>
      </c>
      <c r="X141" s="12">
        <f>IF(AND(X$1&gt;=$Q141,X$1&lt;=$R141),1,0)</f>
        <v>0</v>
      </c>
      <c r="Y141" s="12">
        <f>IF(AND(Y$1&gt;=$Q141,Y$1&lt;=$R141),1,0)</f>
        <v>0</v>
      </c>
      <c r="Z141" s="12"/>
      <c r="AA141" s="12"/>
      <c r="AB141" s="12"/>
      <c r="AC141" s="12"/>
      <c r="AD141" s="12"/>
    </row>
    <row r="142" spans="1:30" ht="105" x14ac:dyDescent="0.25">
      <c r="A142">
        <v>219</v>
      </c>
      <c r="B142" s="17">
        <v>45460</v>
      </c>
      <c r="C142" s="9">
        <f>IF(B142&lt;$AG$1,"01/01/2024",B142)</f>
        <v>45460</v>
      </c>
      <c r="D142" s="9">
        <f>IF(AND(B142&lt;$AH$1,F142&gt;=$AH$1),"01/04/2024",IF(F142&lt;$AH$1,"",B142))</f>
        <v>45460</v>
      </c>
      <c r="E142" s="17" t="s">
        <v>152</v>
      </c>
      <c r="F142" s="17">
        <v>45461</v>
      </c>
      <c r="G142" s="9">
        <f>IF(F142&gt;$AI$1,$AI$1,F142)</f>
        <v>45461</v>
      </c>
      <c r="H142" s="17" t="s">
        <v>393</v>
      </c>
      <c r="I142" s="10">
        <f>_xlfn.DAYS(F142,B142)+1</f>
        <v>2</v>
      </c>
      <c r="J142" s="10">
        <f>_xlfn.DAYS(G142,C142)+1</f>
        <v>2</v>
      </c>
      <c r="K142" s="10">
        <f>IF(D142="","",_xlfn.DAYS(G142,D142)+1)</f>
        <v>2</v>
      </c>
      <c r="L142" s="17" t="s">
        <v>126</v>
      </c>
      <c r="M142" s="18" t="s">
        <v>394</v>
      </c>
      <c r="N142" s="18" t="s">
        <v>395</v>
      </c>
      <c r="O142" s="18" t="s">
        <v>396</v>
      </c>
      <c r="P142" s="18" t="s">
        <v>62</v>
      </c>
      <c r="Q142">
        <f>IF(D142="","",MONTH(D142))</f>
        <v>6</v>
      </c>
      <c r="R142">
        <f>IF(G142="","",MONTH(G142))</f>
        <v>6</v>
      </c>
      <c r="S142" s="12">
        <f>IF(AND(S$1&gt;=$Q142,S$1&lt;=$R142),1,0)</f>
        <v>0</v>
      </c>
      <c r="T142" s="12">
        <f>IF(AND(T$1&gt;=$Q142,T$1&lt;=$R142),1,0)</f>
        <v>0</v>
      </c>
      <c r="U142" s="12">
        <f>IF(AND(U$1&gt;=$Q142,U$1&lt;=$R142),1,0)</f>
        <v>1</v>
      </c>
      <c r="V142" s="12">
        <f>IF(AND(V$1&gt;=$Q142,V$1&lt;=$R142),1,0)</f>
        <v>0</v>
      </c>
      <c r="W142" s="12">
        <f>IF(AND(W$1&gt;=$Q142,W$1&lt;=$R142),1,0)</f>
        <v>0</v>
      </c>
      <c r="X142" s="12">
        <f>IF(AND(X$1&gt;=$Q142,X$1&lt;=$R142),1,0)</f>
        <v>0</v>
      </c>
      <c r="Y142" s="12">
        <f>IF(AND(Y$1&gt;=$Q142,Y$1&lt;=$R142),1,0)</f>
        <v>0</v>
      </c>
      <c r="Z142" s="12"/>
      <c r="AA142" s="12"/>
      <c r="AB142" s="12"/>
      <c r="AC142" s="12"/>
      <c r="AD142" s="12"/>
    </row>
    <row r="143" spans="1:30" ht="30" x14ac:dyDescent="0.25">
      <c r="A143">
        <v>221</v>
      </c>
      <c r="B143" s="17">
        <v>45461</v>
      </c>
      <c r="C143" s="9">
        <f>IF(B143&lt;$AG$1,"01/01/2024",B143)</f>
        <v>45461</v>
      </c>
      <c r="D143" s="9">
        <f>IF(AND(B143&lt;$AH$1,F143&gt;=$AH$1),"01/04/2024",IF(F143&lt;$AH$1,"",B143))</f>
        <v>45461</v>
      </c>
      <c r="E143" s="17" t="s">
        <v>446</v>
      </c>
      <c r="F143" s="17">
        <v>45463</v>
      </c>
      <c r="G143" s="9">
        <f>IF(F143&gt;$AI$1,$AI$1,F143)</f>
        <v>45463</v>
      </c>
      <c r="H143" s="17" t="s">
        <v>447</v>
      </c>
      <c r="I143" s="10">
        <f>_xlfn.DAYS(F143,B143)+1</f>
        <v>3</v>
      </c>
      <c r="J143" s="10">
        <f>_xlfn.DAYS(G143,C143)+1</f>
        <v>3</v>
      </c>
      <c r="K143" s="10">
        <f>IF(D143="","",_xlfn.DAYS(G143,D143)+1)</f>
        <v>3</v>
      </c>
      <c r="L143" s="17" t="s">
        <v>19</v>
      </c>
      <c r="M143" s="18" t="s">
        <v>448</v>
      </c>
      <c r="N143" s="18" t="s">
        <v>449</v>
      </c>
      <c r="O143" s="18" t="s">
        <v>450</v>
      </c>
      <c r="P143" s="18" t="s">
        <v>25</v>
      </c>
      <c r="Q143">
        <f>IF(D143="","",MONTH(D143))</f>
        <v>6</v>
      </c>
      <c r="R143">
        <f>IF(G143="","",MONTH(G143))</f>
        <v>6</v>
      </c>
      <c r="S143" s="12">
        <f>IF(AND(S$1&gt;=$Q143,S$1&lt;=$R143),1,0)</f>
        <v>0</v>
      </c>
      <c r="T143" s="12">
        <f>IF(AND(T$1&gt;=$Q143,T$1&lt;=$R143),1,0)</f>
        <v>0</v>
      </c>
      <c r="U143" s="12">
        <f>IF(AND(U$1&gt;=$Q143,U$1&lt;=$R143),1,0)</f>
        <v>1</v>
      </c>
      <c r="V143" s="12">
        <f>IF(AND(V$1&gt;=$Q143,V$1&lt;=$R143),1,0)</f>
        <v>0</v>
      </c>
      <c r="W143" s="12">
        <f>IF(AND(W$1&gt;=$Q143,W$1&lt;=$R143),1,0)</f>
        <v>0</v>
      </c>
      <c r="X143" s="12">
        <f>IF(AND(X$1&gt;=$Q143,X$1&lt;=$R143),1,0)</f>
        <v>0</v>
      </c>
      <c r="Y143" s="12">
        <f>IF(AND(Y$1&gt;=$Q143,Y$1&lt;=$R143),1,0)</f>
        <v>0</v>
      </c>
      <c r="Z143" s="12"/>
      <c r="AA143" s="12"/>
      <c r="AB143" s="12"/>
      <c r="AC143" s="12"/>
      <c r="AD143" s="12"/>
    </row>
    <row r="144" spans="1:30" ht="90" x14ac:dyDescent="0.25">
      <c r="A144">
        <v>220</v>
      </c>
      <c r="B144" s="17">
        <v>45461</v>
      </c>
      <c r="C144" s="9">
        <f>IF(B144&lt;$AG$1,"01/01/2024",B144)</f>
        <v>45461</v>
      </c>
      <c r="D144" s="9">
        <f>IF(AND(B144&lt;$AH$1,F144&gt;=$AH$1),"01/04/2024",IF(F144&lt;$AH$1,"",B144))</f>
        <v>45461</v>
      </c>
      <c r="E144" s="17" t="s">
        <v>622</v>
      </c>
      <c r="F144" s="17">
        <v>45463</v>
      </c>
      <c r="G144" s="9">
        <f>IF(F144&gt;$AI$1,$AI$1,F144)</f>
        <v>45463</v>
      </c>
      <c r="H144" s="17" t="s">
        <v>623</v>
      </c>
      <c r="I144" s="10">
        <f>_xlfn.DAYS(F144,B144)+1</f>
        <v>3</v>
      </c>
      <c r="J144" s="10">
        <f>_xlfn.DAYS(G144,C144)+1</f>
        <v>3</v>
      </c>
      <c r="K144" s="10">
        <f>IF(D144="","",_xlfn.DAYS(G144,D144)+1)</f>
        <v>3</v>
      </c>
      <c r="L144" s="17" t="s">
        <v>31</v>
      </c>
      <c r="M144" s="18" t="s">
        <v>624</v>
      </c>
      <c r="N144" s="18" t="s">
        <v>625</v>
      </c>
      <c r="O144" s="18" t="s">
        <v>626</v>
      </c>
      <c r="P144" s="18" t="s">
        <v>25</v>
      </c>
      <c r="Q144">
        <f>IF(D144="","",MONTH(D144))</f>
        <v>6</v>
      </c>
      <c r="R144">
        <f>IF(G144="","",MONTH(G144))</f>
        <v>6</v>
      </c>
      <c r="S144" s="12">
        <f>IF(AND(S$1&gt;=$Q144,S$1&lt;=$R144),1,0)</f>
        <v>0</v>
      </c>
      <c r="T144" s="12">
        <f>IF(AND(T$1&gt;=$Q144,T$1&lt;=$R144),1,0)</f>
        <v>0</v>
      </c>
      <c r="U144" s="12">
        <f>IF(AND(U$1&gt;=$Q144,U$1&lt;=$R144),1,0)</f>
        <v>1</v>
      </c>
      <c r="V144" s="12">
        <f>IF(AND(V$1&gt;=$Q144,V$1&lt;=$R144),1,0)</f>
        <v>0</v>
      </c>
      <c r="W144" s="12">
        <f>IF(AND(W$1&gt;=$Q144,W$1&lt;=$R144),1,0)</f>
        <v>0</v>
      </c>
      <c r="X144" s="12">
        <f>IF(AND(X$1&gt;=$Q144,X$1&lt;=$R144),1,0)</f>
        <v>0</v>
      </c>
      <c r="Y144" s="12">
        <f>IF(AND(Y$1&gt;=$Q144,Y$1&lt;=$R144),1,0)</f>
        <v>0</v>
      </c>
      <c r="Z144" s="12"/>
      <c r="AA144" s="12"/>
      <c r="AB144" s="12"/>
      <c r="AC144" s="12"/>
      <c r="AD144" s="12"/>
    </row>
    <row r="145" spans="1:30" ht="45" x14ac:dyDescent="0.25">
      <c r="A145">
        <v>222</v>
      </c>
      <c r="B145" s="17">
        <v>45463</v>
      </c>
      <c r="C145" s="9">
        <f>IF(B145&lt;$AG$1,"01/01/2024",B145)</f>
        <v>45463</v>
      </c>
      <c r="D145" s="9">
        <f>IF(AND(B145&lt;$AH$1,F145&gt;=$AH$1),"01/04/2024",IF(F145&lt;$AH$1,"",B145))</f>
        <v>45463</v>
      </c>
      <c r="E145" s="17" t="s">
        <v>274</v>
      </c>
      <c r="F145" s="17">
        <v>45464</v>
      </c>
      <c r="G145" s="9">
        <f>IF(F145&gt;$AI$1,$AI$1,F145)</f>
        <v>45464</v>
      </c>
      <c r="H145" s="17" t="s">
        <v>275</v>
      </c>
      <c r="I145" s="10">
        <f>_xlfn.DAYS(F145,B145)+1</f>
        <v>2</v>
      </c>
      <c r="J145" s="10">
        <f>_xlfn.DAYS(G145,C145)+1</f>
        <v>2</v>
      </c>
      <c r="K145" s="10">
        <f>IF(D145="","",_xlfn.DAYS(G145,D145)+1)</f>
        <v>2</v>
      </c>
      <c r="L145" s="17" t="s">
        <v>31</v>
      </c>
      <c r="M145" s="18" t="s">
        <v>276</v>
      </c>
      <c r="N145" s="18" t="s">
        <v>277</v>
      </c>
      <c r="O145" s="18" t="s">
        <v>278</v>
      </c>
      <c r="P145" s="18" t="s">
        <v>62</v>
      </c>
      <c r="Q145">
        <f>IF(D145="","",MONTH(D145))</f>
        <v>6</v>
      </c>
      <c r="R145">
        <f>IF(G145="","",MONTH(G145))</f>
        <v>6</v>
      </c>
      <c r="S145" s="12">
        <f>IF(AND(S$1&gt;=$Q145,S$1&lt;=$R145),1,0)</f>
        <v>0</v>
      </c>
      <c r="T145" s="12">
        <f>IF(AND(T$1&gt;=$Q145,T$1&lt;=$R145),1,0)</f>
        <v>0</v>
      </c>
      <c r="U145" s="12">
        <f>IF(AND(U$1&gt;=$Q145,U$1&lt;=$R145),1,0)</f>
        <v>1</v>
      </c>
      <c r="V145" s="12">
        <f>IF(AND(V$1&gt;=$Q145,V$1&lt;=$R145),1,0)</f>
        <v>0</v>
      </c>
      <c r="W145" s="12">
        <f>IF(AND(W$1&gt;=$Q145,W$1&lt;=$R145),1,0)</f>
        <v>0</v>
      </c>
      <c r="X145" s="12">
        <f>IF(AND(X$1&gt;=$Q145,X$1&lt;=$R145),1,0)</f>
        <v>0</v>
      </c>
      <c r="Y145" s="12">
        <f>IF(AND(Y$1&gt;=$Q145,Y$1&lt;=$R145),1,0)</f>
        <v>0</v>
      </c>
      <c r="Z145" s="12"/>
      <c r="AA145" s="12"/>
      <c r="AB145" s="12"/>
      <c r="AC145" s="12"/>
      <c r="AD145" s="12"/>
    </row>
    <row r="146" spans="1:30" ht="30" x14ac:dyDescent="0.25">
      <c r="A146">
        <v>223</v>
      </c>
      <c r="B146" s="17">
        <v>45464</v>
      </c>
      <c r="C146" s="9">
        <f>IF(B146&lt;$AG$1,"01/01/2024",B146)</f>
        <v>45464</v>
      </c>
      <c r="D146" s="9">
        <f>IF(AND(B146&lt;$AH$1,F146&gt;=$AH$1),"01/04/2024",IF(F146&lt;$AH$1,"",B146))</f>
        <v>45464</v>
      </c>
      <c r="E146" s="17" t="s">
        <v>589</v>
      </c>
      <c r="F146" s="17">
        <v>45467</v>
      </c>
      <c r="G146" s="9">
        <f>IF(F146&gt;$AI$1,$AI$1,F146)</f>
        <v>45467</v>
      </c>
      <c r="H146" s="17" t="s">
        <v>590</v>
      </c>
      <c r="I146" s="10">
        <f>_xlfn.DAYS(F146,B146)+1</f>
        <v>4</v>
      </c>
      <c r="J146" s="10">
        <f>_xlfn.DAYS(G146,C146)+1</f>
        <v>4</v>
      </c>
      <c r="K146" s="10">
        <f>IF(D146="","",_xlfn.DAYS(G146,D146)+1)</f>
        <v>4</v>
      </c>
      <c r="L146" s="17" t="s">
        <v>80</v>
      </c>
      <c r="M146" s="18" t="s">
        <v>591</v>
      </c>
      <c r="N146" s="18" t="s">
        <v>580</v>
      </c>
      <c r="O146" s="18" t="s">
        <v>592</v>
      </c>
      <c r="P146" s="18" t="s">
        <v>62</v>
      </c>
      <c r="Q146">
        <f>IF(D146="","",MONTH(D146))</f>
        <v>6</v>
      </c>
      <c r="R146">
        <f>IF(G146="","",MONTH(G146))</f>
        <v>6</v>
      </c>
      <c r="S146" s="12">
        <f>IF(AND(S$1&gt;=$Q146,S$1&lt;=$R146),1,0)</f>
        <v>0</v>
      </c>
      <c r="T146" s="12">
        <f>IF(AND(T$1&gt;=$Q146,T$1&lt;=$R146),1,0)</f>
        <v>0</v>
      </c>
      <c r="U146" s="12">
        <f>IF(AND(U$1&gt;=$Q146,U$1&lt;=$R146),1,0)</f>
        <v>1</v>
      </c>
      <c r="V146" s="12">
        <f>IF(AND(V$1&gt;=$Q146,V$1&lt;=$R146),1,0)</f>
        <v>0</v>
      </c>
      <c r="W146" s="12">
        <f>IF(AND(W$1&gt;=$Q146,W$1&lt;=$R146),1,0)</f>
        <v>0</v>
      </c>
      <c r="X146" s="12">
        <f>IF(AND(X$1&gt;=$Q146,X$1&lt;=$R146),1,0)</f>
        <v>0</v>
      </c>
      <c r="Y146" s="12">
        <f>IF(AND(Y$1&gt;=$Q146,Y$1&lt;=$R146),1,0)</f>
        <v>0</v>
      </c>
      <c r="Z146" s="12"/>
      <c r="AA146" s="12"/>
      <c r="AB146" s="12"/>
      <c r="AC146" s="12"/>
      <c r="AD146" s="12"/>
    </row>
    <row r="147" spans="1:30" ht="90" x14ac:dyDescent="0.25">
      <c r="A147">
        <v>224</v>
      </c>
      <c r="B147" s="17">
        <v>45464</v>
      </c>
      <c r="C147" s="9">
        <f>IF(B147&lt;$AG$1,"01/01/2024",B147)</f>
        <v>45464</v>
      </c>
      <c r="D147" s="9">
        <f>IF(AND(B147&lt;$AH$1,F147&gt;=$AH$1),"01/04/2024",IF(F147&lt;$AH$1,"",B147))</f>
        <v>45464</v>
      </c>
      <c r="E147" s="17" t="s">
        <v>627</v>
      </c>
      <c r="F147" s="17">
        <v>45467</v>
      </c>
      <c r="G147" s="9">
        <f>IF(F147&gt;$AI$1,$AI$1,F147)</f>
        <v>45467</v>
      </c>
      <c r="H147" s="17" t="s">
        <v>492</v>
      </c>
      <c r="I147" s="10">
        <f>_xlfn.DAYS(F147,B147)+1</f>
        <v>4</v>
      </c>
      <c r="J147" s="10">
        <f>_xlfn.DAYS(G147,C147)+1</f>
        <v>4</v>
      </c>
      <c r="K147" s="10">
        <f>IF(D147="","",_xlfn.DAYS(G147,D147)+1)</f>
        <v>4</v>
      </c>
      <c r="L147" s="17" t="s">
        <v>31</v>
      </c>
      <c r="M147" s="18" t="s">
        <v>624</v>
      </c>
      <c r="N147" s="18" t="s">
        <v>625</v>
      </c>
      <c r="O147" s="18" t="s">
        <v>628</v>
      </c>
      <c r="P147" s="18" t="s">
        <v>25</v>
      </c>
      <c r="Q147">
        <f>IF(D147="","",MONTH(D147))</f>
        <v>6</v>
      </c>
      <c r="R147">
        <f>IF(G147="","",MONTH(G147))</f>
        <v>6</v>
      </c>
      <c r="S147" s="12">
        <f>IF(AND(S$1&gt;=$Q147,S$1&lt;=$R147),1,0)</f>
        <v>0</v>
      </c>
      <c r="T147" s="12">
        <f>IF(AND(T$1&gt;=$Q147,T$1&lt;=$R147),1,0)</f>
        <v>0</v>
      </c>
      <c r="U147" s="12">
        <f>IF(AND(U$1&gt;=$Q147,U$1&lt;=$R147),1,0)</f>
        <v>1</v>
      </c>
      <c r="V147" s="12">
        <f>IF(AND(V$1&gt;=$Q147,V$1&lt;=$R147),1,0)</f>
        <v>0</v>
      </c>
      <c r="W147" s="12">
        <f>IF(AND(W$1&gt;=$Q147,W$1&lt;=$R147),1,0)</f>
        <v>0</v>
      </c>
      <c r="X147" s="12">
        <f>IF(AND(X$1&gt;=$Q147,X$1&lt;=$R147),1,0)</f>
        <v>0</v>
      </c>
      <c r="Y147" s="12">
        <f>IF(AND(Y$1&gt;=$Q147,Y$1&lt;=$R147),1,0)</f>
        <v>0</v>
      </c>
      <c r="Z147" s="12"/>
      <c r="AA147" s="12"/>
      <c r="AB147" s="12"/>
      <c r="AC147" s="12"/>
      <c r="AD147" s="12"/>
    </row>
    <row r="148" spans="1:30" ht="60" x14ac:dyDescent="0.25">
      <c r="A148">
        <v>225</v>
      </c>
      <c r="B148" s="17">
        <v>45465</v>
      </c>
      <c r="C148" s="9">
        <f>IF(B148&lt;$AG$1,"01/01/2024",B148)</f>
        <v>45465</v>
      </c>
      <c r="D148" s="9">
        <f>IF(AND(B148&lt;$AH$1,F148&gt;=$AH$1),"01/04/2024",IF(F148&lt;$AH$1,"",B148))</f>
        <v>45465</v>
      </c>
      <c r="E148" s="17" t="s">
        <v>424</v>
      </c>
      <c r="F148" s="17">
        <v>45470</v>
      </c>
      <c r="G148" s="9">
        <f>IF(F148&gt;$AI$1,$AI$1,F148)</f>
        <v>45470</v>
      </c>
      <c r="H148" s="17" t="s">
        <v>425</v>
      </c>
      <c r="I148" s="10">
        <f>_xlfn.DAYS(F148,B148)+1</f>
        <v>6</v>
      </c>
      <c r="J148" s="10">
        <f>_xlfn.DAYS(G148,C148)+1</f>
        <v>6</v>
      </c>
      <c r="K148" s="10">
        <f>IF(D148="","",_xlfn.DAYS(G148,D148)+1)</f>
        <v>6</v>
      </c>
      <c r="L148" s="17" t="s">
        <v>80</v>
      </c>
      <c r="M148" s="18" t="s">
        <v>417</v>
      </c>
      <c r="N148" s="18" t="s">
        <v>418</v>
      </c>
      <c r="O148" s="18" t="s">
        <v>426</v>
      </c>
      <c r="P148" s="18" t="s">
        <v>25</v>
      </c>
      <c r="Q148">
        <f>IF(D148="","",MONTH(D148))</f>
        <v>6</v>
      </c>
      <c r="R148">
        <f>IF(G148="","",MONTH(G148))</f>
        <v>6</v>
      </c>
      <c r="S148" s="12">
        <f>IF(AND(S$1&gt;=$Q148,S$1&lt;=$R148),1,0)</f>
        <v>0</v>
      </c>
      <c r="T148" s="12">
        <f>IF(AND(T$1&gt;=$Q148,T$1&lt;=$R148),1,0)</f>
        <v>0</v>
      </c>
      <c r="U148" s="12">
        <f>IF(AND(U$1&gt;=$Q148,U$1&lt;=$R148),1,0)</f>
        <v>1</v>
      </c>
      <c r="V148" s="12">
        <f>IF(AND(V$1&gt;=$Q148,V$1&lt;=$R148),1,0)</f>
        <v>0</v>
      </c>
      <c r="W148" s="12">
        <f>IF(AND(W$1&gt;=$Q148,W$1&lt;=$R148),1,0)</f>
        <v>0</v>
      </c>
      <c r="X148" s="12">
        <f>IF(AND(X$1&gt;=$Q148,X$1&lt;=$R148),1,0)</f>
        <v>0</v>
      </c>
      <c r="Y148" s="12">
        <f>IF(AND(Y$1&gt;=$Q148,Y$1&lt;=$R148),1,0)</f>
        <v>0</v>
      </c>
      <c r="Z148" s="12"/>
      <c r="AA148" s="12"/>
      <c r="AB148" s="12"/>
      <c r="AC148" s="12"/>
      <c r="AD148" s="12"/>
    </row>
    <row r="149" spans="1:30" x14ac:dyDescent="0.25">
      <c r="A149">
        <v>228</v>
      </c>
      <c r="B149" s="17">
        <v>45467</v>
      </c>
      <c r="C149" s="9">
        <f>IF(B149&lt;$AG$1,"01/01/2024",B149)</f>
        <v>45467</v>
      </c>
      <c r="D149" s="9">
        <f>IF(AND(B149&lt;$AH$1,F149&gt;=$AH$1),"01/04/2024",IF(F149&lt;$AH$1,"",B149))</f>
        <v>45467</v>
      </c>
      <c r="E149" s="17" t="s">
        <v>44</v>
      </c>
      <c r="F149" s="17">
        <v>45467</v>
      </c>
      <c r="G149" s="9">
        <f>IF(F149&gt;$AI$1,$AI$1,F149)</f>
        <v>45467</v>
      </c>
      <c r="H149" s="17" t="s">
        <v>45</v>
      </c>
      <c r="I149" s="10">
        <f>_xlfn.DAYS(F149,B149)+1</f>
        <v>1</v>
      </c>
      <c r="J149" s="10">
        <f>_xlfn.DAYS(G149,C149)+1</f>
        <v>1</v>
      </c>
      <c r="K149" s="10">
        <f>IF(D149="","",_xlfn.DAYS(G149,D149)+1)</f>
        <v>1</v>
      </c>
      <c r="L149" s="17" t="s">
        <v>19</v>
      </c>
      <c r="M149" s="18" t="s">
        <v>32</v>
      </c>
      <c r="N149" s="18" t="s">
        <v>46</v>
      </c>
      <c r="O149" s="20" t="s">
        <v>47</v>
      </c>
      <c r="P149" s="18"/>
      <c r="Q149">
        <f>IF(D149="","",MONTH(D149))</f>
        <v>6</v>
      </c>
      <c r="R149">
        <f>IF(G149="","",MONTH(G149))</f>
        <v>6</v>
      </c>
      <c r="S149" s="12">
        <f>IF(AND(S$1&gt;=$Q149,S$1&lt;=$R149),1,0)</f>
        <v>0</v>
      </c>
      <c r="T149" s="12">
        <f>IF(AND(T$1&gt;=$Q149,T$1&lt;=$R149),1,0)</f>
        <v>0</v>
      </c>
      <c r="U149" s="12">
        <f>IF(AND(U$1&gt;=$Q149,U$1&lt;=$R149),1,0)</f>
        <v>1</v>
      </c>
      <c r="V149" s="12">
        <f>IF(AND(V$1&gt;=$Q149,V$1&lt;=$R149),1,0)</f>
        <v>0</v>
      </c>
      <c r="W149" s="12">
        <f>IF(AND(W$1&gt;=$Q149,W$1&lt;=$R149),1,0)</f>
        <v>0</v>
      </c>
      <c r="X149" s="12">
        <f>IF(AND(X$1&gt;=$Q149,X$1&lt;=$R149),1,0)</f>
        <v>0</v>
      </c>
      <c r="Y149" s="12">
        <f>IF(AND(Y$1&gt;=$Q149,Y$1&lt;=$R149),1,0)</f>
        <v>0</v>
      </c>
    </row>
    <row r="150" spans="1:30" x14ac:dyDescent="0.25">
      <c r="A150">
        <v>229</v>
      </c>
      <c r="B150" s="9">
        <v>45467</v>
      </c>
      <c r="C150" s="9">
        <f>IF(B150&lt;$AG$1,"01/01/2024",B150)</f>
        <v>45467</v>
      </c>
      <c r="D150" s="9">
        <f>IF(AND(B150&lt;$AH$1,F150&gt;=$AH$1),"01/04/2024",IF(F150&lt;$AH$1,"",B150))</f>
        <v>45467</v>
      </c>
      <c r="E150" s="9" t="s">
        <v>70</v>
      </c>
      <c r="F150" s="17">
        <v>45467</v>
      </c>
      <c r="G150" s="9">
        <f>IF(F150&gt;$AI$1,$AI$1,F150)</f>
        <v>45467</v>
      </c>
      <c r="H150" s="17" t="s">
        <v>71</v>
      </c>
      <c r="I150" s="10">
        <f>_xlfn.DAYS(F150,B150)+1</f>
        <v>1</v>
      </c>
      <c r="J150" s="10">
        <f>_xlfn.DAYS(G150,C150)+1</f>
        <v>1</v>
      </c>
      <c r="K150" s="10">
        <f>IF(D150="","",_xlfn.DAYS(G150,D150)+1)</f>
        <v>1</v>
      </c>
      <c r="L150" s="9" t="s">
        <v>19</v>
      </c>
      <c r="M150" s="18" t="s">
        <v>32</v>
      </c>
      <c r="N150" s="10" t="s">
        <v>68</v>
      </c>
      <c r="O150" s="15" t="s">
        <v>47</v>
      </c>
      <c r="P150" s="10"/>
      <c r="Q150">
        <f>IF(D150="","",MONTH(D150))</f>
        <v>6</v>
      </c>
      <c r="R150">
        <f>IF(G150="","",MONTH(G150))</f>
        <v>6</v>
      </c>
      <c r="S150" s="12">
        <f>IF(AND(S$1&gt;=$Q150,S$1&lt;=$R150),1,0)</f>
        <v>0</v>
      </c>
      <c r="T150" s="12">
        <f>IF(AND(T$1&gt;=$Q150,T$1&lt;=$R150),1,0)</f>
        <v>0</v>
      </c>
      <c r="U150" s="12">
        <f>IF(AND(U$1&gt;=$Q150,U$1&lt;=$R150),1,0)</f>
        <v>1</v>
      </c>
      <c r="V150" s="12">
        <f>IF(AND(V$1&gt;=$Q150,V$1&lt;=$R150),1,0)</f>
        <v>0</v>
      </c>
      <c r="W150" s="12">
        <f>IF(AND(W$1&gt;=$Q150,W$1&lt;=$R150),1,0)</f>
        <v>0</v>
      </c>
      <c r="X150" s="12">
        <f>IF(AND(X$1&gt;=$Q150,X$1&lt;=$R150),1,0)</f>
        <v>0</v>
      </c>
      <c r="Y150" s="12">
        <f>IF(AND(Y$1&gt;=$Q150,Y$1&lt;=$R150),1,0)</f>
        <v>0</v>
      </c>
      <c r="Z150" s="11"/>
      <c r="AA150" s="11"/>
      <c r="AB150" s="11"/>
      <c r="AC150" s="11"/>
      <c r="AD150" s="11"/>
    </row>
    <row r="151" spans="1:30" ht="75.75" thickBot="1" x14ac:dyDescent="0.3">
      <c r="A151">
        <v>230</v>
      </c>
      <c r="B151" s="23">
        <v>45467</v>
      </c>
      <c r="C151" s="9">
        <f>IF(B151&lt;$AG$1,"01/01/2024",B151)</f>
        <v>45467</v>
      </c>
      <c r="D151" s="9">
        <f>IF(AND(B151&lt;$AH$1,F151&gt;=$AH$1),"01/04/2024",IF(F151&lt;$AH$1,"",B151))</f>
        <v>45467</v>
      </c>
      <c r="E151" s="23" t="s">
        <v>72</v>
      </c>
      <c r="F151" s="23">
        <v>45468</v>
      </c>
      <c r="G151" s="9">
        <f>IF(F151&gt;$AI$1,$AI$1,F151)</f>
        <v>45468</v>
      </c>
      <c r="H151" s="23" t="s">
        <v>73</v>
      </c>
      <c r="I151" s="10">
        <f>_xlfn.DAYS(F151,B151)+1</f>
        <v>2</v>
      </c>
      <c r="J151" s="10">
        <f>_xlfn.DAYS(G151,C151)+1</f>
        <v>2</v>
      </c>
      <c r="K151" s="10">
        <f>IF(D151="","",_xlfn.DAYS(G151,D151)+1)</f>
        <v>2</v>
      </c>
      <c r="L151" s="23" t="s">
        <v>19</v>
      </c>
      <c r="M151" s="18" t="s">
        <v>32</v>
      </c>
      <c r="N151" s="24" t="s">
        <v>74</v>
      </c>
      <c r="O151" s="35" t="s">
        <v>75</v>
      </c>
      <c r="P151" s="24" t="s">
        <v>62</v>
      </c>
      <c r="Q151">
        <f>IF(D151="","",MONTH(D151))</f>
        <v>6</v>
      </c>
      <c r="R151">
        <f>IF(G151="","",MONTH(G151))</f>
        <v>6</v>
      </c>
      <c r="S151" s="12">
        <f>IF(AND(S$1&gt;=$Q151,S$1&lt;=$R151),1,0)</f>
        <v>0</v>
      </c>
      <c r="T151" s="12">
        <f>IF(AND(T$1&gt;=$Q151,T$1&lt;=$R151),1,0)</f>
        <v>0</v>
      </c>
      <c r="U151" s="12">
        <f>IF(AND(U$1&gt;=$Q151,U$1&lt;=$R151),1,0)</f>
        <v>1</v>
      </c>
      <c r="V151" s="12">
        <f>IF(AND(V$1&gt;=$Q151,V$1&lt;=$R151),1,0)</f>
        <v>0</v>
      </c>
      <c r="W151" s="12">
        <f>IF(AND(W$1&gt;=$Q151,W$1&lt;=$R151),1,0)</f>
        <v>0</v>
      </c>
      <c r="X151" s="12">
        <f>IF(AND(X$1&gt;=$Q151,X$1&lt;=$R151),1,0)</f>
        <v>0</v>
      </c>
      <c r="Y151" s="12">
        <f>IF(AND(Y$1&gt;=$Q151,Y$1&lt;=$R151),1,0)</f>
        <v>0</v>
      </c>
      <c r="Z151" s="13"/>
      <c r="AA151" s="13"/>
      <c r="AB151" s="13"/>
      <c r="AC151" s="13"/>
      <c r="AD151" s="13"/>
    </row>
    <row r="152" spans="1:30" ht="16.5" thickTop="1" thickBot="1" x14ac:dyDescent="0.3">
      <c r="A152">
        <v>226</v>
      </c>
      <c r="B152" s="23">
        <v>45467</v>
      </c>
      <c r="C152" s="9">
        <f>IF(B152&lt;$AG$1,"01/01/2024",B152)</f>
        <v>45467</v>
      </c>
      <c r="D152" s="9">
        <f>IF(AND(B152&lt;$AH$1,F152&gt;=$AH$1),"01/04/2024",IF(F152&lt;$AH$1,"",B152))</f>
        <v>45467</v>
      </c>
      <c r="E152" s="23" t="s">
        <v>167</v>
      </c>
      <c r="F152" s="23">
        <v>45467</v>
      </c>
      <c r="G152" s="9">
        <f>IF(F152&gt;$AI$1,$AI$1,F152)</f>
        <v>45467</v>
      </c>
      <c r="H152" s="23" t="s">
        <v>168</v>
      </c>
      <c r="I152" s="10">
        <f>_xlfn.DAYS(F152,B152)+1</f>
        <v>1</v>
      </c>
      <c r="J152" s="10">
        <f>_xlfn.DAYS(G152,C152)+1</f>
        <v>1</v>
      </c>
      <c r="K152" s="10">
        <f>IF(D152="","",_xlfn.DAYS(G152,D152)+1)</f>
        <v>1</v>
      </c>
      <c r="L152" s="23" t="s">
        <v>19</v>
      </c>
      <c r="M152" s="24" t="s">
        <v>156</v>
      </c>
      <c r="N152" s="24" t="s">
        <v>162</v>
      </c>
      <c r="O152" s="35" t="s">
        <v>47</v>
      </c>
      <c r="P152" s="24"/>
      <c r="Q152">
        <f>IF(D152="","",MONTH(D152))</f>
        <v>6</v>
      </c>
      <c r="R152">
        <f>IF(G152="","",MONTH(G152))</f>
        <v>6</v>
      </c>
      <c r="S152" s="12">
        <f>IF(AND(S$1&gt;=$Q152,S$1&lt;=$R152),1,0)</f>
        <v>0</v>
      </c>
      <c r="T152" s="12">
        <f>IF(AND(T$1&gt;=$Q152,T$1&lt;=$R152),1,0)</f>
        <v>0</v>
      </c>
      <c r="U152" s="12">
        <f>IF(AND(U$1&gt;=$Q152,U$1&lt;=$R152),1,0)</f>
        <v>1</v>
      </c>
      <c r="V152" s="12">
        <f>IF(AND(V$1&gt;=$Q152,V$1&lt;=$R152),1,0)</f>
        <v>0</v>
      </c>
      <c r="W152" s="12">
        <f>IF(AND(W$1&gt;=$Q152,W$1&lt;=$R152),1,0)</f>
        <v>0</v>
      </c>
      <c r="X152" s="12">
        <f>IF(AND(X$1&gt;=$Q152,X$1&lt;=$R152),1,0)</f>
        <v>0</v>
      </c>
      <c r="Y152" s="12">
        <f>IF(AND(Y$1&gt;=$Q152,Y$1&lt;=$R152),1,0)</f>
        <v>0</v>
      </c>
      <c r="Z152" s="12"/>
      <c r="AA152" s="12"/>
      <c r="AB152" s="12"/>
      <c r="AC152" s="12"/>
      <c r="AD152" s="12"/>
    </row>
    <row r="153" spans="1:30" ht="15.75" thickTop="1" x14ac:dyDescent="0.25">
      <c r="A153">
        <v>227</v>
      </c>
      <c r="B153" s="17">
        <v>45467</v>
      </c>
      <c r="C153" s="9">
        <f>IF(B153&lt;$AG$1,"01/01/2024",B153)</f>
        <v>45467</v>
      </c>
      <c r="D153" s="9">
        <f>IF(AND(B153&lt;$AH$1,F153&gt;=$AH$1),"01/04/2024",IF(F153&lt;$AH$1,"",B153))</f>
        <v>45467</v>
      </c>
      <c r="E153" s="17" t="s">
        <v>110</v>
      </c>
      <c r="F153" s="17">
        <v>45467</v>
      </c>
      <c r="G153" s="9">
        <f>IF(F153&gt;$AI$1,$AI$1,F153)</f>
        <v>45467</v>
      </c>
      <c r="H153" s="17" t="s">
        <v>673</v>
      </c>
      <c r="I153" s="10">
        <f>_xlfn.DAYS(F153,B153)+1</f>
        <v>1</v>
      </c>
      <c r="J153" s="10">
        <f>_xlfn.DAYS(G153,C153)+1</f>
        <v>1</v>
      </c>
      <c r="K153" s="10">
        <f>IF(D153="","",_xlfn.DAYS(G153,D153)+1)</f>
        <v>1</v>
      </c>
      <c r="L153" s="17" t="s">
        <v>19</v>
      </c>
      <c r="M153" s="18" t="s">
        <v>663</v>
      </c>
      <c r="N153" s="18" t="s">
        <v>669</v>
      </c>
      <c r="O153" s="20" t="s">
        <v>47</v>
      </c>
      <c r="P153" s="18"/>
      <c r="Q153">
        <f>IF(D153="","",MONTH(D153))</f>
        <v>6</v>
      </c>
      <c r="R153">
        <f>IF(G153="","",MONTH(G153))</f>
        <v>6</v>
      </c>
      <c r="S153" s="12">
        <f>IF(AND(S$1&gt;=$Q153,S$1&lt;=$R153),1,0)</f>
        <v>0</v>
      </c>
      <c r="T153" s="12">
        <f>IF(AND(T$1&gt;=$Q153,T$1&lt;=$R153),1,0)</f>
        <v>0</v>
      </c>
      <c r="U153" s="12">
        <f>IF(AND(U$1&gt;=$Q153,U$1&lt;=$R153),1,0)</f>
        <v>1</v>
      </c>
      <c r="V153" s="12">
        <f>IF(AND(V$1&gt;=$Q153,V$1&lt;=$R153),1,0)</f>
        <v>0</v>
      </c>
      <c r="W153" s="12">
        <f>IF(AND(W$1&gt;=$Q153,W$1&lt;=$R153),1,0)</f>
        <v>0</v>
      </c>
      <c r="X153" s="12">
        <f>IF(AND(X$1&gt;=$Q153,X$1&lt;=$R153),1,0)</f>
        <v>0</v>
      </c>
      <c r="Y153" s="12">
        <f>IF(AND(Y$1&gt;=$Q153,Y$1&lt;=$R153),1,0)</f>
        <v>0</v>
      </c>
      <c r="Z153" s="12"/>
      <c r="AA153" s="12"/>
      <c r="AB153" s="12"/>
      <c r="AC153" s="12"/>
      <c r="AD153" s="12"/>
    </row>
    <row r="154" spans="1:30" x14ac:dyDescent="0.25">
      <c r="A154">
        <v>232</v>
      </c>
      <c r="B154" s="17">
        <v>45468</v>
      </c>
      <c r="C154" s="9">
        <f>IF(B154&lt;$AG$1,"01/01/2024",B154)</f>
        <v>45468</v>
      </c>
      <c r="D154" s="9">
        <f>IF(AND(B154&lt;$AH$1,F154&gt;=$AH$1),"01/04/2024",IF(F154&lt;$AH$1,"",B154))</f>
        <v>45468</v>
      </c>
      <c r="E154" s="17" t="s">
        <v>226</v>
      </c>
      <c r="F154" s="17">
        <v>45468</v>
      </c>
      <c r="G154" s="9">
        <f>IF(F154&gt;$AI$1,$AI$1,F154)</f>
        <v>45468</v>
      </c>
      <c r="H154" s="17" t="s">
        <v>110</v>
      </c>
      <c r="I154" s="10">
        <f>_xlfn.DAYS(F154,B154)+1</f>
        <v>1</v>
      </c>
      <c r="J154" s="10">
        <f>_xlfn.DAYS(G154,C154)+1</f>
        <v>1</v>
      </c>
      <c r="K154" s="10">
        <f>IF(D154="","",_xlfn.DAYS(G154,D154)+1)</f>
        <v>1</v>
      </c>
      <c r="L154" s="17" t="s">
        <v>31</v>
      </c>
      <c r="M154" s="18" t="s">
        <v>227</v>
      </c>
      <c r="N154" s="18" t="s">
        <v>228</v>
      </c>
      <c r="O154" s="20" t="s">
        <v>47</v>
      </c>
      <c r="P154" s="18"/>
      <c r="Q154">
        <f>IF(D154="","",MONTH(D154))</f>
        <v>6</v>
      </c>
      <c r="R154">
        <f>IF(G154="","",MONTH(G154))</f>
        <v>6</v>
      </c>
      <c r="S154" s="12">
        <f>IF(AND(S$1&gt;=$Q154,S$1&lt;=$R154),1,0)</f>
        <v>0</v>
      </c>
      <c r="T154" s="12">
        <f>IF(AND(T$1&gt;=$Q154,T$1&lt;=$R154),1,0)</f>
        <v>0</v>
      </c>
      <c r="U154" s="12">
        <f>IF(AND(U$1&gt;=$Q154,U$1&lt;=$R154),1,0)</f>
        <v>1</v>
      </c>
      <c r="V154" s="12">
        <f>IF(AND(V$1&gt;=$Q154,V$1&lt;=$R154),1,0)</f>
        <v>0</v>
      </c>
      <c r="W154" s="12">
        <f>IF(AND(W$1&gt;=$Q154,W$1&lt;=$R154),1,0)</f>
        <v>0</v>
      </c>
      <c r="X154" s="12">
        <f>IF(AND(X$1&gt;=$Q154,X$1&lt;=$R154),1,0)</f>
        <v>0</v>
      </c>
      <c r="Y154" s="12">
        <f>IF(AND(Y$1&gt;=$Q154,Y$1&lt;=$R154),1,0)</f>
        <v>0</v>
      </c>
    </row>
    <row r="155" spans="1:30" x14ac:dyDescent="0.25">
      <c r="A155">
        <v>234</v>
      </c>
      <c r="B155" s="17">
        <v>45468</v>
      </c>
      <c r="C155" s="9">
        <f>IF(B155&lt;$AG$1,"01/01/2024",B155)</f>
        <v>45468</v>
      </c>
      <c r="D155" s="9">
        <f>IF(AND(B155&lt;$AH$1,F155&gt;=$AH$1),"01/04/2024",IF(F155&lt;$AH$1,"",B155))</f>
        <v>45468</v>
      </c>
      <c r="E155" s="17" t="s">
        <v>241</v>
      </c>
      <c r="F155" s="17">
        <v>45468</v>
      </c>
      <c r="G155" s="9">
        <f>IF(F155&gt;$AI$1,$AI$1,F155)</f>
        <v>45468</v>
      </c>
      <c r="H155" s="17" t="s">
        <v>242</v>
      </c>
      <c r="I155" s="10">
        <f>_xlfn.DAYS(F155,B155)+1</f>
        <v>1</v>
      </c>
      <c r="J155" s="10">
        <f>_xlfn.DAYS(G155,C155)+1</f>
        <v>1</v>
      </c>
      <c r="K155" s="10">
        <f>IF(D155="","",_xlfn.DAYS(G155,D155)+1)</f>
        <v>1</v>
      </c>
      <c r="L155" s="17" t="s">
        <v>31</v>
      </c>
      <c r="M155" s="18" t="s">
        <v>227</v>
      </c>
      <c r="N155" s="18" t="s">
        <v>238</v>
      </c>
      <c r="O155" s="20" t="s">
        <v>47</v>
      </c>
      <c r="P155" s="18"/>
      <c r="Q155">
        <f>IF(D155="","",MONTH(D155))</f>
        <v>6</v>
      </c>
      <c r="R155">
        <f>IF(G155="","",MONTH(G155))</f>
        <v>6</v>
      </c>
      <c r="S155" s="12">
        <f>IF(AND(S$1&gt;=$Q155,S$1&lt;=$R155),1,0)</f>
        <v>0</v>
      </c>
      <c r="T155" s="12">
        <f>IF(AND(T$1&gt;=$Q155,T$1&lt;=$R155),1,0)</f>
        <v>0</v>
      </c>
      <c r="U155" s="12">
        <f>IF(AND(U$1&gt;=$Q155,U$1&lt;=$R155),1,0)</f>
        <v>1</v>
      </c>
      <c r="V155" s="12">
        <f>IF(AND(V$1&gt;=$Q155,V$1&lt;=$R155),1,0)</f>
        <v>0</v>
      </c>
      <c r="W155" s="12">
        <f>IF(AND(W$1&gt;=$Q155,W$1&lt;=$R155),1,0)</f>
        <v>0</v>
      </c>
      <c r="X155" s="12">
        <f>IF(AND(X$1&gt;=$Q155,X$1&lt;=$R155),1,0)</f>
        <v>0</v>
      </c>
      <c r="Y155" s="12">
        <f>IF(AND(Y$1&gt;=$Q155,Y$1&lt;=$R155),1,0)</f>
        <v>0</v>
      </c>
      <c r="Z155" s="11"/>
      <c r="AA155" s="11"/>
      <c r="AB155" s="11"/>
      <c r="AC155" s="11"/>
      <c r="AD155" s="11"/>
    </row>
    <row r="156" spans="1:30" ht="30" x14ac:dyDescent="0.25">
      <c r="A156">
        <v>233</v>
      </c>
      <c r="B156" s="17">
        <v>45468</v>
      </c>
      <c r="C156" s="9">
        <f>IF(B156&lt;$AG$1,"01/01/2024",B156)</f>
        <v>45468</v>
      </c>
      <c r="D156" s="9">
        <f>IF(AND(B156&lt;$AH$1,F156&gt;=$AH$1),"01/04/2024",IF(F156&lt;$AH$1,"",B156))</f>
        <v>45468</v>
      </c>
      <c r="E156" s="17" t="s">
        <v>270</v>
      </c>
      <c r="F156" s="17">
        <v>45521</v>
      </c>
      <c r="G156" s="9">
        <f>IF(F156&gt;$AI$1,$AI$1,F156)</f>
        <v>45521</v>
      </c>
      <c r="H156" s="17"/>
      <c r="I156" s="10">
        <f>_xlfn.DAYS(F156,B156)+1</f>
        <v>54</v>
      </c>
      <c r="J156" s="10">
        <f>_xlfn.DAYS(G156,C156)+1</f>
        <v>54</v>
      </c>
      <c r="K156" s="10">
        <f>IF(D156="","",_xlfn.DAYS(G156,D156)+1)</f>
        <v>54</v>
      </c>
      <c r="L156" s="17" t="s">
        <v>80</v>
      </c>
      <c r="M156" s="18" t="s">
        <v>257</v>
      </c>
      <c r="N156" s="18" t="s">
        <v>268</v>
      </c>
      <c r="O156" s="18" t="s">
        <v>271</v>
      </c>
      <c r="P156" s="18" t="s">
        <v>62</v>
      </c>
      <c r="Q156">
        <f>IF(D156="","",MONTH(D156))</f>
        <v>6</v>
      </c>
      <c r="R156">
        <f>IF(G156="","",MONTH(G156))</f>
        <v>8</v>
      </c>
      <c r="S156" s="12">
        <f>IF(AND(S$1&gt;=$Q156,S$1&lt;=$R156),1,0)</f>
        <v>0</v>
      </c>
      <c r="T156" s="12">
        <f>IF(AND(T$1&gt;=$Q156,T$1&lt;=$R156),1,0)</f>
        <v>0</v>
      </c>
      <c r="U156" s="12">
        <f>IF(AND(U$1&gt;=$Q156,U$1&lt;=$R156),1,0)</f>
        <v>1</v>
      </c>
      <c r="V156" s="12">
        <f>IF(AND(V$1&gt;=$Q156,V$1&lt;=$R156),1,0)</f>
        <v>1</v>
      </c>
      <c r="W156" s="12">
        <f>IF(AND(W$1&gt;=$Q156,W$1&lt;=$R156),1,0)</f>
        <v>1</v>
      </c>
      <c r="X156" s="12">
        <f>IF(AND(X$1&gt;=$Q156,X$1&lt;=$R156),1,0)</f>
        <v>0</v>
      </c>
      <c r="Y156" s="12">
        <f>IF(AND(Y$1&gt;=$Q156,Y$1&lt;=$R156),1,0)</f>
        <v>0</v>
      </c>
      <c r="Z156" s="12"/>
      <c r="AA156" s="12"/>
      <c r="AB156" s="12"/>
      <c r="AC156" s="12"/>
      <c r="AD156" s="12"/>
    </row>
    <row r="157" spans="1:30" ht="15.75" thickBot="1" x14ac:dyDescent="0.3">
      <c r="A157">
        <v>231</v>
      </c>
      <c r="B157" s="23">
        <v>45468</v>
      </c>
      <c r="C157" s="9">
        <f>IF(B157&lt;$AG$1,"01/01/2024",B157)</f>
        <v>45468</v>
      </c>
      <c r="D157" s="9">
        <f>IF(AND(B157&lt;$AH$1,F157&gt;=$AH$1),"01/04/2024",IF(F157&lt;$AH$1,"",B157))</f>
        <v>45468</v>
      </c>
      <c r="E157" s="23" t="s">
        <v>451</v>
      </c>
      <c r="F157" s="23">
        <v>45468</v>
      </c>
      <c r="G157" s="9">
        <f>IF(F157&gt;$AI$1,$AI$1,F157)</f>
        <v>45468</v>
      </c>
      <c r="H157" s="23" t="s">
        <v>452</v>
      </c>
      <c r="I157" s="10">
        <f>_xlfn.DAYS(F157,B157)+1</f>
        <v>1</v>
      </c>
      <c r="J157" s="10">
        <f>_xlfn.DAYS(G157,C157)+1</f>
        <v>1</v>
      </c>
      <c r="K157" s="10">
        <f>IF(D157="","",_xlfn.DAYS(G157,D157)+1)</f>
        <v>1</v>
      </c>
      <c r="L157" s="23" t="s">
        <v>31</v>
      </c>
      <c r="M157" s="18" t="s">
        <v>453</v>
      </c>
      <c r="N157" s="24" t="s">
        <v>454</v>
      </c>
      <c r="O157" s="35" t="s">
        <v>47</v>
      </c>
      <c r="P157" s="24"/>
      <c r="Q157">
        <f>IF(D157="","",MONTH(D157))</f>
        <v>6</v>
      </c>
      <c r="R157">
        <f>IF(G157="","",MONTH(G157))</f>
        <v>6</v>
      </c>
      <c r="S157" s="12">
        <f>IF(AND(S$1&gt;=$Q157,S$1&lt;=$R157),1,0)</f>
        <v>0</v>
      </c>
      <c r="T157" s="12">
        <f>IF(AND(T$1&gt;=$Q157,T$1&lt;=$R157),1,0)</f>
        <v>0</v>
      </c>
      <c r="U157" s="12">
        <f>IF(AND(U$1&gt;=$Q157,U$1&lt;=$R157),1,0)</f>
        <v>1</v>
      </c>
      <c r="V157" s="12">
        <f>IF(AND(V$1&gt;=$Q157,V$1&lt;=$R157),1,0)</f>
        <v>0</v>
      </c>
      <c r="W157" s="12">
        <f>IF(AND(W$1&gt;=$Q157,W$1&lt;=$R157),1,0)</f>
        <v>0</v>
      </c>
      <c r="X157" s="12">
        <f>IF(AND(X$1&gt;=$Q157,X$1&lt;=$R157),1,0)</f>
        <v>0</v>
      </c>
      <c r="Y157" s="12">
        <f>IF(AND(Y$1&gt;=$Q157,Y$1&lt;=$R157),1,0)</f>
        <v>0</v>
      </c>
      <c r="Z157" s="12"/>
      <c r="AA157" s="12"/>
      <c r="AB157" s="12"/>
      <c r="AC157" s="12"/>
      <c r="AD157" s="12"/>
    </row>
    <row r="158" spans="1:30" ht="75.75" thickTop="1" x14ac:dyDescent="0.25">
      <c r="A158">
        <v>180</v>
      </c>
      <c r="B158" s="17">
        <v>45468</v>
      </c>
      <c r="C158" s="9">
        <f>IF(B158&lt;$AG$1,"01/01/2024",B158)</f>
        <v>45468</v>
      </c>
      <c r="D158" s="9">
        <f>IF(AND(B158&lt;$AH$1,F158&gt;=$AH$1),"01/04/2024",IF(F158&lt;$AH$1,"",B158))</f>
        <v>45468</v>
      </c>
      <c r="E158" s="17" t="s">
        <v>461</v>
      </c>
      <c r="F158" s="17">
        <v>45486</v>
      </c>
      <c r="G158" s="9">
        <f>IF(F158&gt;$AI$1,$AI$1,F158)</f>
        <v>45486</v>
      </c>
      <c r="H158" s="17"/>
      <c r="I158" s="10">
        <f>_xlfn.DAYS(F158,B158)+1</f>
        <v>19</v>
      </c>
      <c r="J158" s="10">
        <f>_xlfn.DAYS(G158,C158)+1</f>
        <v>19</v>
      </c>
      <c r="K158" s="10">
        <f>IF(D158="","",_xlfn.DAYS(G158,D158)+1)</f>
        <v>19</v>
      </c>
      <c r="L158" s="17" t="s">
        <v>31</v>
      </c>
      <c r="M158" s="18" t="s">
        <v>453</v>
      </c>
      <c r="N158" s="18" t="s">
        <v>457</v>
      </c>
      <c r="O158" s="20" t="s">
        <v>462</v>
      </c>
      <c r="P158" s="18" t="s">
        <v>62</v>
      </c>
      <c r="Q158">
        <f>IF(D158="","",MONTH(D158))</f>
        <v>6</v>
      </c>
      <c r="R158">
        <f>IF(G158="","",MONTH(G158))</f>
        <v>7</v>
      </c>
      <c r="S158" s="12">
        <f>IF(AND(S$1&gt;=$Q158,S$1&lt;=$R158),1,0)</f>
        <v>0</v>
      </c>
      <c r="T158" s="12">
        <f>IF(AND(T$1&gt;=$Q158,T$1&lt;=$R158),1,0)</f>
        <v>0</v>
      </c>
      <c r="U158" s="12">
        <f>IF(AND(U$1&gt;=$Q158,U$1&lt;=$R158),1,0)</f>
        <v>1</v>
      </c>
      <c r="V158" s="12">
        <f>IF(AND(V$1&gt;=$Q158,V$1&lt;=$R158),1,0)</f>
        <v>1</v>
      </c>
      <c r="W158" s="12">
        <f>IF(AND(W$1&gt;=$Q158,W$1&lt;=$R158),1,0)</f>
        <v>0</v>
      </c>
      <c r="X158" s="12">
        <f>IF(AND(X$1&gt;=$Q158,X$1&lt;=$R158),1,0)</f>
        <v>0</v>
      </c>
      <c r="Y158" s="12">
        <f>IF(AND(Y$1&gt;=$Q158,Y$1&lt;=$R158),1,0)</f>
        <v>0</v>
      </c>
      <c r="Z158" s="12"/>
      <c r="AA158" s="12"/>
      <c r="AB158" s="12"/>
      <c r="AC158" s="12"/>
      <c r="AD158" s="12"/>
    </row>
    <row r="159" spans="1:30" ht="135" x14ac:dyDescent="0.25">
      <c r="A159">
        <v>235</v>
      </c>
      <c r="B159" s="17">
        <v>45468</v>
      </c>
      <c r="C159" s="9">
        <f>IF(B159&lt;$AG$1,"01/01/2024",B159)</f>
        <v>45468</v>
      </c>
      <c r="D159" s="9">
        <f>IF(AND(B159&lt;$AH$1,F159&gt;=$AH$1),"01/04/2024",IF(F159&lt;$AH$1,"",B159))</f>
        <v>45468</v>
      </c>
      <c r="E159" s="17" t="s">
        <v>629</v>
      </c>
      <c r="F159" s="17">
        <v>45470</v>
      </c>
      <c r="G159" s="9">
        <f>IF(F159&gt;$AI$1,$AI$1,F159)</f>
        <v>45470</v>
      </c>
      <c r="H159" s="17" t="s">
        <v>630</v>
      </c>
      <c r="I159" s="10">
        <f>_xlfn.DAYS(F159,B159)+1</f>
        <v>3</v>
      </c>
      <c r="J159" s="10">
        <f>_xlfn.DAYS(G159,C159)+1</f>
        <v>3</v>
      </c>
      <c r="K159" s="10">
        <f>IF(D159="","",_xlfn.DAYS(G159,D159)+1)</f>
        <v>3</v>
      </c>
      <c r="L159" s="17" t="s">
        <v>31</v>
      </c>
      <c r="M159" s="18" t="s">
        <v>624</v>
      </c>
      <c r="N159" s="18" t="s">
        <v>625</v>
      </c>
      <c r="O159" s="18" t="s">
        <v>631</v>
      </c>
      <c r="P159" s="18" t="s">
        <v>25</v>
      </c>
      <c r="Q159">
        <f>IF(D159="","",MONTH(D159))</f>
        <v>6</v>
      </c>
      <c r="R159">
        <f>IF(G159="","",MONTH(G159))</f>
        <v>6</v>
      </c>
      <c r="S159" s="12">
        <f>IF(AND(S$1&gt;=$Q159,S$1&lt;=$R159),1,0)</f>
        <v>0</v>
      </c>
      <c r="T159" s="12">
        <f>IF(AND(T$1&gt;=$Q159,T$1&lt;=$R159),1,0)</f>
        <v>0</v>
      </c>
      <c r="U159" s="12">
        <f>IF(AND(U$1&gt;=$Q159,U$1&lt;=$R159),1,0)</f>
        <v>1</v>
      </c>
      <c r="V159" s="12">
        <f>IF(AND(V$1&gt;=$Q159,V$1&lt;=$R159),1,0)</f>
        <v>0</v>
      </c>
      <c r="W159" s="12">
        <f>IF(AND(W$1&gt;=$Q159,W$1&lt;=$R159),1,0)</f>
        <v>0</v>
      </c>
      <c r="X159" s="12">
        <f>IF(AND(X$1&gt;=$Q159,X$1&lt;=$R159),1,0)</f>
        <v>0</v>
      </c>
      <c r="Y159" s="12">
        <f>IF(AND(Y$1&gt;=$Q159,Y$1&lt;=$R159),1,0)</f>
        <v>0</v>
      </c>
      <c r="Z159" s="12"/>
      <c r="AA159" s="12"/>
      <c r="AB159" s="12"/>
      <c r="AC159" s="12"/>
      <c r="AD159" s="12"/>
    </row>
    <row r="160" spans="1:30" ht="45.75" thickBot="1" x14ac:dyDescent="0.3">
      <c r="A160">
        <v>238</v>
      </c>
      <c r="B160" s="23">
        <v>45469</v>
      </c>
      <c r="C160" s="9">
        <f>IF(B160&lt;$AG$1,"01/01/2024",B160)</f>
        <v>45469</v>
      </c>
      <c r="D160" s="9">
        <f>IF(AND(B160&lt;$AH$1,F160&gt;=$AH$1),"01/04/2024",IF(F160&lt;$AH$1,"",B160))</f>
        <v>45469</v>
      </c>
      <c r="E160" s="23" t="s">
        <v>91</v>
      </c>
      <c r="F160" s="23">
        <v>45469</v>
      </c>
      <c r="G160" s="9">
        <f>IF(F160&gt;$AI$1,$AI$1,F160)</f>
        <v>45469</v>
      </c>
      <c r="H160" s="23" t="s">
        <v>92</v>
      </c>
      <c r="I160" s="10">
        <f>_xlfn.DAYS(F160,B160)+1</f>
        <v>1</v>
      </c>
      <c r="J160" s="10">
        <f>_xlfn.DAYS(G160,C160)+1</f>
        <v>1</v>
      </c>
      <c r="K160" s="10">
        <f>IF(D160="","",_xlfn.DAYS(G160,D160)+1)</f>
        <v>1</v>
      </c>
      <c r="L160" s="23" t="s">
        <v>19</v>
      </c>
      <c r="M160" s="18" t="s">
        <v>93</v>
      </c>
      <c r="N160" s="24" t="s">
        <v>94</v>
      </c>
      <c r="O160" s="24" t="s">
        <v>95</v>
      </c>
      <c r="P160" s="24" t="s">
        <v>25</v>
      </c>
      <c r="Q160">
        <f>IF(D160="","",MONTH(D160))</f>
        <v>6</v>
      </c>
      <c r="R160">
        <f>IF(G160="","",MONTH(G160))</f>
        <v>6</v>
      </c>
      <c r="S160" s="12">
        <f>IF(AND(S$1&gt;=$Q160,S$1&lt;=$R160),1,0)</f>
        <v>0</v>
      </c>
      <c r="T160" s="12">
        <f>IF(AND(T$1&gt;=$Q160,T$1&lt;=$R160),1,0)</f>
        <v>0</v>
      </c>
      <c r="U160" s="12">
        <f>IF(AND(U$1&gt;=$Q160,U$1&lt;=$R160),1,0)</f>
        <v>1</v>
      </c>
      <c r="V160" s="12">
        <f>IF(AND(V$1&gt;=$Q160,V$1&lt;=$R160),1,0)</f>
        <v>0</v>
      </c>
      <c r="W160" s="12">
        <f>IF(AND(W$1&gt;=$Q160,W$1&lt;=$R160),1,0)</f>
        <v>0</v>
      </c>
      <c r="X160" s="12">
        <f>IF(AND(X$1&gt;=$Q160,X$1&lt;=$R160),1,0)</f>
        <v>0</v>
      </c>
      <c r="Y160" s="12">
        <f>IF(AND(Y$1&gt;=$Q160,Y$1&lt;=$R160),1,0)</f>
        <v>0</v>
      </c>
      <c r="Z160" s="13"/>
      <c r="AA160" s="13"/>
      <c r="AB160" s="13"/>
      <c r="AC160" s="13"/>
      <c r="AD160" s="13"/>
    </row>
    <row r="161" spans="1:30" ht="30.75" thickTop="1" x14ac:dyDescent="0.25">
      <c r="A161">
        <v>179</v>
      </c>
      <c r="B161" s="17">
        <v>45469</v>
      </c>
      <c r="C161" s="9">
        <f>IF(B161&lt;$AG$1,"01/01/2024",B161)</f>
        <v>45469</v>
      </c>
      <c r="D161" s="9">
        <f>IF(AND(B161&lt;$AH$1,F161&gt;=$AH$1),"01/04/2024",IF(F161&lt;$AH$1,"",B161))</f>
        <v>45469</v>
      </c>
      <c r="E161" s="17" t="s">
        <v>615</v>
      </c>
      <c r="F161" s="17">
        <v>45469</v>
      </c>
      <c r="G161" s="9">
        <f>IF(F161&gt;$AI$1,$AI$1,F161)</f>
        <v>45469</v>
      </c>
      <c r="H161" s="17" t="s">
        <v>616</v>
      </c>
      <c r="I161" s="10">
        <f>_xlfn.DAYS(F161,B161)+1</f>
        <v>1</v>
      </c>
      <c r="J161" s="10">
        <f>_xlfn.DAYS(G161,C161)+1</f>
        <v>1</v>
      </c>
      <c r="K161" s="10">
        <f>IF(D161="","",_xlfn.DAYS(G161,D161)+1)</f>
        <v>1</v>
      </c>
      <c r="L161" s="17" t="s">
        <v>80</v>
      </c>
      <c r="M161" s="10" t="s">
        <v>612</v>
      </c>
      <c r="N161" s="18" t="s">
        <v>617</v>
      </c>
      <c r="O161" s="20" t="s">
        <v>47</v>
      </c>
      <c r="P161" s="18"/>
      <c r="Q161">
        <f>IF(D161="","",MONTH(D161))</f>
        <v>6</v>
      </c>
      <c r="R161">
        <f>IF(G161="","",MONTH(G161))</f>
        <v>6</v>
      </c>
      <c r="S161" s="12">
        <f>IF(AND(S$1&gt;=$Q161,S$1&lt;=$R161),1,0)</f>
        <v>0</v>
      </c>
      <c r="T161" s="12">
        <f>IF(AND(T$1&gt;=$Q161,T$1&lt;=$R161),1,0)</f>
        <v>0</v>
      </c>
      <c r="U161" s="12">
        <f>IF(AND(U$1&gt;=$Q161,U$1&lt;=$R161),1,0)</f>
        <v>1</v>
      </c>
      <c r="V161" s="12">
        <f>IF(AND(V$1&gt;=$Q161,V$1&lt;=$R161),1,0)</f>
        <v>0</v>
      </c>
      <c r="W161" s="12">
        <f>IF(AND(W$1&gt;=$Q161,W$1&lt;=$R161),1,0)</f>
        <v>0</v>
      </c>
      <c r="X161" s="12">
        <f>IF(AND(X$1&gt;=$Q161,X$1&lt;=$R161),1,0)</f>
        <v>0</v>
      </c>
      <c r="Y161" s="12">
        <f>IF(AND(Y$1&gt;=$Q161,Y$1&lt;=$R161),1,0)</f>
        <v>0</v>
      </c>
      <c r="Z161" s="12"/>
      <c r="AA161" s="12"/>
      <c r="AB161" s="12"/>
      <c r="AC161" s="12"/>
      <c r="AD161" s="12"/>
    </row>
    <row r="162" spans="1:30" ht="60" x14ac:dyDescent="0.25">
      <c r="A162">
        <v>239</v>
      </c>
      <c r="B162" s="17">
        <v>45469</v>
      </c>
      <c r="C162" s="9">
        <f>IF(B162&lt;$AG$1,"01/01/2024",B162)</f>
        <v>45469</v>
      </c>
      <c r="D162" s="9">
        <f>IF(AND(B162&lt;$AH$1,F162&gt;=$AH$1),"01/04/2024",IF(F162&lt;$AH$1,"",B162))</f>
        <v>45469</v>
      </c>
      <c r="E162" s="17" t="s">
        <v>425</v>
      </c>
      <c r="F162" s="17">
        <v>45470</v>
      </c>
      <c r="G162" s="9">
        <f>IF(F162&gt;$AI$1,$AI$1,F162)</f>
        <v>45470</v>
      </c>
      <c r="H162" s="17" t="s">
        <v>645</v>
      </c>
      <c r="I162" s="10">
        <f>_xlfn.DAYS(F162,B162)+1</f>
        <v>2</v>
      </c>
      <c r="J162" s="10">
        <f>_xlfn.DAYS(G162,C162)+1</f>
        <v>2</v>
      </c>
      <c r="K162" s="10">
        <f>IF(D162="","",_xlfn.DAYS(G162,D162)+1)</f>
        <v>2</v>
      </c>
      <c r="L162" s="17" t="s">
        <v>80</v>
      </c>
      <c r="M162" s="18" t="s">
        <v>638</v>
      </c>
      <c r="N162" s="18" t="s">
        <v>646</v>
      </c>
      <c r="O162" s="20" t="s">
        <v>647</v>
      </c>
      <c r="P162" s="18" t="s">
        <v>62</v>
      </c>
      <c r="Q162">
        <f>IF(D162="","",MONTH(D162))</f>
        <v>6</v>
      </c>
      <c r="R162">
        <f>IF(G162="","",MONTH(G162))</f>
        <v>6</v>
      </c>
      <c r="S162" s="12">
        <f>IF(AND(S$1&gt;=$Q162,S$1&lt;=$R162),1,0)</f>
        <v>0</v>
      </c>
      <c r="T162" s="12">
        <f>IF(AND(T$1&gt;=$Q162,T$1&lt;=$R162),1,0)</f>
        <v>0</v>
      </c>
      <c r="U162" s="12">
        <f>IF(AND(U$1&gt;=$Q162,U$1&lt;=$R162),1,0)</f>
        <v>1</v>
      </c>
      <c r="V162" s="12">
        <f>IF(AND(V$1&gt;=$Q162,V$1&lt;=$R162),1,0)</f>
        <v>0</v>
      </c>
      <c r="W162" s="12">
        <f>IF(AND(W$1&gt;=$Q162,W$1&lt;=$R162),1,0)</f>
        <v>0</v>
      </c>
      <c r="X162" s="12">
        <f>IF(AND(X$1&gt;=$Q162,X$1&lt;=$R162),1,0)</f>
        <v>0</v>
      </c>
      <c r="Y162" s="12">
        <f>IF(AND(Y$1&gt;=$Q162,Y$1&lt;=$R162),1,0)</f>
        <v>0</v>
      </c>
      <c r="Z162" s="12"/>
      <c r="AA162" s="12"/>
      <c r="AB162" s="12"/>
      <c r="AC162" s="12"/>
      <c r="AD162" s="12"/>
    </row>
    <row r="163" spans="1:30" ht="75" x14ac:dyDescent="0.25">
      <c r="A163">
        <v>241</v>
      </c>
      <c r="B163" s="17">
        <v>45469</v>
      </c>
      <c r="C163" s="9">
        <f>IF(B163&lt;$AG$1,"01/01/2024",B163)</f>
        <v>45469</v>
      </c>
      <c r="D163" s="9">
        <f>IF(AND(B163&lt;$AH$1,F163&gt;=$AH$1),"01/04/2024",IF(F163&lt;$AH$1,"",B163))</f>
        <v>45469</v>
      </c>
      <c r="E163" s="17" t="s">
        <v>110</v>
      </c>
      <c r="F163" s="17">
        <v>45470</v>
      </c>
      <c r="G163" s="9">
        <f>IF(F163&gt;$AI$1,$AI$1,F163)</f>
        <v>45470</v>
      </c>
      <c r="H163" s="17" t="s">
        <v>700</v>
      </c>
      <c r="I163" s="10">
        <f>_xlfn.DAYS(F163,B163)+1</f>
        <v>2</v>
      </c>
      <c r="J163" s="10">
        <f>_xlfn.DAYS(G163,C163)+1</f>
        <v>2</v>
      </c>
      <c r="K163" s="10">
        <f>IF(D163="","",_xlfn.DAYS(G163,D163)+1)</f>
        <v>2</v>
      </c>
      <c r="L163" s="17" t="s">
        <v>80</v>
      </c>
      <c r="M163" s="18" t="s">
        <v>687</v>
      </c>
      <c r="N163" s="18" t="s">
        <v>701</v>
      </c>
      <c r="O163" s="20" t="s">
        <v>702</v>
      </c>
      <c r="P163" s="18" t="s">
        <v>62</v>
      </c>
      <c r="Q163">
        <f>IF(D163="","",MONTH(D163))</f>
        <v>6</v>
      </c>
      <c r="R163">
        <f>IF(G163="","",MONTH(G163))</f>
        <v>6</v>
      </c>
      <c r="S163" s="12">
        <f>IF(AND(S$1&gt;=$Q163,S$1&lt;=$R163),1,0)</f>
        <v>0</v>
      </c>
      <c r="T163" s="12">
        <f>IF(AND(T$1&gt;=$Q163,T$1&lt;=$R163),1,0)</f>
        <v>0</v>
      </c>
      <c r="U163" s="12">
        <f>IF(AND(U$1&gt;=$Q163,U$1&lt;=$R163),1,0)</f>
        <v>1</v>
      </c>
      <c r="V163" s="12">
        <f>IF(AND(V$1&gt;=$Q163,V$1&lt;=$R163),1,0)</f>
        <v>0</v>
      </c>
      <c r="W163" s="12">
        <f>IF(AND(W$1&gt;=$Q163,W$1&lt;=$R163),1,0)</f>
        <v>0</v>
      </c>
      <c r="X163" s="12">
        <f>IF(AND(X$1&gt;=$Q163,X$1&lt;=$R163),1,0)</f>
        <v>0</v>
      </c>
      <c r="Y163" s="12">
        <f>IF(AND(Y$1&gt;=$Q163,Y$1&lt;=$R163),1,0)</f>
        <v>0</v>
      </c>
      <c r="Z163" s="12"/>
      <c r="AA163" s="12"/>
      <c r="AB163" s="12"/>
      <c r="AC163" s="12"/>
      <c r="AD163" s="12"/>
    </row>
    <row r="164" spans="1:30" ht="30" x14ac:dyDescent="0.25">
      <c r="A164">
        <v>237</v>
      </c>
      <c r="B164" s="17">
        <v>45469</v>
      </c>
      <c r="C164" s="9">
        <f>IF(B164&lt;$AG$1,"01/01/2024",B164)</f>
        <v>45469</v>
      </c>
      <c r="D164" s="9">
        <f>IF(AND(B164&lt;$AH$1,F164&gt;=$AH$1),"01/04/2024",IF(F164&lt;$AH$1,"",B164))</f>
        <v>45469</v>
      </c>
      <c r="E164" s="17" t="s">
        <v>711</v>
      </c>
      <c r="F164" s="17">
        <v>45469</v>
      </c>
      <c r="G164" s="9">
        <f>IF(F164&gt;$AI$1,$AI$1,F164)</f>
        <v>45469</v>
      </c>
      <c r="H164" s="17" t="s">
        <v>712</v>
      </c>
      <c r="I164" s="10">
        <f>_xlfn.DAYS(F164,B164)+1</f>
        <v>1</v>
      </c>
      <c r="J164" s="10">
        <f>_xlfn.DAYS(G164,C164)+1</f>
        <v>1</v>
      </c>
      <c r="K164" s="10">
        <f>IF(D164="","",_xlfn.DAYS(G164,D164)+1)</f>
        <v>1</v>
      </c>
      <c r="L164" s="17" t="s">
        <v>31</v>
      </c>
      <c r="M164" s="18" t="s">
        <v>687</v>
      </c>
      <c r="N164" s="18" t="s">
        <v>713</v>
      </c>
      <c r="O164" s="20" t="s">
        <v>47</v>
      </c>
      <c r="P164" s="18"/>
      <c r="Q164">
        <f>IF(D164="","",MONTH(D164))</f>
        <v>6</v>
      </c>
      <c r="R164">
        <f>IF(G164="","",MONTH(G164))</f>
        <v>6</v>
      </c>
      <c r="S164" s="12">
        <f>IF(AND(S$1&gt;=$Q164,S$1&lt;=$R164),1,0)</f>
        <v>0</v>
      </c>
      <c r="T164" s="12">
        <f>IF(AND(T$1&gt;=$Q164,T$1&lt;=$R164),1,0)</f>
        <v>0</v>
      </c>
      <c r="U164" s="12">
        <f>IF(AND(U$1&gt;=$Q164,U$1&lt;=$R164),1,0)</f>
        <v>1</v>
      </c>
      <c r="V164" s="12">
        <f>IF(AND(V$1&gt;=$Q164,V$1&lt;=$R164),1,0)</f>
        <v>0</v>
      </c>
      <c r="W164" s="12">
        <f>IF(AND(W$1&gt;=$Q164,W$1&lt;=$R164),1,0)</f>
        <v>0</v>
      </c>
      <c r="X164" s="12">
        <f>IF(AND(X$1&gt;=$Q164,X$1&lt;=$R164),1,0)</f>
        <v>0</v>
      </c>
      <c r="Y164" s="12">
        <f>IF(AND(Y$1&gt;=$Q164,Y$1&lt;=$R164),1,0)</f>
        <v>0</v>
      </c>
      <c r="Z164" s="12"/>
      <c r="AA164" s="12"/>
      <c r="AB164" s="12"/>
      <c r="AC164" s="12"/>
      <c r="AD164" s="12"/>
    </row>
    <row r="165" spans="1:30" ht="45" x14ac:dyDescent="0.25">
      <c r="A165">
        <v>240</v>
      </c>
      <c r="B165" s="17">
        <v>45470</v>
      </c>
      <c r="C165" s="9">
        <f>IF(B165&lt;$AG$1,"01/01/2024",B165)</f>
        <v>45470</v>
      </c>
      <c r="D165" s="9">
        <f>IF(AND(B165&lt;$AH$1,F165&gt;=$AH$1),"01/04/2024",IF(F165&lt;$AH$1,"",B165))</f>
        <v>45470</v>
      </c>
      <c r="E165" s="17" t="s">
        <v>338</v>
      </c>
      <c r="F165" s="17">
        <v>45473</v>
      </c>
      <c r="G165" s="9">
        <f>IF(F165&gt;$AI$1,$AI$1,F165)</f>
        <v>45473</v>
      </c>
      <c r="H165" s="17" t="s">
        <v>536</v>
      </c>
      <c r="I165" s="10">
        <f>_xlfn.DAYS(F165,B165)+1</f>
        <v>4</v>
      </c>
      <c r="J165" s="10">
        <f>_xlfn.DAYS(G165,C165)+1</f>
        <v>4</v>
      </c>
      <c r="K165" s="10">
        <f>IF(D165="","",_xlfn.DAYS(G165,D165)+1)</f>
        <v>4</v>
      </c>
      <c r="L165" s="17" t="s">
        <v>31</v>
      </c>
      <c r="M165" s="18" t="s">
        <v>529</v>
      </c>
      <c r="N165" s="18" t="s">
        <v>534</v>
      </c>
      <c r="O165" s="18" t="s">
        <v>537</v>
      </c>
      <c r="P165" s="18" t="s">
        <v>25</v>
      </c>
      <c r="Q165">
        <f>IF(D165="","",MONTH(D165))</f>
        <v>6</v>
      </c>
      <c r="R165">
        <f>IF(G165="","",MONTH(G165))</f>
        <v>6</v>
      </c>
      <c r="S165" s="12">
        <f>IF(AND(S$1&gt;=$Q165,S$1&lt;=$R165),1,0)</f>
        <v>0</v>
      </c>
      <c r="T165" s="12">
        <f>IF(AND(T$1&gt;=$Q165,T$1&lt;=$R165),1,0)</f>
        <v>0</v>
      </c>
      <c r="U165" s="12">
        <f>IF(AND(U$1&gt;=$Q165,U$1&lt;=$R165),1,0)</f>
        <v>1</v>
      </c>
      <c r="V165" s="12">
        <f>IF(AND(V$1&gt;=$Q165,V$1&lt;=$R165),1,0)</f>
        <v>0</v>
      </c>
      <c r="W165" s="12">
        <f>IF(AND(W$1&gt;=$Q165,W$1&lt;=$R165),1,0)</f>
        <v>0</v>
      </c>
      <c r="X165" s="12">
        <f>IF(AND(X$1&gt;=$Q165,X$1&lt;=$R165),1,0)</f>
        <v>0</v>
      </c>
      <c r="Y165" s="12">
        <f>IF(AND(Y$1&gt;=$Q165,Y$1&lt;=$R165),1,0)</f>
        <v>0</v>
      </c>
      <c r="Z165" s="12"/>
      <c r="AA165" s="12"/>
      <c r="AB165" s="12"/>
      <c r="AC165" s="12"/>
      <c r="AD165" s="12"/>
    </row>
    <row r="166" spans="1:30" ht="45" x14ac:dyDescent="0.25">
      <c r="A166">
        <v>242</v>
      </c>
      <c r="B166" s="17">
        <v>45471</v>
      </c>
      <c r="C166" s="9">
        <f>IF(B166&lt;$AG$1,"01/01/2024",B166)</f>
        <v>45471</v>
      </c>
      <c r="D166" s="9">
        <f>IF(AND(B166&lt;$AH$1,F166&gt;=$AH$1),"01/04/2024",IF(F166&lt;$AH$1,"",B166))</f>
        <v>45471</v>
      </c>
      <c r="E166" s="17" t="s">
        <v>201</v>
      </c>
      <c r="F166" s="17">
        <v>45473</v>
      </c>
      <c r="G166" s="9">
        <f>IF(F166&gt;$AI$1,$AI$1,F166)</f>
        <v>45473</v>
      </c>
      <c r="H166" s="17" t="s">
        <v>202</v>
      </c>
      <c r="I166" s="10">
        <f>_xlfn.DAYS(F166,B166)+1</f>
        <v>3</v>
      </c>
      <c r="J166" s="10">
        <f>_xlfn.DAYS(G166,C166)+1</f>
        <v>3</v>
      </c>
      <c r="K166" s="10">
        <f>IF(D166="","",_xlfn.DAYS(G166,D166)+1)</f>
        <v>3</v>
      </c>
      <c r="L166" s="17" t="s">
        <v>31</v>
      </c>
      <c r="M166" s="18" t="s">
        <v>188</v>
      </c>
      <c r="N166" s="18" t="s">
        <v>195</v>
      </c>
      <c r="O166" s="18" t="s">
        <v>203</v>
      </c>
      <c r="P166" s="18" t="s">
        <v>204</v>
      </c>
      <c r="Q166">
        <f>IF(D166="","",MONTH(D166))</f>
        <v>6</v>
      </c>
      <c r="R166">
        <f>IF(G166="","",MONTH(G166))</f>
        <v>6</v>
      </c>
      <c r="S166" s="12">
        <f>IF(AND(S$1&gt;=$Q166,S$1&lt;=$R166),1,0)</f>
        <v>0</v>
      </c>
      <c r="T166" s="12">
        <f>IF(AND(T$1&gt;=$Q166,T$1&lt;=$R166),1,0)</f>
        <v>0</v>
      </c>
      <c r="U166" s="12">
        <f>IF(AND(U$1&gt;=$Q166,U$1&lt;=$R166),1,0)</f>
        <v>1</v>
      </c>
      <c r="V166" s="12">
        <f>IF(AND(V$1&gt;=$Q166,V$1&lt;=$R166),1,0)</f>
        <v>0</v>
      </c>
      <c r="W166" s="12">
        <f>IF(AND(W$1&gt;=$Q166,W$1&lt;=$R166),1,0)</f>
        <v>0</v>
      </c>
      <c r="X166" s="12">
        <f>IF(AND(X$1&gt;=$Q166,X$1&lt;=$R166),1,0)</f>
        <v>0</v>
      </c>
      <c r="Y166" s="12">
        <f>IF(AND(Y$1&gt;=$Q166,Y$1&lt;=$R166),1,0)</f>
        <v>0</v>
      </c>
    </row>
    <row r="167" spans="1:30" ht="30" x14ac:dyDescent="0.25">
      <c r="A167">
        <v>243</v>
      </c>
      <c r="B167" s="17">
        <v>45472</v>
      </c>
      <c r="C167" s="9">
        <f>IF(B167&lt;$AG$1,"01/01/2024",B167)</f>
        <v>45472</v>
      </c>
      <c r="D167" s="9">
        <f>IF(AND(B167&lt;$AH$1,F167&gt;=$AH$1),"01/04/2024",IF(F167&lt;$AH$1,"",B167))</f>
        <v>45472</v>
      </c>
      <c r="E167" s="17" t="s">
        <v>243</v>
      </c>
      <c r="F167" s="17">
        <v>45473</v>
      </c>
      <c r="G167" s="9">
        <f>IF(F167&gt;$AI$1,$AI$1,F167)</f>
        <v>45473</v>
      </c>
      <c r="H167" s="17" t="s">
        <v>244</v>
      </c>
      <c r="I167" s="10">
        <f>_xlfn.DAYS(F167,B167)+1</f>
        <v>2</v>
      </c>
      <c r="J167" s="10">
        <f>_xlfn.DAYS(G167,C167)+1</f>
        <v>2</v>
      </c>
      <c r="K167" s="10">
        <f>IF(D167="","",_xlfn.DAYS(G167,D167)+1)</f>
        <v>2</v>
      </c>
      <c r="L167" s="17" t="s">
        <v>31</v>
      </c>
      <c r="M167" s="18" t="s">
        <v>227</v>
      </c>
      <c r="N167" s="18" t="s">
        <v>238</v>
      </c>
      <c r="O167" s="18" t="s">
        <v>240</v>
      </c>
      <c r="P167" s="18" t="s">
        <v>25</v>
      </c>
      <c r="Q167">
        <f>IF(D167="","",MONTH(D167))</f>
        <v>6</v>
      </c>
      <c r="R167">
        <f>IF(G167="","",MONTH(G167))</f>
        <v>6</v>
      </c>
      <c r="S167" s="12">
        <f>IF(AND(S$1&gt;=$Q167,S$1&lt;=$R167),1,0)</f>
        <v>0</v>
      </c>
      <c r="T167" s="12">
        <f>IF(AND(T$1&gt;=$Q167,T$1&lt;=$R167),1,0)</f>
        <v>0</v>
      </c>
      <c r="U167" s="12">
        <f>IF(AND(U$1&gt;=$Q167,U$1&lt;=$R167),1,0)</f>
        <v>1</v>
      </c>
      <c r="V167" s="12">
        <f>IF(AND(V$1&gt;=$Q167,V$1&lt;=$R167),1,0)</f>
        <v>0</v>
      </c>
      <c r="W167" s="12">
        <f>IF(AND(W$1&gt;=$Q167,W$1&lt;=$R167),1,0)</f>
        <v>0</v>
      </c>
      <c r="X167" s="12">
        <f>IF(AND(X$1&gt;=$Q167,X$1&lt;=$R167),1,0)</f>
        <v>0</v>
      </c>
      <c r="Y167" s="12">
        <f>IF(AND(Y$1&gt;=$Q167,Y$1&lt;=$R167),1,0)</f>
        <v>0</v>
      </c>
    </row>
    <row r="168" spans="1:30" ht="150" x14ac:dyDescent="0.25">
      <c r="A168">
        <v>244</v>
      </c>
      <c r="B168" s="17">
        <v>45476</v>
      </c>
      <c r="C168" s="9">
        <f>IF(B168&lt;$AG$1,"01/01/2024",B168)</f>
        <v>45476</v>
      </c>
      <c r="D168" s="9">
        <f>IF(AND(B168&lt;$AH$1,F168&gt;=$AH$1),"01/04/2024",IF(F168&lt;$AH$1,"",B168))</f>
        <v>45476</v>
      </c>
      <c r="E168" s="17" t="s">
        <v>427</v>
      </c>
      <c r="F168" s="17">
        <v>45484</v>
      </c>
      <c r="G168" s="9">
        <f>IF(F168&gt;$AI$1,$AI$1,F168)</f>
        <v>45484</v>
      </c>
      <c r="H168" s="17" t="s">
        <v>404</v>
      </c>
      <c r="I168" s="10">
        <f>_xlfn.DAYS(F168,B168)+1</f>
        <v>9</v>
      </c>
      <c r="J168" s="10">
        <f>_xlfn.DAYS(G168,C168)+1</f>
        <v>9</v>
      </c>
      <c r="K168" s="10">
        <f>IF(D168="","",_xlfn.DAYS(G168,D168)+1)</f>
        <v>9</v>
      </c>
      <c r="L168" s="17" t="s">
        <v>80</v>
      </c>
      <c r="M168" s="10" t="s">
        <v>417</v>
      </c>
      <c r="N168" s="10" t="s">
        <v>418</v>
      </c>
      <c r="O168" s="18" t="s">
        <v>428</v>
      </c>
      <c r="P168" s="18" t="s">
        <v>62</v>
      </c>
      <c r="Q168">
        <f>IF(D168="","",MONTH(D168))</f>
        <v>7</v>
      </c>
      <c r="R168">
        <f>IF(G168="","",MONTH(G168))</f>
        <v>7</v>
      </c>
      <c r="S168" s="12">
        <f>IF(AND(S$1&gt;=$Q168,S$1&lt;=$R168),1,0)</f>
        <v>0</v>
      </c>
      <c r="T168" s="12">
        <f>IF(AND(T$1&gt;=$Q168,T$1&lt;=$R168),1,0)</f>
        <v>0</v>
      </c>
      <c r="U168" s="12">
        <f>IF(AND(U$1&gt;=$Q168,U$1&lt;=$R168),1,0)</f>
        <v>0</v>
      </c>
      <c r="V168" s="12">
        <f>IF(AND(V$1&gt;=$Q168,V$1&lt;=$R168),1,0)</f>
        <v>1</v>
      </c>
      <c r="W168" s="12">
        <f>IF(AND(W$1&gt;=$Q168,W$1&lt;=$R168),1,0)</f>
        <v>0</v>
      </c>
      <c r="X168" s="12">
        <f>IF(AND(X$1&gt;=$Q168,X$1&lt;=$R168),1,0)</f>
        <v>0</v>
      </c>
      <c r="Y168" s="12">
        <f>IF(AND(Y$1&gt;=$Q168,Y$1&lt;=$R168),1,0)</f>
        <v>0</v>
      </c>
      <c r="Z168" s="12"/>
      <c r="AA168" s="12"/>
      <c r="AB168" s="12"/>
      <c r="AC168" s="12"/>
      <c r="AD168" s="12"/>
    </row>
    <row r="169" spans="1:30" ht="75" x14ac:dyDescent="0.25">
      <c r="A169">
        <v>181</v>
      </c>
      <c r="B169" s="17">
        <v>45477</v>
      </c>
      <c r="C169" s="9">
        <f>IF(B169&lt;$AG$1,"01/01/2024",B169)</f>
        <v>45477</v>
      </c>
      <c r="D169" s="9">
        <f>IF(AND(B169&lt;$AH$1,F169&gt;=$AH$1),"01/04/2024",IF(F169&lt;$AH$1,"",B169))</f>
        <v>45477</v>
      </c>
      <c r="E169" s="17" t="s">
        <v>379</v>
      </c>
      <c r="F169" s="17">
        <v>45477</v>
      </c>
      <c r="G169" s="9">
        <f>IF(F169&gt;$AI$1,$AI$1,F169)</f>
        <v>45477</v>
      </c>
      <c r="H169" s="17" t="s">
        <v>26</v>
      </c>
      <c r="I169" s="10">
        <f>_xlfn.DAYS(F169,B169)+1</f>
        <v>1</v>
      </c>
      <c r="J169" s="10">
        <f>_xlfn.DAYS(G169,C169)+1</f>
        <v>1</v>
      </c>
      <c r="K169" s="10">
        <f>IF(D169="","",_xlfn.DAYS(G169,D169)+1)</f>
        <v>1</v>
      </c>
      <c r="L169" s="17" t="s">
        <v>31</v>
      </c>
      <c r="M169" s="18" t="s">
        <v>359</v>
      </c>
      <c r="N169" s="18" t="s">
        <v>380</v>
      </c>
      <c r="O169" s="10" t="s">
        <v>381</v>
      </c>
      <c r="P169" s="18" t="s">
        <v>62</v>
      </c>
      <c r="Q169">
        <f>IF(D169="","",MONTH(D169))</f>
        <v>7</v>
      </c>
      <c r="R169">
        <f>IF(G169="","",MONTH(G169))</f>
        <v>7</v>
      </c>
      <c r="S169" s="12">
        <f>IF(AND(S$1&gt;=$Q169,S$1&lt;=$R169),1,0)</f>
        <v>0</v>
      </c>
      <c r="T169" s="12">
        <f>IF(AND(T$1&gt;=$Q169,T$1&lt;=$R169),1,0)</f>
        <v>0</v>
      </c>
      <c r="U169" s="12">
        <f>IF(AND(U$1&gt;=$Q169,U$1&lt;=$R169),1,0)</f>
        <v>0</v>
      </c>
      <c r="V169" s="12">
        <f>IF(AND(V$1&gt;=$Q169,V$1&lt;=$R169),1,0)</f>
        <v>1</v>
      </c>
      <c r="W169" s="12">
        <f>IF(AND(W$1&gt;=$Q169,W$1&lt;=$R169),1,0)</f>
        <v>0</v>
      </c>
      <c r="X169" s="12">
        <f>IF(AND(X$1&gt;=$Q169,X$1&lt;=$R169),1,0)</f>
        <v>0</v>
      </c>
      <c r="Y169" s="12">
        <f>IF(AND(Y$1&gt;=$Q169,Y$1&lt;=$R169),1,0)</f>
        <v>0</v>
      </c>
      <c r="Z169" s="12"/>
      <c r="AA169" s="12"/>
      <c r="AB169" s="12"/>
      <c r="AC169" s="12"/>
      <c r="AD169" s="12"/>
    </row>
    <row r="170" spans="1:30" ht="135" x14ac:dyDescent="0.25">
      <c r="A170">
        <v>183</v>
      </c>
      <c r="B170" s="17">
        <v>45477</v>
      </c>
      <c r="C170" s="9">
        <f>IF(B170&lt;$AG$1,"01/01/2024",B170)</f>
        <v>45477</v>
      </c>
      <c r="D170" s="9">
        <f>IF(AND(B170&lt;$AH$1,F170&gt;=$AH$1),"01/04/2024",IF(F170&lt;$AH$1,"",B170))</f>
        <v>45477</v>
      </c>
      <c r="E170" s="17" t="s">
        <v>194</v>
      </c>
      <c r="F170" s="17">
        <v>45481</v>
      </c>
      <c r="G170" s="9">
        <f>IF(F170&gt;$AI$1,$AI$1,F170)</f>
        <v>45481</v>
      </c>
      <c r="H170" s="17" t="s">
        <v>593</v>
      </c>
      <c r="I170" s="10">
        <f>_xlfn.DAYS(F170,B170)+1</f>
        <v>5</v>
      </c>
      <c r="J170" s="10">
        <f>_xlfn.DAYS(G170,C170)+1</f>
        <v>5</v>
      </c>
      <c r="K170" s="10">
        <f>IF(D170="","",_xlfn.DAYS(G170,D170)+1)</f>
        <v>5</v>
      </c>
      <c r="L170" s="17" t="s">
        <v>80</v>
      </c>
      <c r="M170" s="18" t="s">
        <v>576</v>
      </c>
      <c r="N170" s="18" t="s">
        <v>580</v>
      </c>
      <c r="O170" s="10" t="s">
        <v>594</v>
      </c>
      <c r="P170" s="18" t="s">
        <v>25</v>
      </c>
      <c r="Q170">
        <f>IF(D170="","",MONTH(D170))</f>
        <v>7</v>
      </c>
      <c r="R170">
        <f>IF(G170="","",MONTH(G170))</f>
        <v>7</v>
      </c>
      <c r="S170" s="12">
        <f>IF(AND(S$1&gt;=$Q170,S$1&lt;=$R170),1,0)</f>
        <v>0</v>
      </c>
      <c r="T170" s="12">
        <f>IF(AND(T$1&gt;=$Q170,T$1&lt;=$R170),1,0)</f>
        <v>0</v>
      </c>
      <c r="U170" s="12">
        <f>IF(AND(U$1&gt;=$Q170,U$1&lt;=$R170),1,0)</f>
        <v>0</v>
      </c>
      <c r="V170" s="12">
        <f>IF(AND(V$1&gt;=$Q170,V$1&lt;=$R170),1,0)</f>
        <v>1</v>
      </c>
      <c r="W170" s="12">
        <f>IF(AND(W$1&gt;=$Q170,W$1&lt;=$R170),1,0)</f>
        <v>0</v>
      </c>
      <c r="X170" s="12">
        <f>IF(AND(X$1&gt;=$Q170,X$1&lt;=$R170),1,0)</f>
        <v>0</v>
      </c>
      <c r="Y170" s="12">
        <f>IF(AND(Y$1&gt;=$Q170,Y$1&lt;=$R170),1,0)</f>
        <v>0</v>
      </c>
      <c r="Z170" s="12"/>
      <c r="AA170" s="12"/>
      <c r="AB170" s="12"/>
      <c r="AC170" s="12"/>
      <c r="AD170" s="12"/>
    </row>
    <row r="171" spans="1:30" ht="60" x14ac:dyDescent="0.25">
      <c r="A171">
        <v>249</v>
      </c>
      <c r="B171" s="17">
        <v>45478</v>
      </c>
      <c r="C171" s="9">
        <f>IF(B171&lt;$AG$1,"01/01/2024",B171)</f>
        <v>45478</v>
      </c>
      <c r="D171" s="9">
        <f>IF(AND(B171&lt;$AH$1,F171&gt;=$AH$1),"01/04/2024",IF(F171&lt;$AH$1,"",B171))</f>
        <v>45478</v>
      </c>
      <c r="E171" s="17" t="s">
        <v>519</v>
      </c>
      <c r="F171" s="17">
        <v>45565</v>
      </c>
      <c r="G171" s="9">
        <f>IF(F171&gt;$AI$1,$AI$1,F171)</f>
        <v>45565</v>
      </c>
      <c r="H171" s="17"/>
      <c r="I171" s="10">
        <f>_xlfn.DAYS(F171,B171)+1</f>
        <v>88</v>
      </c>
      <c r="J171" s="10">
        <f>_xlfn.DAYS(G171,C171)+1</f>
        <v>88</v>
      </c>
      <c r="K171" s="10">
        <f>IF(D171="","",_xlfn.DAYS(G171,D171)+1)</f>
        <v>88</v>
      </c>
      <c r="L171" s="17" t="s">
        <v>19</v>
      </c>
      <c r="M171" s="18" t="s">
        <v>514</v>
      </c>
      <c r="N171" s="18" t="s">
        <v>520</v>
      </c>
      <c r="O171" s="18" t="s">
        <v>521</v>
      </c>
      <c r="P171" s="18" t="s">
        <v>62</v>
      </c>
      <c r="Q171">
        <f>IF(D171="","",MONTH(D171))</f>
        <v>7</v>
      </c>
      <c r="R171">
        <f>IF(G171="","",MONTH(G171))</f>
        <v>9</v>
      </c>
      <c r="S171" s="12">
        <f>IF(AND(S$1&gt;=$Q171,S$1&lt;=$R171),1,0)</f>
        <v>0</v>
      </c>
      <c r="T171" s="12">
        <f>IF(AND(T$1&gt;=$Q171,T$1&lt;=$R171),1,0)</f>
        <v>0</v>
      </c>
      <c r="U171" s="12">
        <f>IF(AND(U$1&gt;=$Q171,U$1&lt;=$R171),1,0)</f>
        <v>0</v>
      </c>
      <c r="V171" s="12">
        <f>IF(AND(V$1&gt;=$Q171,V$1&lt;=$R171),1,0)</f>
        <v>1</v>
      </c>
      <c r="W171" s="12">
        <f>IF(AND(W$1&gt;=$Q171,W$1&lt;=$R171),1,0)</f>
        <v>1</v>
      </c>
      <c r="X171" s="12">
        <f>IF(AND(X$1&gt;=$Q171,X$1&lt;=$R171),1,0)</f>
        <v>1</v>
      </c>
      <c r="Y171" s="12">
        <f>IF(AND(Y$1&gt;=$Q171,Y$1&lt;=$R171),1,0)</f>
        <v>0</v>
      </c>
      <c r="Z171" s="12"/>
      <c r="AA171" s="12"/>
      <c r="AB171" s="12"/>
      <c r="AC171" s="12"/>
      <c r="AD171" s="12"/>
    </row>
    <row r="172" spans="1:30" ht="30" x14ac:dyDescent="0.25">
      <c r="A172">
        <v>188</v>
      </c>
      <c r="B172" s="17">
        <v>45481</v>
      </c>
      <c r="C172" s="9">
        <f>IF(B172&lt;$AG$1,"01/01/2024",B172)</f>
        <v>45481</v>
      </c>
      <c r="D172" s="9">
        <f>IF(AND(B172&lt;$AH$1,F172&gt;=$AH$1),"01/04/2024",IF(F172&lt;$AH$1,"",B172))</f>
        <v>45481</v>
      </c>
      <c r="E172" s="17" t="s">
        <v>509</v>
      </c>
      <c r="F172" s="17">
        <v>45489</v>
      </c>
      <c r="G172" s="9">
        <f>IF(F172&gt;$AI$1,$AI$1,F172)</f>
        <v>45489</v>
      </c>
      <c r="H172" s="17" t="s">
        <v>510</v>
      </c>
      <c r="I172" s="10">
        <f>_xlfn.DAYS(F172,B172)+1</f>
        <v>9</v>
      </c>
      <c r="J172" s="10">
        <f>_xlfn.DAYS(G172,C172)+1</f>
        <v>9</v>
      </c>
      <c r="K172" s="10">
        <f>IF(D172="","",_xlfn.DAYS(G172,D172)+1)</f>
        <v>9</v>
      </c>
      <c r="L172" s="17" t="s">
        <v>487</v>
      </c>
      <c r="M172" s="18" t="s">
        <v>488</v>
      </c>
      <c r="N172" s="18" t="s">
        <v>496</v>
      </c>
      <c r="O172" s="18" t="s">
        <v>511</v>
      </c>
      <c r="P172" s="18" t="s">
        <v>25</v>
      </c>
      <c r="Q172">
        <f>IF(D172="","",MONTH(D172))</f>
        <v>7</v>
      </c>
      <c r="R172">
        <f>IF(G172="","",MONTH(G172))</f>
        <v>7</v>
      </c>
      <c r="S172" s="12">
        <f>IF(AND(S$1&gt;=$Q172,S$1&lt;=$R172),1,0)</f>
        <v>0</v>
      </c>
      <c r="T172" s="12">
        <f>IF(AND(T$1&gt;=$Q172,T$1&lt;=$R172),1,0)</f>
        <v>0</v>
      </c>
      <c r="U172" s="12">
        <f>IF(AND(U$1&gt;=$Q172,U$1&lt;=$R172),1,0)</f>
        <v>0</v>
      </c>
      <c r="V172" s="12">
        <f>IF(AND(V$1&gt;=$Q172,V$1&lt;=$R172),1,0)</f>
        <v>1</v>
      </c>
      <c r="W172" s="12">
        <f>IF(AND(W$1&gt;=$Q172,W$1&lt;=$R172),1,0)</f>
        <v>0</v>
      </c>
      <c r="X172" s="12">
        <f>IF(AND(X$1&gt;=$Q172,X$1&lt;=$R172),1,0)</f>
        <v>0</v>
      </c>
      <c r="Y172" s="12">
        <f>IF(AND(Y$1&gt;=$Q172,Y$1&lt;=$R172),1,0)</f>
        <v>0</v>
      </c>
      <c r="Z172" s="12"/>
      <c r="AA172" s="12"/>
      <c r="AB172" s="12"/>
      <c r="AC172" s="12"/>
      <c r="AD172" s="12"/>
    </row>
    <row r="173" spans="1:30" ht="30" x14ac:dyDescent="0.25">
      <c r="A173">
        <v>185</v>
      </c>
      <c r="B173" s="17">
        <v>45481</v>
      </c>
      <c r="C173" s="9">
        <f>IF(B173&lt;$AG$1,"01/01/2024",B173)</f>
        <v>45481</v>
      </c>
      <c r="D173" s="9">
        <f>IF(AND(B173&lt;$AH$1,F173&gt;=$AH$1),"01/04/2024",IF(F173&lt;$AH$1,"",B173))</f>
        <v>45481</v>
      </c>
      <c r="E173" s="17" t="s">
        <v>538</v>
      </c>
      <c r="F173" s="17">
        <v>45485</v>
      </c>
      <c r="G173" s="9">
        <f>IF(F173&gt;$AI$1,$AI$1,F173)</f>
        <v>45485</v>
      </c>
      <c r="H173" s="17" t="s">
        <v>539</v>
      </c>
      <c r="I173" s="10">
        <f>_xlfn.DAYS(F173,B173)+1</f>
        <v>5</v>
      </c>
      <c r="J173" s="10">
        <f>_xlfn.DAYS(G173,C173)+1</f>
        <v>5</v>
      </c>
      <c r="K173" s="10">
        <f>IF(D173="","",_xlfn.DAYS(G173,D173)+1)</f>
        <v>5</v>
      </c>
      <c r="L173" s="17" t="s">
        <v>31</v>
      </c>
      <c r="M173" s="18" t="s">
        <v>529</v>
      </c>
      <c r="N173" s="18" t="s">
        <v>534</v>
      </c>
      <c r="O173" s="18" t="s">
        <v>540</v>
      </c>
      <c r="P173" s="18" t="s">
        <v>25</v>
      </c>
      <c r="Q173">
        <f>IF(D173="","",MONTH(D173))</f>
        <v>7</v>
      </c>
      <c r="R173">
        <f>IF(G173="","",MONTH(G173))</f>
        <v>7</v>
      </c>
      <c r="S173" s="12">
        <f>IF(AND(S$1&gt;=$Q173,S$1&lt;=$R173),1,0)</f>
        <v>0</v>
      </c>
      <c r="T173" s="12">
        <f>IF(AND(T$1&gt;=$Q173,T$1&lt;=$R173),1,0)</f>
        <v>0</v>
      </c>
      <c r="U173" s="12">
        <f>IF(AND(U$1&gt;=$Q173,U$1&lt;=$R173),1,0)</f>
        <v>0</v>
      </c>
      <c r="V173" s="12">
        <f>IF(AND(V$1&gt;=$Q173,V$1&lt;=$R173),1,0)</f>
        <v>1</v>
      </c>
      <c r="W173" s="12">
        <f>IF(AND(W$1&gt;=$Q173,W$1&lt;=$R173),1,0)</f>
        <v>0</v>
      </c>
      <c r="X173" s="12">
        <f>IF(AND(X$1&gt;=$Q173,X$1&lt;=$R173),1,0)</f>
        <v>0</v>
      </c>
      <c r="Y173" s="12">
        <f>IF(AND(Y$1&gt;=$Q173,Y$1&lt;=$R173),1,0)</f>
        <v>0</v>
      </c>
      <c r="Z173" s="12"/>
      <c r="AA173" s="12"/>
      <c r="AB173" s="12"/>
      <c r="AC173" s="12"/>
      <c r="AD173" s="12"/>
    </row>
    <row r="174" spans="1:30" ht="75" x14ac:dyDescent="0.25">
      <c r="A174">
        <v>184</v>
      </c>
      <c r="B174" s="17">
        <v>45481</v>
      </c>
      <c r="C174" s="9">
        <f>IF(B174&lt;$AG$1,"01/01/2024",B174)</f>
        <v>45481</v>
      </c>
      <c r="D174" s="9">
        <f>IF(AND(B174&lt;$AH$1,F174&gt;=$AH$1),"01/04/2024",IF(F174&lt;$AH$1,"",B174))</f>
        <v>45481</v>
      </c>
      <c r="E174" s="17" t="s">
        <v>652</v>
      </c>
      <c r="F174" s="17">
        <v>45485</v>
      </c>
      <c r="G174" s="9">
        <f>IF(F174&gt;$AI$1,$AI$1,F174)</f>
        <v>45485</v>
      </c>
      <c r="H174" s="17" t="s">
        <v>653</v>
      </c>
      <c r="I174" s="10">
        <f>_xlfn.DAYS(F174,B174)+1</f>
        <v>5</v>
      </c>
      <c r="J174" s="10">
        <f>_xlfn.DAYS(G174,C174)+1</f>
        <v>5</v>
      </c>
      <c r="K174" s="10">
        <f>IF(D174="","",_xlfn.DAYS(G174,D174)+1)</f>
        <v>5</v>
      </c>
      <c r="L174" s="17" t="s">
        <v>80</v>
      </c>
      <c r="M174" s="18" t="s">
        <v>638</v>
      </c>
      <c r="N174" s="18" t="s">
        <v>654</v>
      </c>
      <c r="O174" s="18" t="s">
        <v>655</v>
      </c>
      <c r="P174" s="18" t="s">
        <v>25</v>
      </c>
      <c r="Q174">
        <f>IF(D174="","",MONTH(D174))</f>
        <v>7</v>
      </c>
      <c r="R174">
        <f>IF(G174="","",MONTH(G174))</f>
        <v>7</v>
      </c>
      <c r="S174" s="12">
        <f>IF(AND(S$1&gt;=$Q174,S$1&lt;=$R174),1,0)</f>
        <v>0</v>
      </c>
      <c r="T174" s="12">
        <f>IF(AND(T$1&gt;=$Q174,T$1&lt;=$R174),1,0)</f>
        <v>0</v>
      </c>
      <c r="U174" s="12">
        <f>IF(AND(U$1&gt;=$Q174,U$1&lt;=$R174),1,0)</f>
        <v>0</v>
      </c>
      <c r="V174" s="12">
        <f>IF(AND(V$1&gt;=$Q174,V$1&lt;=$R174),1,0)</f>
        <v>1</v>
      </c>
      <c r="W174" s="12">
        <f>IF(AND(W$1&gt;=$Q174,W$1&lt;=$R174),1,0)</f>
        <v>0</v>
      </c>
      <c r="X174" s="12">
        <f>IF(AND(X$1&gt;=$Q174,X$1&lt;=$R174),1,0)</f>
        <v>0</v>
      </c>
      <c r="Y174" s="12">
        <f>IF(AND(Y$1&gt;=$Q174,Y$1&lt;=$R174),1,0)</f>
        <v>0</v>
      </c>
      <c r="Z174" s="12"/>
      <c r="AA174" s="12"/>
      <c r="AB174" s="12"/>
      <c r="AC174" s="12"/>
      <c r="AD174" s="12"/>
    </row>
    <row r="175" spans="1:30" ht="30" x14ac:dyDescent="0.25">
      <c r="A175">
        <v>186</v>
      </c>
      <c r="B175" s="17">
        <v>45482</v>
      </c>
      <c r="C175" s="9">
        <f>IF(B175&lt;$AG$1,"01/01/2024",B175)</f>
        <v>45482</v>
      </c>
      <c r="D175" s="9">
        <f>IF(AND(B175&lt;$AH$1,F175&gt;=$AH$1),"01/04/2024",IF(F175&lt;$AH$1,"",B175))</f>
        <v>45482</v>
      </c>
      <c r="E175" s="17" t="s">
        <v>763</v>
      </c>
      <c r="F175" s="17">
        <v>45483</v>
      </c>
      <c r="G175" s="9">
        <f>IF(F175&gt;$AI$1,$AI$1,F175)</f>
        <v>45483</v>
      </c>
      <c r="H175" s="17" t="s">
        <v>764</v>
      </c>
      <c r="I175" s="10">
        <f>_xlfn.DAYS(F175,B175)+1</f>
        <v>2</v>
      </c>
      <c r="J175" s="10">
        <f>_xlfn.DAYS(G175,C175)+1</f>
        <v>2</v>
      </c>
      <c r="K175" s="10">
        <f>IF(D175="","",_xlfn.DAYS(G175,D175)+1)</f>
        <v>2</v>
      </c>
      <c r="L175" s="17" t="s">
        <v>31</v>
      </c>
      <c r="M175" s="18" t="s">
        <v>760</v>
      </c>
      <c r="N175" s="18" t="s">
        <v>765</v>
      </c>
      <c r="O175" s="18" t="s">
        <v>635</v>
      </c>
      <c r="P175" s="18" t="s">
        <v>62</v>
      </c>
      <c r="Q175">
        <f>IF(D175="","",MONTH(D175))</f>
        <v>7</v>
      </c>
      <c r="R175">
        <f>IF(G175="","",MONTH(G175))</f>
        <v>7</v>
      </c>
      <c r="S175" s="12">
        <f>IF(AND(S$1&gt;=$Q175,S$1&lt;=$R175),1,0)</f>
        <v>0</v>
      </c>
      <c r="T175" s="12">
        <f>IF(AND(T$1&gt;=$Q175,T$1&lt;=$R175),1,0)</f>
        <v>0</v>
      </c>
      <c r="U175" s="12">
        <f>IF(AND(U$1&gt;=$Q175,U$1&lt;=$R175),1,0)</f>
        <v>0</v>
      </c>
      <c r="V175" s="12">
        <f>IF(AND(V$1&gt;=$Q175,V$1&lt;=$R175),1,0)</f>
        <v>1</v>
      </c>
      <c r="W175" s="12">
        <f>IF(AND(W$1&gt;=$Q175,W$1&lt;=$R175),1,0)</f>
        <v>0</v>
      </c>
      <c r="X175" s="12">
        <f>IF(AND(X$1&gt;=$Q175,X$1&lt;=$R175),1,0)</f>
        <v>0</v>
      </c>
      <c r="Y175" s="12">
        <f>IF(AND(Y$1&gt;=$Q175,Y$1&lt;=$R175),1,0)</f>
        <v>0</v>
      </c>
      <c r="Z175" s="12"/>
      <c r="AA175" s="12"/>
      <c r="AB175" s="12"/>
      <c r="AC175" s="12"/>
      <c r="AD175" s="12"/>
    </row>
    <row r="176" spans="1:30" ht="30" x14ac:dyDescent="0.25">
      <c r="A176">
        <v>187</v>
      </c>
      <c r="B176" s="17">
        <v>45483</v>
      </c>
      <c r="C176" s="9">
        <f>IF(B176&lt;$AG$1,"01/01/2024",B176)</f>
        <v>45483</v>
      </c>
      <c r="D176" s="9">
        <f>IF(AND(B176&lt;$AH$1,F176&gt;=$AH$1),"01/04/2024",IF(F176&lt;$AH$1,"",B176))</f>
        <v>45483</v>
      </c>
      <c r="E176" s="17" t="s">
        <v>217</v>
      </c>
      <c r="F176" s="17">
        <v>45487</v>
      </c>
      <c r="G176" s="9">
        <f>IF(F176&gt;$AI$1,$AI$1,F176)</f>
        <v>45487</v>
      </c>
      <c r="H176" s="17" t="s">
        <v>218</v>
      </c>
      <c r="I176" s="10">
        <f>_xlfn.DAYS(F176,B176)+1</f>
        <v>5</v>
      </c>
      <c r="J176" s="10">
        <f>_xlfn.DAYS(G176,C176)+1</f>
        <v>5</v>
      </c>
      <c r="K176" s="10">
        <f>IF(D176="","",_xlfn.DAYS(G176,D176)+1)</f>
        <v>5</v>
      </c>
      <c r="L176" s="17" t="s">
        <v>80</v>
      </c>
      <c r="M176" s="18" t="s">
        <v>207</v>
      </c>
      <c r="N176" s="18" t="s">
        <v>215</v>
      </c>
      <c r="O176" s="18" t="s">
        <v>219</v>
      </c>
      <c r="P176" s="18" t="s">
        <v>25</v>
      </c>
      <c r="Q176">
        <f>IF(D176="","",MONTH(D176))</f>
        <v>7</v>
      </c>
      <c r="R176">
        <f>IF(G176="","",MONTH(G176))</f>
        <v>7</v>
      </c>
      <c r="S176" s="12">
        <f>IF(AND(S$1&gt;=$Q176,S$1&lt;=$R176),1,0)</f>
        <v>0</v>
      </c>
      <c r="T176" s="12">
        <f>IF(AND(T$1&gt;=$Q176,T$1&lt;=$R176),1,0)</f>
        <v>0</v>
      </c>
      <c r="U176" s="12">
        <f>IF(AND(U$1&gt;=$Q176,U$1&lt;=$R176),1,0)</f>
        <v>0</v>
      </c>
      <c r="V176" s="12">
        <f>IF(AND(V$1&gt;=$Q176,V$1&lt;=$R176),1,0)</f>
        <v>1</v>
      </c>
      <c r="W176" s="12">
        <f>IF(AND(W$1&gt;=$Q176,W$1&lt;=$R176),1,0)</f>
        <v>0</v>
      </c>
      <c r="X176" s="12">
        <f>IF(AND(X$1&gt;=$Q176,X$1&lt;=$R176),1,0)</f>
        <v>0</v>
      </c>
      <c r="Y176" s="12">
        <f>IF(AND(Y$1&gt;=$Q176,Y$1&lt;=$R176),1,0)</f>
        <v>0</v>
      </c>
    </row>
    <row r="177" spans="1:30" ht="60" x14ac:dyDescent="0.25">
      <c r="A177">
        <v>189</v>
      </c>
      <c r="B177" s="17">
        <v>45485</v>
      </c>
      <c r="C177" s="9">
        <f>IF(B177&lt;$AG$1,"01/01/2024",B177)</f>
        <v>45485</v>
      </c>
      <c r="D177" s="9">
        <f>IF(AND(B177&lt;$AH$1,F177&gt;=$AH$1),"01/04/2024",IF(F177&lt;$AH$1,"",B177))</f>
        <v>45485</v>
      </c>
      <c r="E177" s="17" t="s">
        <v>719</v>
      </c>
      <c r="F177" s="17">
        <v>45487</v>
      </c>
      <c r="G177" s="9">
        <f>IF(F177&gt;$AI$1,$AI$1,F177)</f>
        <v>45487</v>
      </c>
      <c r="H177" s="17" t="s">
        <v>641</v>
      </c>
      <c r="I177" s="10">
        <f>_xlfn.DAYS(F177,B177)+1</f>
        <v>3</v>
      </c>
      <c r="J177" s="10">
        <f>_xlfn.DAYS(G177,C177)+1</f>
        <v>3</v>
      </c>
      <c r="K177" s="10">
        <f>IF(D177="","",_xlfn.DAYS(G177,D177)+1)</f>
        <v>3</v>
      </c>
      <c r="L177" s="17" t="s">
        <v>31</v>
      </c>
      <c r="M177" s="18" t="s">
        <v>716</v>
      </c>
      <c r="N177" s="18" t="s">
        <v>717</v>
      </c>
      <c r="O177" s="18" t="s">
        <v>720</v>
      </c>
      <c r="P177" s="18" t="s">
        <v>56</v>
      </c>
      <c r="Q177">
        <f>IF(D177="","",MONTH(D177))</f>
        <v>7</v>
      </c>
      <c r="R177">
        <f>IF(G177="","",MONTH(G177))</f>
        <v>7</v>
      </c>
      <c r="S177" s="12">
        <f>IF(AND(S$1&gt;=$Q177,S$1&lt;=$R177),1,0)</f>
        <v>0</v>
      </c>
      <c r="T177" s="12">
        <f>IF(AND(T$1&gt;=$Q177,T$1&lt;=$R177),1,0)</f>
        <v>0</v>
      </c>
      <c r="U177" s="12">
        <f>IF(AND(U$1&gt;=$Q177,U$1&lt;=$R177),1,0)</f>
        <v>0</v>
      </c>
      <c r="V177" s="12">
        <f>IF(AND(V$1&gt;=$Q177,V$1&lt;=$R177),1,0)</f>
        <v>1</v>
      </c>
      <c r="W177" s="12">
        <f>IF(AND(W$1&gt;=$Q177,W$1&lt;=$R177),1,0)</f>
        <v>0</v>
      </c>
      <c r="X177" s="12">
        <f>IF(AND(X$1&gt;=$Q177,X$1&lt;=$R177),1,0)</f>
        <v>0</v>
      </c>
      <c r="Y177" s="12">
        <f>IF(AND(Y$1&gt;=$Q177,Y$1&lt;=$R177),1,0)</f>
        <v>0</v>
      </c>
      <c r="Z177" s="12"/>
      <c r="AA177" s="12"/>
      <c r="AB177" s="12"/>
      <c r="AC177" s="12"/>
      <c r="AD177" s="12"/>
    </row>
    <row r="178" spans="1:30" x14ac:dyDescent="0.25">
      <c r="A178">
        <v>190</v>
      </c>
      <c r="B178" s="17">
        <v>45488</v>
      </c>
      <c r="C178" s="9">
        <f>IF(B178&lt;$AG$1,"01/01/2024",B178)</f>
        <v>45488</v>
      </c>
      <c r="D178" s="9">
        <f>IF(AND(B178&lt;$AH$1,F178&gt;=$AH$1),"01/04/2024",IF(F178&lt;$AH$1,"",B178))</f>
        <v>45488</v>
      </c>
      <c r="E178" s="17" t="s">
        <v>211</v>
      </c>
      <c r="F178" s="17">
        <v>45490</v>
      </c>
      <c r="G178" s="9">
        <f>IF(F178&gt;$AI$1,$AI$1,F178)</f>
        <v>45490</v>
      </c>
      <c r="H178" s="17" t="s">
        <v>541</v>
      </c>
      <c r="I178" s="10">
        <f>_xlfn.DAYS(F178,B178)+1</f>
        <v>3</v>
      </c>
      <c r="J178" s="10">
        <f>_xlfn.DAYS(G178,C178)+1</f>
        <v>3</v>
      </c>
      <c r="K178" s="10">
        <f>IF(D178="","",_xlfn.DAYS(G178,D178)+1)</f>
        <v>3</v>
      </c>
      <c r="L178" s="17" t="s">
        <v>31</v>
      </c>
      <c r="M178" s="18" t="s">
        <v>529</v>
      </c>
      <c r="N178" s="18" t="s">
        <v>534</v>
      </c>
      <c r="O178" s="18" t="s">
        <v>297</v>
      </c>
      <c r="P178" s="18" t="s">
        <v>25</v>
      </c>
      <c r="Q178">
        <f>IF(D178="","",MONTH(D178))</f>
        <v>7</v>
      </c>
      <c r="R178">
        <f>IF(G178="","",MONTH(G178))</f>
        <v>7</v>
      </c>
      <c r="S178" s="12">
        <f>IF(AND(S$1&gt;=$Q178,S$1&lt;=$R178),1,0)</f>
        <v>0</v>
      </c>
      <c r="T178" s="12">
        <f>IF(AND(T$1&gt;=$Q178,T$1&lt;=$R178),1,0)</f>
        <v>0</v>
      </c>
      <c r="U178" s="12">
        <f>IF(AND(U$1&gt;=$Q178,U$1&lt;=$R178),1,0)</f>
        <v>0</v>
      </c>
      <c r="V178" s="12">
        <f>IF(AND(V$1&gt;=$Q178,V$1&lt;=$R178),1,0)</f>
        <v>1</v>
      </c>
      <c r="W178" s="12">
        <f>IF(AND(W$1&gt;=$Q178,W$1&lt;=$R178),1,0)</f>
        <v>0</v>
      </c>
      <c r="X178" s="12">
        <f>IF(AND(X$1&gt;=$Q178,X$1&lt;=$R178),1,0)</f>
        <v>0</v>
      </c>
      <c r="Y178" s="12">
        <f>IF(AND(Y$1&gt;=$Q178,Y$1&lt;=$R178),1,0)</f>
        <v>0</v>
      </c>
      <c r="Z178" s="12"/>
      <c r="AA178" s="12"/>
      <c r="AB178" s="12"/>
      <c r="AC178" s="12"/>
      <c r="AD178" s="12"/>
    </row>
    <row r="179" spans="1:30" ht="60" x14ac:dyDescent="0.25">
      <c r="A179">
        <v>191</v>
      </c>
      <c r="B179" s="17">
        <v>45493</v>
      </c>
      <c r="C179" s="9">
        <f>IF(B179&lt;$AG$1,"01/01/2024",B179)</f>
        <v>45493</v>
      </c>
      <c r="D179" s="9">
        <f>IF(AND(B179&lt;$AH$1,F179&gt;=$AH$1),"01/04/2024",IF(F179&lt;$AH$1,"",B179))</f>
        <v>45493</v>
      </c>
      <c r="E179" s="17" t="s">
        <v>335</v>
      </c>
      <c r="F179" s="17">
        <v>45499</v>
      </c>
      <c r="G179" s="9">
        <f>IF(F179&gt;$AI$1,$AI$1,F179)</f>
        <v>45499</v>
      </c>
      <c r="H179" s="17" t="s">
        <v>336</v>
      </c>
      <c r="I179" s="10">
        <f>_xlfn.DAYS(F179,B179)+1</f>
        <v>7</v>
      </c>
      <c r="J179" s="10">
        <f>_xlfn.DAYS(G179,C179)+1</f>
        <v>7</v>
      </c>
      <c r="K179" s="10">
        <f>IF(D179="","",_xlfn.DAYS(G179,D179)+1)</f>
        <v>7</v>
      </c>
      <c r="L179" s="17" t="s">
        <v>19</v>
      </c>
      <c r="M179" s="18" t="s">
        <v>327</v>
      </c>
      <c r="N179" s="18" t="s">
        <v>330</v>
      </c>
      <c r="O179" s="18" t="s">
        <v>337</v>
      </c>
      <c r="P179" s="18" t="s">
        <v>62</v>
      </c>
      <c r="Q179">
        <f>IF(D179="","",MONTH(D179))</f>
        <v>7</v>
      </c>
      <c r="R179">
        <f>IF(G179="","",MONTH(G179))</f>
        <v>7</v>
      </c>
      <c r="S179" s="12">
        <f>IF(AND(S$1&gt;=$Q179,S$1&lt;=$R179),1,0)</f>
        <v>0</v>
      </c>
      <c r="T179" s="12">
        <f>IF(AND(T$1&gt;=$Q179,T$1&lt;=$R179),1,0)</f>
        <v>0</v>
      </c>
      <c r="U179" s="12">
        <f>IF(AND(U$1&gt;=$Q179,U$1&lt;=$R179),1,0)</f>
        <v>0</v>
      </c>
      <c r="V179" s="12">
        <f>IF(AND(V$1&gt;=$Q179,V$1&lt;=$R179),1,0)</f>
        <v>1</v>
      </c>
      <c r="W179" s="12">
        <f>IF(AND(W$1&gt;=$Q179,W$1&lt;=$R179),1,0)</f>
        <v>0</v>
      </c>
      <c r="X179" s="12">
        <f>IF(AND(X$1&gt;=$Q179,X$1&lt;=$R179),1,0)</f>
        <v>0</v>
      </c>
      <c r="Y179" s="12">
        <f>IF(AND(Y$1&gt;=$Q179,Y$1&lt;=$R179),1,0)</f>
        <v>0</v>
      </c>
      <c r="Z179" s="12"/>
      <c r="AA179" s="12"/>
      <c r="AB179" s="12"/>
      <c r="AC179" s="12"/>
      <c r="AD179" s="12"/>
    </row>
    <row r="180" spans="1:30" ht="60" x14ac:dyDescent="0.25">
      <c r="A180">
        <v>192</v>
      </c>
      <c r="B180" s="17">
        <v>45495</v>
      </c>
      <c r="C180" s="9">
        <f>IF(B180&lt;$AG$1,"01/01/2024",B180)</f>
        <v>45495</v>
      </c>
      <c r="D180" s="9">
        <f>IF(AND(B180&lt;$AH$1,F180&gt;=$AH$1),"01/04/2024",IF(F180&lt;$AH$1,"",B180))</f>
        <v>45495</v>
      </c>
      <c r="E180" s="17" t="s">
        <v>58</v>
      </c>
      <c r="F180" s="17">
        <v>45534</v>
      </c>
      <c r="G180" s="9">
        <f>IF(F180&gt;$AI$1,$AI$1,F180)</f>
        <v>45534</v>
      </c>
      <c r="H180" s="17" t="s">
        <v>525</v>
      </c>
      <c r="I180" s="10">
        <f>_xlfn.DAYS(F180,B180)+1</f>
        <v>40</v>
      </c>
      <c r="J180" s="10">
        <f>_xlfn.DAYS(G180,C180)+1</f>
        <v>40</v>
      </c>
      <c r="K180" s="10">
        <f>IF(D180="","",_xlfn.DAYS(G180,D180)+1)</f>
        <v>40</v>
      </c>
      <c r="L180" s="17" t="s">
        <v>19</v>
      </c>
      <c r="M180" s="18" t="s">
        <v>514</v>
      </c>
      <c r="N180" s="18" t="s">
        <v>526</v>
      </c>
      <c r="O180" s="18" t="s">
        <v>527</v>
      </c>
      <c r="P180" s="18" t="s">
        <v>62</v>
      </c>
      <c r="Q180">
        <f>IF(D180="","",MONTH(D180))</f>
        <v>7</v>
      </c>
      <c r="R180">
        <f>IF(G180="","",MONTH(G180))</f>
        <v>8</v>
      </c>
      <c r="S180" s="12">
        <f>IF(AND(S$1&gt;=$Q180,S$1&lt;=$R180),1,0)</f>
        <v>0</v>
      </c>
      <c r="T180" s="12">
        <f>IF(AND(T$1&gt;=$Q180,T$1&lt;=$R180),1,0)</f>
        <v>0</v>
      </c>
      <c r="U180" s="12">
        <f>IF(AND(U$1&gt;=$Q180,U$1&lt;=$R180),1,0)</f>
        <v>0</v>
      </c>
      <c r="V180" s="12">
        <f>IF(AND(V$1&gt;=$Q180,V$1&lt;=$R180),1,0)</f>
        <v>1</v>
      </c>
      <c r="W180" s="12">
        <f>IF(AND(W$1&gt;=$Q180,W$1&lt;=$R180),1,0)</f>
        <v>1</v>
      </c>
      <c r="X180" s="12">
        <f>IF(AND(X$1&gt;=$Q180,X$1&lt;=$R180),1,0)</f>
        <v>0</v>
      </c>
      <c r="Y180" s="12">
        <f>IF(AND(Y$1&gt;=$Q180,Y$1&lt;=$R180),1,0)</f>
        <v>0</v>
      </c>
      <c r="Z180" s="12"/>
      <c r="AA180" s="12"/>
      <c r="AB180" s="12"/>
      <c r="AC180" s="12"/>
      <c r="AD180" s="12"/>
    </row>
    <row r="181" spans="1:30" ht="60" x14ac:dyDescent="0.25">
      <c r="A181">
        <v>250</v>
      </c>
      <c r="B181" s="17">
        <v>45495</v>
      </c>
      <c r="C181" s="9">
        <f>IF(B181&lt;$AG$1,"01/01/2024",B181)</f>
        <v>45495</v>
      </c>
      <c r="D181" s="9">
        <f>IF(AND(B181&lt;$AH$1,F181&gt;=$AH$1),"01/04/2024",IF(F181&lt;$AH$1,"",B181))</f>
        <v>45495</v>
      </c>
      <c r="E181" s="17" t="s">
        <v>58</v>
      </c>
      <c r="F181" s="17">
        <v>45565</v>
      </c>
      <c r="G181" s="9">
        <f>IF(F181&gt;$AI$1,$AI$1,F181)</f>
        <v>45565</v>
      </c>
      <c r="H181" s="17"/>
      <c r="I181" s="10">
        <f>_xlfn.DAYS(F181,B181)+1</f>
        <v>71</v>
      </c>
      <c r="J181" s="10">
        <f>_xlfn.DAYS(G181,C181)+1</f>
        <v>71</v>
      </c>
      <c r="K181" s="10">
        <f>IF(D181="","",_xlfn.DAYS(G181,D181)+1)</f>
        <v>71</v>
      </c>
      <c r="L181" s="17" t="s">
        <v>19</v>
      </c>
      <c r="M181" s="18" t="s">
        <v>514</v>
      </c>
      <c r="N181" s="18" t="s">
        <v>526</v>
      </c>
      <c r="O181" s="18" t="s">
        <v>521</v>
      </c>
      <c r="P181" s="18" t="s">
        <v>25</v>
      </c>
      <c r="Q181">
        <f>IF(D181="","",MONTH(D181))</f>
        <v>7</v>
      </c>
      <c r="R181">
        <f>IF(G181="","",MONTH(G181))</f>
        <v>9</v>
      </c>
      <c r="S181" s="12">
        <f>IF(AND(S$1&gt;=$Q181,S$1&lt;=$R181),1,0)</f>
        <v>0</v>
      </c>
      <c r="T181" s="12">
        <f>IF(AND(T$1&gt;=$Q181,T$1&lt;=$R181),1,0)</f>
        <v>0</v>
      </c>
      <c r="U181" s="12">
        <f>IF(AND(U$1&gt;=$Q181,U$1&lt;=$R181),1,0)</f>
        <v>0</v>
      </c>
      <c r="V181" s="12">
        <f>IF(AND(V$1&gt;=$Q181,V$1&lt;=$R181),1,0)</f>
        <v>1</v>
      </c>
      <c r="W181" s="12">
        <f>IF(AND(W$1&gt;=$Q181,W$1&lt;=$R181),1,0)</f>
        <v>1</v>
      </c>
      <c r="X181" s="12">
        <f>IF(AND(X$1&gt;=$Q181,X$1&lt;=$R181),1,0)</f>
        <v>1</v>
      </c>
      <c r="Y181" s="12">
        <f>IF(AND(Y$1&gt;=$Q181,Y$1&lt;=$R181),1,0)</f>
        <v>0</v>
      </c>
      <c r="Z181" s="12"/>
      <c r="AA181" s="12"/>
      <c r="AB181" s="12"/>
      <c r="AC181" s="12"/>
      <c r="AD181" s="12"/>
    </row>
    <row r="182" spans="1:30" ht="45" x14ac:dyDescent="0.25">
      <c r="A182">
        <v>193</v>
      </c>
      <c r="B182" s="17">
        <v>45496</v>
      </c>
      <c r="C182" s="9">
        <f>IF(B182&lt;$AG$1,"01/01/2024",B182)</f>
        <v>45496</v>
      </c>
      <c r="D182" s="9">
        <f>IF(AND(B182&lt;$AH$1,F182&gt;=$AH$1),"01/04/2024",IF(F182&lt;$AH$1,"",B182))</f>
        <v>45496</v>
      </c>
      <c r="E182" s="17" t="s">
        <v>648</v>
      </c>
      <c r="F182" s="17">
        <v>45509</v>
      </c>
      <c r="G182" s="9">
        <f>IF(F182&gt;$AI$1,$AI$1,F182)</f>
        <v>45509</v>
      </c>
      <c r="H182" s="17" t="s">
        <v>649</v>
      </c>
      <c r="I182" s="10">
        <f>_xlfn.DAYS(F182,B182)+1</f>
        <v>14</v>
      </c>
      <c r="J182" s="10">
        <f>_xlfn.DAYS(G182,C182)+1</f>
        <v>14</v>
      </c>
      <c r="K182" s="10">
        <f>IF(D182="","",_xlfn.DAYS(G182,D182)+1)</f>
        <v>14</v>
      </c>
      <c r="L182" s="17" t="s">
        <v>80</v>
      </c>
      <c r="M182" s="18" t="s">
        <v>638</v>
      </c>
      <c r="N182" s="18" t="s">
        <v>650</v>
      </c>
      <c r="O182" s="18" t="s">
        <v>651</v>
      </c>
      <c r="P182" s="18" t="s">
        <v>62</v>
      </c>
      <c r="Q182">
        <f>IF(D182="","",MONTH(D182))</f>
        <v>7</v>
      </c>
      <c r="R182">
        <f>IF(G182="","",MONTH(G182))</f>
        <v>8</v>
      </c>
      <c r="S182" s="12">
        <f>IF(AND(S$1&gt;=$Q182,S$1&lt;=$R182),1,0)</f>
        <v>0</v>
      </c>
      <c r="T182" s="12">
        <f>IF(AND(T$1&gt;=$Q182,T$1&lt;=$R182),1,0)</f>
        <v>0</v>
      </c>
      <c r="U182" s="12">
        <f>IF(AND(U$1&gt;=$Q182,U$1&lt;=$R182),1,0)</f>
        <v>0</v>
      </c>
      <c r="V182" s="12">
        <f>IF(AND(V$1&gt;=$Q182,V$1&lt;=$R182),1,0)</f>
        <v>1</v>
      </c>
      <c r="W182" s="12">
        <f>IF(AND(W$1&gt;=$Q182,W$1&lt;=$R182),1,0)</f>
        <v>1</v>
      </c>
      <c r="X182" s="12">
        <f>IF(AND(X$1&gt;=$Q182,X$1&lt;=$R182),1,0)</f>
        <v>0</v>
      </c>
      <c r="Y182" s="12">
        <f>IF(AND(Y$1&gt;=$Q182,Y$1&lt;=$R182),1,0)</f>
        <v>0</v>
      </c>
      <c r="Z182" s="12"/>
      <c r="AA182" s="12"/>
      <c r="AB182" s="12"/>
      <c r="AC182" s="12"/>
      <c r="AD182" s="12"/>
    </row>
    <row r="183" spans="1:30" ht="60" x14ac:dyDescent="0.25">
      <c r="A183">
        <v>196</v>
      </c>
      <c r="B183" s="17">
        <v>45498</v>
      </c>
      <c r="C183" s="9">
        <f>IF(B183&lt;$AG$1,"01/01/2024",B183)</f>
        <v>45498</v>
      </c>
      <c r="D183" s="9">
        <f>IF(AND(B183&lt;$AH$1,F183&gt;=$AH$1),"01/04/2024",IF(F183&lt;$AH$1,"",B183))</f>
        <v>45498</v>
      </c>
      <c r="E183" s="17" t="s">
        <v>76</v>
      </c>
      <c r="F183" s="17">
        <v>45634</v>
      </c>
      <c r="G183" s="9">
        <f>IF(F183&gt;$AI$1,$AI$1,F183)</f>
        <v>45596</v>
      </c>
      <c r="H183" s="17"/>
      <c r="I183" s="10">
        <f>_xlfn.DAYS(F183,B183)+1</f>
        <v>137</v>
      </c>
      <c r="J183" s="10">
        <f>_xlfn.DAYS(G183,C183)+1</f>
        <v>99</v>
      </c>
      <c r="K183" s="10">
        <f>IF(D183="","",_xlfn.DAYS(G183,D183)+1)</f>
        <v>99</v>
      </c>
      <c r="L183" s="17" t="s">
        <v>19</v>
      </c>
      <c r="M183" s="10" t="s">
        <v>32</v>
      </c>
      <c r="N183" s="18" t="s">
        <v>74</v>
      </c>
      <c r="O183" s="18" t="s">
        <v>77</v>
      </c>
      <c r="P183" s="18" t="s">
        <v>25</v>
      </c>
      <c r="Q183">
        <f>IF(D183="","",MONTH(D183))</f>
        <v>7</v>
      </c>
      <c r="R183">
        <f>IF(G183="","",MONTH(G183))</f>
        <v>10</v>
      </c>
      <c r="S183" s="12">
        <f>IF(AND(S$1&gt;=$Q183,S$1&lt;=$R183),1,0)</f>
        <v>0</v>
      </c>
      <c r="T183" s="12">
        <f>IF(AND(T$1&gt;=$Q183,T$1&lt;=$R183),1,0)</f>
        <v>0</v>
      </c>
      <c r="U183" s="12">
        <f>IF(AND(U$1&gt;=$Q183,U$1&lt;=$R183),1,0)</f>
        <v>0</v>
      </c>
      <c r="V183" s="12">
        <f>IF(AND(V$1&gt;=$Q183,V$1&lt;=$R183),1,0)</f>
        <v>1</v>
      </c>
      <c r="W183" s="12">
        <f>IF(AND(W$1&gt;=$Q183,W$1&lt;=$R183),1,0)</f>
        <v>1</v>
      </c>
      <c r="X183" s="12">
        <f>IF(AND(X$1&gt;=$Q183,X$1&lt;=$R183),1,0)</f>
        <v>1</v>
      </c>
      <c r="Y183" s="12">
        <f>IF(AND(Y$1&gt;=$Q183,Y$1&lt;=$R183),1,0)</f>
        <v>1</v>
      </c>
      <c r="Z183" s="12"/>
      <c r="AA183" s="12"/>
      <c r="AB183" s="12"/>
      <c r="AC183" s="12"/>
      <c r="AD183" s="12"/>
    </row>
    <row r="184" spans="1:30" ht="30" x14ac:dyDescent="0.25">
      <c r="A184">
        <v>194</v>
      </c>
      <c r="B184" s="17">
        <v>45498</v>
      </c>
      <c r="C184" s="9">
        <f>IF(B184&lt;$AG$1,"01/01/2024",B184)</f>
        <v>45498</v>
      </c>
      <c r="D184" s="9">
        <f>IF(AND(B184&lt;$AH$1,F184&gt;=$AH$1),"01/04/2024",IF(F184&lt;$AH$1,"",B184))</f>
        <v>45498</v>
      </c>
      <c r="E184" s="17" t="s">
        <v>401</v>
      </c>
      <c r="F184" s="17">
        <v>45501</v>
      </c>
      <c r="G184" s="9">
        <f>IF(F184&gt;$AI$1,$AI$1,F184)</f>
        <v>45501</v>
      </c>
      <c r="H184" s="17" t="s">
        <v>402</v>
      </c>
      <c r="I184" s="10">
        <f>_xlfn.DAYS(F184,B184)+1</f>
        <v>4</v>
      </c>
      <c r="J184" s="10">
        <f>_xlfn.DAYS(G184,C184)+1</f>
        <v>4</v>
      </c>
      <c r="K184" s="10">
        <f>IF(D184="","",_xlfn.DAYS(G184,D184)+1)</f>
        <v>4</v>
      </c>
      <c r="L184" s="17" t="s">
        <v>19</v>
      </c>
      <c r="M184" s="18" t="s">
        <v>398</v>
      </c>
      <c r="N184" s="18" t="s">
        <v>399</v>
      </c>
      <c r="O184" s="18" t="s">
        <v>403</v>
      </c>
      <c r="P184" s="18" t="s">
        <v>25</v>
      </c>
      <c r="Q184">
        <f>IF(D184="","",MONTH(D184))</f>
        <v>7</v>
      </c>
      <c r="R184">
        <f>IF(G184="","",MONTH(G184))</f>
        <v>7</v>
      </c>
      <c r="S184" s="12">
        <f>IF(AND(S$1&gt;=$Q184,S$1&lt;=$R184),1,0)</f>
        <v>0</v>
      </c>
      <c r="T184" s="12">
        <f>IF(AND(T$1&gt;=$Q184,T$1&lt;=$R184),1,0)</f>
        <v>0</v>
      </c>
      <c r="U184" s="12">
        <f>IF(AND(U$1&gt;=$Q184,U$1&lt;=$R184),1,0)</f>
        <v>0</v>
      </c>
      <c r="V184" s="12">
        <f>IF(AND(V$1&gt;=$Q184,V$1&lt;=$R184),1,0)</f>
        <v>1</v>
      </c>
      <c r="W184" s="12">
        <f>IF(AND(W$1&gt;=$Q184,W$1&lt;=$R184),1,0)</f>
        <v>0</v>
      </c>
      <c r="X184" s="12">
        <f>IF(AND(X$1&gt;=$Q184,X$1&lt;=$R184),1,0)</f>
        <v>0</v>
      </c>
      <c r="Y184" s="12">
        <f>IF(AND(Y$1&gt;=$Q184,Y$1&lt;=$R184),1,0)</f>
        <v>0</v>
      </c>
      <c r="Z184" s="12"/>
      <c r="AA184" s="12"/>
      <c r="AB184" s="12"/>
      <c r="AC184" s="12"/>
      <c r="AD184" s="12"/>
    </row>
    <row r="185" spans="1:30" ht="30" x14ac:dyDescent="0.25">
      <c r="A185">
        <v>195</v>
      </c>
      <c r="B185" s="17">
        <v>45498</v>
      </c>
      <c r="C185" s="9">
        <f>IF(B185&lt;$AG$1,"01/01/2024",B185)</f>
        <v>45498</v>
      </c>
      <c r="D185" s="9">
        <f>IF(AND(B185&lt;$AH$1,F185&gt;=$AH$1),"01/04/2024",IF(F185&lt;$AH$1,"",B185))</f>
        <v>45498</v>
      </c>
      <c r="E185" s="17" t="s">
        <v>605</v>
      </c>
      <c r="F185" s="17">
        <v>45505</v>
      </c>
      <c r="G185" s="9">
        <f>IF(F185&gt;$AI$1,$AI$1,F185)</f>
        <v>45505</v>
      </c>
      <c r="H185" s="17" t="s">
        <v>606</v>
      </c>
      <c r="I185" s="10">
        <f>_xlfn.DAYS(F185,B185)+1</f>
        <v>8</v>
      </c>
      <c r="J185" s="10">
        <f>_xlfn.DAYS(G185,C185)+1</f>
        <v>8</v>
      </c>
      <c r="K185" s="10">
        <f>IF(D185="","",_xlfn.DAYS(G185,D185)+1)</f>
        <v>8</v>
      </c>
      <c r="L185" s="17" t="s">
        <v>80</v>
      </c>
      <c r="M185" s="18" t="s">
        <v>576</v>
      </c>
      <c r="N185" s="18" t="s">
        <v>599</v>
      </c>
      <c r="O185" s="18" t="s">
        <v>607</v>
      </c>
      <c r="P185" s="18" t="s">
        <v>25</v>
      </c>
      <c r="Q185">
        <f>IF(D185="","",MONTH(D185))</f>
        <v>7</v>
      </c>
      <c r="R185">
        <f>IF(G185="","",MONTH(G185))</f>
        <v>8</v>
      </c>
      <c r="S185" s="12">
        <f>IF(AND(S$1&gt;=$Q185,S$1&lt;=$R185),1,0)</f>
        <v>0</v>
      </c>
      <c r="T185" s="12">
        <f>IF(AND(T$1&gt;=$Q185,T$1&lt;=$R185),1,0)</f>
        <v>0</v>
      </c>
      <c r="U185" s="12">
        <f>IF(AND(U$1&gt;=$Q185,U$1&lt;=$R185),1,0)</f>
        <v>0</v>
      </c>
      <c r="V185" s="12">
        <f>IF(AND(V$1&gt;=$Q185,V$1&lt;=$R185),1,0)</f>
        <v>1</v>
      </c>
      <c r="W185" s="12">
        <f>IF(AND(W$1&gt;=$Q185,W$1&lt;=$R185),1,0)</f>
        <v>1</v>
      </c>
      <c r="X185" s="12">
        <f>IF(AND(X$1&gt;=$Q185,X$1&lt;=$R185),1,0)</f>
        <v>0</v>
      </c>
      <c r="Y185" s="12">
        <f>IF(AND(Y$1&gt;=$Q185,Y$1&lt;=$R185),1,0)</f>
        <v>0</v>
      </c>
      <c r="Z185" s="12"/>
      <c r="AA185" s="12"/>
      <c r="AB185" s="12"/>
      <c r="AC185" s="12"/>
      <c r="AD185" s="12"/>
    </row>
    <row r="186" spans="1:30" ht="105" x14ac:dyDescent="0.25">
      <c r="A186">
        <v>278</v>
      </c>
      <c r="B186" s="17">
        <v>45499</v>
      </c>
      <c r="C186" s="9">
        <f>IF(B186&lt;$AG$1,"01/01/2024",B186)</f>
        <v>45499</v>
      </c>
      <c r="D186" s="9">
        <f>IF(AND(B186&lt;$AH$1,F186&gt;=$AH$1),"01/04/2024",IF(F186&lt;$AH$1,"",B186))</f>
        <v>45499</v>
      </c>
      <c r="E186" s="17" t="s">
        <v>542</v>
      </c>
      <c r="F186" s="17">
        <v>45508</v>
      </c>
      <c r="G186" s="9">
        <f>IF(F186&gt;$AI$1,$AI$1,F186)</f>
        <v>45508</v>
      </c>
      <c r="H186" s="17" t="s">
        <v>543</v>
      </c>
      <c r="I186" s="10">
        <f>_xlfn.DAYS(F186,B186)+1</f>
        <v>10</v>
      </c>
      <c r="J186" s="10">
        <f>_xlfn.DAYS(G186,C186)+1</f>
        <v>10</v>
      </c>
      <c r="K186" s="10">
        <f>IF(D186="","",_xlfn.DAYS(G186,D186)+1)</f>
        <v>10</v>
      </c>
      <c r="L186" s="17" t="s">
        <v>31</v>
      </c>
      <c r="M186" s="18" t="s">
        <v>529</v>
      </c>
      <c r="N186" s="18" t="s">
        <v>534</v>
      </c>
      <c r="O186" s="18" t="s">
        <v>544</v>
      </c>
      <c r="P186" s="18" t="s">
        <v>25</v>
      </c>
      <c r="Q186">
        <f>IF(D186="","",MONTH(D186))</f>
        <v>7</v>
      </c>
      <c r="R186">
        <f>IF(G186="","",MONTH(G186))</f>
        <v>8</v>
      </c>
      <c r="S186" s="12">
        <f>IF(AND(S$1&gt;=$Q186,S$1&lt;=$R186),1,0)</f>
        <v>0</v>
      </c>
      <c r="T186" s="12">
        <f>IF(AND(T$1&gt;=$Q186,T$1&lt;=$R186),1,0)</f>
        <v>0</v>
      </c>
      <c r="U186" s="12">
        <f>IF(AND(U$1&gt;=$Q186,U$1&lt;=$R186),1,0)</f>
        <v>0</v>
      </c>
      <c r="V186" s="12">
        <f>IF(AND(V$1&gt;=$Q186,V$1&lt;=$R186),1,0)</f>
        <v>1</v>
      </c>
      <c r="W186" s="12">
        <f>IF(AND(W$1&gt;=$Q186,W$1&lt;=$R186),1,0)</f>
        <v>1</v>
      </c>
      <c r="X186" s="12">
        <f>IF(AND(X$1&gt;=$Q186,X$1&lt;=$R186),1,0)</f>
        <v>0</v>
      </c>
      <c r="Y186" s="12">
        <f>IF(AND(Y$1&gt;=$Q186,Y$1&lt;=$R186),1,0)</f>
        <v>0</v>
      </c>
      <c r="Z186" s="12"/>
      <c r="AA186" s="12"/>
      <c r="AB186" s="12"/>
      <c r="AC186" s="12"/>
      <c r="AD186" s="12"/>
    </row>
    <row r="187" spans="1:30" ht="90" x14ac:dyDescent="0.25">
      <c r="A187">
        <v>198</v>
      </c>
      <c r="B187" s="17">
        <v>45500</v>
      </c>
      <c r="C187" s="9">
        <f>IF(B187&lt;$AG$1,"01/01/2024",B187)</f>
        <v>45500</v>
      </c>
      <c r="D187" s="9">
        <f>IF(AND(B187&lt;$AH$1,F187&gt;=$AH$1),"01/04/2024",IF(F187&lt;$AH$1,"",B187))</f>
        <v>45500</v>
      </c>
      <c r="E187" s="17" t="s">
        <v>282</v>
      </c>
      <c r="F187" s="17">
        <v>45503</v>
      </c>
      <c r="G187" s="9">
        <f>IF(F187&gt;$AI$1,$AI$1,F187)</f>
        <v>45503</v>
      </c>
      <c r="H187" s="17" t="s">
        <v>283</v>
      </c>
      <c r="I187" s="10">
        <f>_xlfn.DAYS(F187,B187)+1</f>
        <v>4</v>
      </c>
      <c r="J187" s="10">
        <f>_xlfn.DAYS(G187,C187)+1</f>
        <v>4</v>
      </c>
      <c r="K187" s="10">
        <f>IF(D187="","",_xlfn.DAYS(G187,D187)+1)</f>
        <v>4</v>
      </c>
      <c r="L187" s="17" t="s">
        <v>31</v>
      </c>
      <c r="M187" s="18" t="s">
        <v>284</v>
      </c>
      <c r="N187" s="18" t="s">
        <v>280</v>
      </c>
      <c r="O187" s="18" t="s">
        <v>285</v>
      </c>
      <c r="P187" s="18" t="s">
        <v>62</v>
      </c>
      <c r="Q187">
        <f>IF(D187="","",MONTH(D187))</f>
        <v>7</v>
      </c>
      <c r="R187">
        <f>IF(G187="","",MONTH(G187))</f>
        <v>7</v>
      </c>
      <c r="S187" s="12">
        <f>IF(AND(S$1&gt;=$Q187,S$1&lt;=$R187),1,0)</f>
        <v>0</v>
      </c>
      <c r="T187" s="12">
        <f>IF(AND(T$1&gt;=$Q187,T$1&lt;=$R187),1,0)</f>
        <v>0</v>
      </c>
      <c r="U187" s="12">
        <f>IF(AND(U$1&gt;=$Q187,U$1&lt;=$R187),1,0)</f>
        <v>0</v>
      </c>
      <c r="V187" s="12">
        <f>IF(AND(V$1&gt;=$Q187,V$1&lt;=$R187),1,0)</f>
        <v>1</v>
      </c>
      <c r="W187" s="12">
        <f>IF(AND(W$1&gt;=$Q187,W$1&lt;=$R187),1,0)</f>
        <v>0</v>
      </c>
      <c r="X187" s="12">
        <f>IF(AND(X$1&gt;=$Q187,X$1&lt;=$R187),1,0)</f>
        <v>0</v>
      </c>
      <c r="Y187" s="12">
        <f>IF(AND(Y$1&gt;=$Q187,Y$1&lt;=$R187),1,0)</f>
        <v>0</v>
      </c>
      <c r="Z187" s="12"/>
      <c r="AA187" s="12"/>
      <c r="AB187" s="12"/>
      <c r="AC187" s="12"/>
      <c r="AD187" s="12"/>
    </row>
    <row r="188" spans="1:30" ht="30" x14ac:dyDescent="0.25">
      <c r="A188">
        <v>199</v>
      </c>
      <c r="B188" s="17">
        <v>45504</v>
      </c>
      <c r="C188" s="9">
        <f>IF(B188&lt;$AG$1,"01/01/2024",B188)</f>
        <v>45504</v>
      </c>
      <c r="D188" s="9">
        <f>IF(AND(B188&lt;$AH$1,F188&gt;=$AH$1),"01/04/2024",IF(F188&lt;$AH$1,"",B188))</f>
        <v>45504</v>
      </c>
      <c r="E188" s="17" t="s">
        <v>300</v>
      </c>
      <c r="F188" s="17">
        <v>45506</v>
      </c>
      <c r="G188" s="9">
        <f>IF(F188&gt;$AI$1,$AI$1,F188)</f>
        <v>45506</v>
      </c>
      <c r="H188" s="17" t="s">
        <v>301</v>
      </c>
      <c r="I188" s="10">
        <f>_xlfn.DAYS(F188,B188)+1</f>
        <v>3</v>
      </c>
      <c r="J188" s="10">
        <f>_xlfn.DAYS(G188,C188)+1</f>
        <v>3</v>
      </c>
      <c r="K188" s="10">
        <f>IF(D188="","",_xlfn.DAYS(G188,D188)+1)</f>
        <v>3</v>
      </c>
      <c r="L188" s="17" t="s">
        <v>31</v>
      </c>
      <c r="M188" s="18" t="s">
        <v>290</v>
      </c>
      <c r="N188" s="18" t="s">
        <v>302</v>
      </c>
      <c r="O188" s="18" t="s">
        <v>303</v>
      </c>
      <c r="P188" s="18" t="s">
        <v>25</v>
      </c>
      <c r="Q188">
        <f>IF(D188="","",MONTH(D188))</f>
        <v>7</v>
      </c>
      <c r="R188">
        <f>IF(G188="","",MONTH(G188))</f>
        <v>8</v>
      </c>
      <c r="S188" s="12">
        <f>IF(AND(S$1&gt;=$Q188,S$1&lt;=$R188),1,0)</f>
        <v>0</v>
      </c>
      <c r="T188" s="12">
        <f>IF(AND(T$1&gt;=$Q188,T$1&lt;=$R188),1,0)</f>
        <v>0</v>
      </c>
      <c r="U188" s="12">
        <f>IF(AND(U$1&gt;=$Q188,U$1&lt;=$R188),1,0)</f>
        <v>0</v>
      </c>
      <c r="V188" s="12">
        <f>IF(AND(V$1&gt;=$Q188,V$1&lt;=$R188),1,0)</f>
        <v>1</v>
      </c>
      <c r="W188" s="12">
        <f>IF(AND(W$1&gt;=$Q188,W$1&lt;=$R188),1,0)</f>
        <v>1</v>
      </c>
      <c r="X188" s="12">
        <f>IF(AND(X$1&gt;=$Q188,X$1&lt;=$R188),1,0)</f>
        <v>0</v>
      </c>
      <c r="Y188" s="12">
        <f>IF(AND(Y$1&gt;=$Q188,Y$1&lt;=$R188),1,0)</f>
        <v>0</v>
      </c>
      <c r="Z188" s="12"/>
      <c r="AA188" s="12"/>
      <c r="AB188" s="12"/>
      <c r="AC188" s="12"/>
      <c r="AD188" s="12"/>
    </row>
    <row r="189" spans="1:30" ht="75" x14ac:dyDescent="0.25">
      <c r="A189">
        <v>200</v>
      </c>
      <c r="B189" s="17">
        <v>45506</v>
      </c>
      <c r="C189" s="9">
        <f>IF(B189&lt;$AG$1,"01/01/2024",B189)</f>
        <v>45506</v>
      </c>
      <c r="D189" s="9">
        <f>IF(AND(B189&lt;$AH$1,F189&gt;=$AH$1),"01/04/2024",IF(F189&lt;$AH$1,"",B189))</f>
        <v>45506</v>
      </c>
      <c r="E189" s="17" t="s">
        <v>58</v>
      </c>
      <c r="F189" s="17">
        <v>45507</v>
      </c>
      <c r="G189" s="9">
        <f>IF(F189&gt;$AI$1,$AI$1,F189)</f>
        <v>45507</v>
      </c>
      <c r="H189" s="17" t="s">
        <v>176</v>
      </c>
      <c r="I189" s="10">
        <f>_xlfn.DAYS(F189,B189)+1</f>
        <v>2</v>
      </c>
      <c r="J189" s="10">
        <f>_xlfn.DAYS(G189,C189)+1</f>
        <v>2</v>
      </c>
      <c r="K189" s="10">
        <f>IF(D189="","",_xlfn.DAYS(G189,D189)+1)</f>
        <v>2</v>
      </c>
      <c r="L189" s="17" t="s">
        <v>31</v>
      </c>
      <c r="M189" s="18" t="s">
        <v>716</v>
      </c>
      <c r="N189" s="18" t="s">
        <v>721</v>
      </c>
      <c r="O189" s="18" t="s">
        <v>725</v>
      </c>
      <c r="P189" s="18" t="s">
        <v>25</v>
      </c>
      <c r="Q189">
        <f>IF(D189="","",MONTH(D189))</f>
        <v>8</v>
      </c>
      <c r="R189">
        <f>IF(G189="","",MONTH(G189))</f>
        <v>8</v>
      </c>
      <c r="S189" s="12">
        <f>IF(AND(S$1&gt;=$Q189,S$1&lt;=$R189),1,0)</f>
        <v>0</v>
      </c>
      <c r="T189" s="12">
        <f>IF(AND(T$1&gt;=$Q189,T$1&lt;=$R189),1,0)</f>
        <v>0</v>
      </c>
      <c r="U189" s="12">
        <f>IF(AND(U$1&gt;=$Q189,U$1&lt;=$R189),1,0)</f>
        <v>0</v>
      </c>
      <c r="V189" s="12">
        <f>IF(AND(V$1&gt;=$Q189,V$1&lt;=$R189),1,0)</f>
        <v>0</v>
      </c>
      <c r="W189" s="12">
        <f>IF(AND(W$1&gt;=$Q189,W$1&lt;=$R189),1,0)</f>
        <v>1</v>
      </c>
      <c r="X189" s="12">
        <f>IF(AND(X$1&gt;=$Q189,X$1&lt;=$R189),1,0)</f>
        <v>0</v>
      </c>
      <c r="Y189" s="12">
        <f>IF(AND(Y$1&gt;=$Q189,Y$1&lt;=$R189),1,0)</f>
        <v>0</v>
      </c>
      <c r="Z189" s="12"/>
      <c r="AA189" s="12"/>
      <c r="AB189" s="12"/>
      <c r="AC189" s="12"/>
      <c r="AD189" s="12"/>
    </row>
    <row r="190" spans="1:30" ht="75" x14ac:dyDescent="0.25">
      <c r="A190">
        <v>252</v>
      </c>
      <c r="B190" s="17">
        <v>45513</v>
      </c>
      <c r="C190" s="9">
        <f>IF(B190&lt;$AG$1,"01/01/2024",B190)</f>
        <v>45513</v>
      </c>
      <c r="D190" s="9">
        <f>IF(AND(B190&lt;$AH$1,F190&gt;=$AH$1),"01/04/2024",IF(F190&lt;$AH$1,"",B190))</f>
        <v>45513</v>
      </c>
      <c r="E190" s="17" t="s">
        <v>304</v>
      </c>
      <c r="F190" s="17">
        <v>45517</v>
      </c>
      <c r="G190" s="9">
        <f>IF(F190&gt;$AI$1,$AI$1,F190)</f>
        <v>45517</v>
      </c>
      <c r="H190" s="17" t="s">
        <v>305</v>
      </c>
      <c r="I190" s="10">
        <f>_xlfn.DAYS(F190,B190)+1</f>
        <v>5</v>
      </c>
      <c r="J190" s="10">
        <f>_xlfn.DAYS(G190,C190)+1</f>
        <v>5</v>
      </c>
      <c r="K190" s="10">
        <f>IF(D190="","",_xlfn.DAYS(G190,D190)+1)</f>
        <v>5</v>
      </c>
      <c r="L190" s="17" t="s">
        <v>31</v>
      </c>
      <c r="M190" s="18" t="s">
        <v>290</v>
      </c>
      <c r="N190" s="18" t="s">
        <v>302</v>
      </c>
      <c r="O190" s="18" t="s">
        <v>306</v>
      </c>
      <c r="P190" s="18" t="s">
        <v>25</v>
      </c>
      <c r="Q190">
        <f>IF(D190="","",MONTH(D190))</f>
        <v>8</v>
      </c>
      <c r="R190">
        <f>IF(G190="","",MONTH(G190))</f>
        <v>8</v>
      </c>
      <c r="S190" s="12">
        <f>IF(AND(S$1&gt;=$Q190,S$1&lt;=$R190),1,0)</f>
        <v>0</v>
      </c>
      <c r="T190" s="12">
        <f>IF(AND(T$1&gt;=$Q190,T$1&lt;=$R190),1,0)</f>
        <v>0</v>
      </c>
      <c r="U190" s="12">
        <f>IF(AND(U$1&gt;=$Q190,U$1&lt;=$R190),1,0)</f>
        <v>0</v>
      </c>
      <c r="V190" s="12">
        <f>IF(AND(V$1&gt;=$Q190,V$1&lt;=$R190),1,0)</f>
        <v>0</v>
      </c>
      <c r="W190" s="12">
        <f>IF(AND(W$1&gt;=$Q190,W$1&lt;=$R190),1,0)</f>
        <v>1</v>
      </c>
      <c r="X190" s="12">
        <f>IF(AND(X$1&gt;=$Q190,X$1&lt;=$R190),1,0)</f>
        <v>0</v>
      </c>
      <c r="Y190" s="12">
        <f>IF(AND(Y$1&gt;=$Q190,Y$1&lt;=$R190),1,0)</f>
        <v>0</v>
      </c>
      <c r="Z190" s="12"/>
      <c r="AA190" s="12"/>
      <c r="AB190" s="12"/>
      <c r="AC190" s="12"/>
      <c r="AD190" s="12"/>
    </row>
    <row r="191" spans="1:30" ht="45" x14ac:dyDescent="0.25">
      <c r="A191">
        <v>253</v>
      </c>
      <c r="B191" s="17">
        <v>45514</v>
      </c>
      <c r="C191" s="9">
        <f>IF(B191&lt;$AG$1,"01/01/2024",B191)</f>
        <v>45514</v>
      </c>
      <c r="D191" s="9">
        <f>IF(AND(B191&lt;$AH$1,F191&gt;=$AH$1),"01/04/2024",IF(F191&lt;$AH$1,"",B191))</f>
        <v>45514</v>
      </c>
      <c r="E191" s="17" t="s">
        <v>249</v>
      </c>
      <c r="F191" s="17">
        <v>45515</v>
      </c>
      <c r="G191" s="9">
        <f>IF(F191&gt;$AI$1,$AI$1,F191)</f>
        <v>45515</v>
      </c>
      <c r="H191" s="17" t="s">
        <v>250</v>
      </c>
      <c r="I191" s="10">
        <f>_xlfn.DAYS(F191,B191)+1</f>
        <v>2</v>
      </c>
      <c r="J191" s="10">
        <f>_xlfn.DAYS(G191,C191)+1</f>
        <v>2</v>
      </c>
      <c r="K191" s="10">
        <f>IF(D191="","",_xlfn.DAYS(G191,D191)+1)</f>
        <v>2</v>
      </c>
      <c r="L191" s="17" t="s">
        <v>31</v>
      </c>
      <c r="M191" s="18" t="s">
        <v>227</v>
      </c>
      <c r="N191" s="18" t="s">
        <v>251</v>
      </c>
      <c r="O191" s="18" t="s">
        <v>252</v>
      </c>
      <c r="P191" s="18" t="s">
        <v>25</v>
      </c>
      <c r="Q191">
        <f>IF(D191="","",MONTH(D191))</f>
        <v>8</v>
      </c>
      <c r="R191">
        <f>IF(G191="","",MONTH(G191))</f>
        <v>8</v>
      </c>
      <c r="S191" s="12">
        <f>IF(AND(S$1&gt;=$Q191,S$1&lt;=$R191),1,0)</f>
        <v>0</v>
      </c>
      <c r="T191" s="12">
        <f>IF(AND(T$1&gt;=$Q191,T$1&lt;=$R191),1,0)</f>
        <v>0</v>
      </c>
      <c r="U191" s="12">
        <f>IF(AND(U$1&gt;=$Q191,U$1&lt;=$R191),1,0)</f>
        <v>0</v>
      </c>
      <c r="V191" s="12">
        <f>IF(AND(V$1&gt;=$Q191,V$1&lt;=$R191),1,0)</f>
        <v>0</v>
      </c>
      <c r="W191" s="12">
        <f>IF(AND(W$1&gt;=$Q191,W$1&lt;=$R191),1,0)</f>
        <v>1</v>
      </c>
      <c r="X191" s="12">
        <f>IF(AND(X$1&gt;=$Q191,X$1&lt;=$R191),1,0)</f>
        <v>0</v>
      </c>
      <c r="Y191" s="12">
        <f>IF(AND(Y$1&gt;=$Q191,Y$1&lt;=$R191),1,0)</f>
        <v>0</v>
      </c>
    </row>
    <row r="192" spans="1:30" ht="60" x14ac:dyDescent="0.25">
      <c r="A192">
        <v>255</v>
      </c>
      <c r="B192" s="17">
        <v>45514</v>
      </c>
      <c r="C192" s="9">
        <f>IF(B192&lt;$AG$1,"01/01/2024",B192)</f>
        <v>45514</v>
      </c>
      <c r="D192" s="9">
        <f>IF(AND(B192&lt;$AH$1,F192&gt;=$AH$1),"01/04/2024",IF(F192&lt;$AH$1,"",B192))</f>
        <v>45514</v>
      </c>
      <c r="E192" s="17" t="s">
        <v>677</v>
      </c>
      <c r="F192" s="17">
        <v>45516</v>
      </c>
      <c r="G192" s="9">
        <f>IF(F192&gt;$AI$1,$AI$1,F192)</f>
        <v>45516</v>
      </c>
      <c r="H192" s="17" t="s">
        <v>678</v>
      </c>
      <c r="I192" s="10">
        <f>_xlfn.DAYS(F192,B192)+1</f>
        <v>3</v>
      </c>
      <c r="J192" s="10">
        <f>_xlfn.DAYS(G192,C192)+1</f>
        <v>3</v>
      </c>
      <c r="K192" s="10">
        <f>IF(D192="","",_xlfn.DAYS(G192,D192)+1)</f>
        <v>3</v>
      </c>
      <c r="L192" s="17" t="s">
        <v>31</v>
      </c>
      <c r="M192" s="18" t="s">
        <v>679</v>
      </c>
      <c r="N192" s="18" t="s">
        <v>680</v>
      </c>
      <c r="O192" s="18" t="s">
        <v>681</v>
      </c>
      <c r="P192" s="18" t="s">
        <v>25</v>
      </c>
      <c r="Q192">
        <f>IF(D192="","",MONTH(D192))</f>
        <v>8</v>
      </c>
      <c r="R192">
        <f>IF(G192="","",MONTH(G192))</f>
        <v>8</v>
      </c>
      <c r="S192" s="12">
        <f>IF(AND(S$1&gt;=$Q192,S$1&lt;=$R192),1,0)</f>
        <v>0</v>
      </c>
      <c r="T192" s="12">
        <f>IF(AND(T$1&gt;=$Q192,T$1&lt;=$R192),1,0)</f>
        <v>0</v>
      </c>
      <c r="U192" s="12">
        <f>IF(AND(U$1&gt;=$Q192,U$1&lt;=$R192),1,0)</f>
        <v>0</v>
      </c>
      <c r="V192" s="12">
        <f>IF(AND(V$1&gt;=$Q192,V$1&lt;=$R192),1,0)</f>
        <v>0</v>
      </c>
      <c r="W192" s="12">
        <f>IF(AND(W$1&gt;=$Q192,W$1&lt;=$R192),1,0)</f>
        <v>1</v>
      </c>
      <c r="X192" s="12">
        <f>IF(AND(X$1&gt;=$Q192,X$1&lt;=$R192),1,0)</f>
        <v>0</v>
      </c>
      <c r="Y192" s="12">
        <f>IF(AND(Y$1&gt;=$Q192,Y$1&lt;=$R192),1,0)</f>
        <v>0</v>
      </c>
      <c r="Z192" s="12"/>
      <c r="AA192" s="12"/>
      <c r="AB192" s="12"/>
      <c r="AC192" s="12"/>
      <c r="AD192" s="12"/>
    </row>
    <row r="193" spans="1:30" ht="120" x14ac:dyDescent="0.25">
      <c r="A193">
        <v>261</v>
      </c>
      <c r="B193" s="17">
        <v>45515</v>
      </c>
      <c r="C193" s="9">
        <f>IF(B193&lt;$AG$1,"01/01/2024",B193)</f>
        <v>45515</v>
      </c>
      <c r="D193" s="9">
        <f>IF(AND(B193&lt;$AH$1,F193&gt;=$AH$1),"01/04/2024",IF(F193&lt;$AH$1,"",B193))</f>
        <v>45515</v>
      </c>
      <c r="E193" s="17" t="s">
        <v>235</v>
      </c>
      <c r="F193" s="17">
        <v>45515</v>
      </c>
      <c r="G193" s="9">
        <f>IF(F193&gt;$AI$1,$AI$1,F193)</f>
        <v>45515</v>
      </c>
      <c r="H193" s="17" t="s">
        <v>236</v>
      </c>
      <c r="I193" s="10">
        <f>_xlfn.DAYS(F193,B193)+1</f>
        <v>1</v>
      </c>
      <c r="J193" s="10">
        <f>_xlfn.DAYS(G193,C193)+1</f>
        <v>1</v>
      </c>
      <c r="K193" s="10">
        <f>IF(D193="","",_xlfn.DAYS(G193,D193)+1)</f>
        <v>1</v>
      </c>
      <c r="L193" s="17" t="s">
        <v>31</v>
      </c>
      <c r="M193" s="18" t="s">
        <v>227</v>
      </c>
      <c r="N193" s="18" t="s">
        <v>230</v>
      </c>
      <c r="O193" s="18" t="s">
        <v>237</v>
      </c>
      <c r="P193" s="18" t="s">
        <v>25</v>
      </c>
      <c r="Q193">
        <f>IF(D193="","",MONTH(D193))</f>
        <v>8</v>
      </c>
      <c r="R193">
        <f>IF(G193="","",MONTH(G193))</f>
        <v>8</v>
      </c>
      <c r="S193" s="12">
        <f>IF(AND(S$1&gt;=$Q193,S$1&lt;=$R193),1,0)</f>
        <v>0</v>
      </c>
      <c r="T193" s="12">
        <f>IF(AND(T$1&gt;=$Q193,T$1&lt;=$R193),1,0)</f>
        <v>0</v>
      </c>
      <c r="U193" s="12">
        <f>IF(AND(U$1&gt;=$Q193,U$1&lt;=$R193),1,0)</f>
        <v>0</v>
      </c>
      <c r="V193" s="12">
        <f>IF(AND(V$1&gt;=$Q193,V$1&lt;=$R193),1,0)</f>
        <v>0</v>
      </c>
      <c r="W193" s="12">
        <f>IF(AND(W$1&gt;=$Q193,W$1&lt;=$R193),1,0)</f>
        <v>1</v>
      </c>
      <c r="X193" s="12">
        <f>IF(AND(X$1&gt;=$Q193,X$1&lt;=$R193),1,0)</f>
        <v>0</v>
      </c>
      <c r="Y193" s="12">
        <f>IF(AND(Y$1&gt;=$Q193,Y$1&lt;=$R193),1,0)</f>
        <v>0</v>
      </c>
    </row>
    <row r="194" spans="1:30" ht="135.75" thickBot="1" x14ac:dyDescent="0.3">
      <c r="A194">
        <v>260</v>
      </c>
      <c r="B194" s="23">
        <v>45515</v>
      </c>
      <c r="C194" s="9">
        <f>IF(B194&lt;$AG$1,"01/01/2024",B194)</f>
        <v>45515</v>
      </c>
      <c r="D194" s="9">
        <f>IF(AND(B194&lt;$AH$1,F194&gt;=$AH$1),"01/04/2024",IF(F194&lt;$AH$1,"",B194))</f>
        <v>45515</v>
      </c>
      <c r="E194" s="23" t="s">
        <v>58</v>
      </c>
      <c r="F194" s="23">
        <v>45515</v>
      </c>
      <c r="G194" s="9">
        <f>IF(F194&gt;$AI$1,$AI$1,F194)</f>
        <v>45515</v>
      </c>
      <c r="H194" s="23" t="s">
        <v>377</v>
      </c>
      <c r="I194" s="10">
        <f>_xlfn.DAYS(F194,B194)+1</f>
        <v>1</v>
      </c>
      <c r="J194" s="10">
        <f>_xlfn.DAYS(G194,C194)+1</f>
        <v>1</v>
      </c>
      <c r="K194" s="10">
        <f>IF(D194="","",_xlfn.DAYS(G194,D194)+1)</f>
        <v>1</v>
      </c>
      <c r="L194" s="23" t="s">
        <v>31</v>
      </c>
      <c r="M194" s="24" t="s">
        <v>359</v>
      </c>
      <c r="N194" s="24" t="s">
        <v>375</v>
      </c>
      <c r="O194" s="24" t="s">
        <v>378</v>
      </c>
      <c r="P194" s="24" t="s">
        <v>25</v>
      </c>
      <c r="Q194">
        <f>IF(D194="","",MONTH(D194))</f>
        <v>8</v>
      </c>
      <c r="R194">
        <f>IF(G194="","",MONTH(G194))</f>
        <v>8</v>
      </c>
      <c r="S194" s="12">
        <f>IF(AND(S$1&gt;=$Q194,S$1&lt;=$R194),1,0)</f>
        <v>0</v>
      </c>
      <c r="T194" s="12">
        <f>IF(AND(T$1&gt;=$Q194,T$1&lt;=$R194),1,0)</f>
        <v>0</v>
      </c>
      <c r="U194" s="12">
        <f>IF(AND(U$1&gt;=$Q194,U$1&lt;=$R194),1,0)</f>
        <v>0</v>
      </c>
      <c r="V194" s="12">
        <f>IF(AND(V$1&gt;=$Q194,V$1&lt;=$R194),1,0)</f>
        <v>0</v>
      </c>
      <c r="W194" s="12">
        <f>IF(AND(W$1&gt;=$Q194,W$1&lt;=$R194),1,0)</f>
        <v>1</v>
      </c>
      <c r="X194" s="12">
        <f>IF(AND(X$1&gt;=$Q194,X$1&lt;=$R194),1,0)</f>
        <v>0</v>
      </c>
      <c r="Y194" s="12">
        <f>IF(AND(Y$1&gt;=$Q194,Y$1&lt;=$R194),1,0)</f>
        <v>0</v>
      </c>
      <c r="Z194" s="12"/>
      <c r="AA194" s="12"/>
      <c r="AB194" s="12"/>
      <c r="AC194" s="12"/>
      <c r="AD194" s="12"/>
    </row>
    <row r="195" spans="1:30" ht="136.5" thickTop="1" thickBot="1" x14ac:dyDescent="0.3">
      <c r="A195">
        <v>259</v>
      </c>
      <c r="B195" s="23">
        <v>45515</v>
      </c>
      <c r="C195" s="9">
        <f>IF(B195&lt;$AG$1,"01/01/2024",B195)</f>
        <v>45515</v>
      </c>
      <c r="D195" s="9">
        <f>IF(AND(B195&lt;$AH$1,F195&gt;=$AH$1),"01/04/2024",IF(F195&lt;$AH$1,"",B195))</f>
        <v>45515</v>
      </c>
      <c r="E195" s="23" t="s">
        <v>58</v>
      </c>
      <c r="F195" s="23">
        <v>45515</v>
      </c>
      <c r="G195" s="9">
        <f>IF(F195&gt;$AI$1,$AI$1,F195)</f>
        <v>45515</v>
      </c>
      <c r="H195" s="23" t="s">
        <v>382</v>
      </c>
      <c r="I195" s="10">
        <f>_xlfn.DAYS(F195,B195)+1</f>
        <v>1</v>
      </c>
      <c r="J195" s="10">
        <f>_xlfn.DAYS(G195,C195)+1</f>
        <v>1</v>
      </c>
      <c r="K195" s="10">
        <f>IF(D195="","",_xlfn.DAYS(G195,D195)+1)</f>
        <v>1</v>
      </c>
      <c r="L195" s="23" t="s">
        <v>31</v>
      </c>
      <c r="M195" s="18" t="s">
        <v>359</v>
      </c>
      <c r="N195" s="24" t="s">
        <v>380</v>
      </c>
      <c r="O195" s="24" t="s">
        <v>378</v>
      </c>
      <c r="P195" s="24" t="s">
        <v>25</v>
      </c>
      <c r="Q195">
        <f>IF(D195="","",MONTH(D195))</f>
        <v>8</v>
      </c>
      <c r="R195">
        <f>IF(G195="","",MONTH(G195))</f>
        <v>8</v>
      </c>
      <c r="S195" s="12">
        <f>IF(AND(S$1&gt;=$Q195,S$1&lt;=$R195),1,0)</f>
        <v>0</v>
      </c>
      <c r="T195" s="12">
        <f>IF(AND(T$1&gt;=$Q195,T$1&lt;=$R195),1,0)</f>
        <v>0</v>
      </c>
      <c r="U195" s="12">
        <f>IF(AND(U$1&gt;=$Q195,U$1&lt;=$R195),1,0)</f>
        <v>0</v>
      </c>
      <c r="V195" s="12">
        <f>IF(AND(V$1&gt;=$Q195,V$1&lt;=$R195),1,0)</f>
        <v>0</v>
      </c>
      <c r="W195" s="12">
        <f>IF(AND(W$1&gt;=$Q195,W$1&lt;=$R195),1,0)</f>
        <v>1</v>
      </c>
      <c r="X195" s="12">
        <f>IF(AND(X$1&gt;=$Q195,X$1&lt;=$R195),1,0)</f>
        <v>0</v>
      </c>
      <c r="Y195" s="12">
        <f>IF(AND(Y$1&gt;=$Q195,Y$1&lt;=$R195),1,0)</f>
        <v>0</v>
      </c>
      <c r="Z195" s="12"/>
      <c r="AA195" s="12"/>
      <c r="AB195" s="12"/>
      <c r="AC195" s="12"/>
      <c r="AD195" s="12"/>
    </row>
    <row r="196" spans="1:30" ht="105.75" thickTop="1" x14ac:dyDescent="0.25">
      <c r="A196">
        <v>263</v>
      </c>
      <c r="B196" s="30">
        <v>45515</v>
      </c>
      <c r="C196" s="9">
        <f>IF(B196&lt;$AG$1,"01/01/2024",B196)</f>
        <v>45515</v>
      </c>
      <c r="D196" s="9">
        <f>IF(AND(B196&lt;$AH$1,F196&gt;=$AH$1),"01/04/2024",IF(F196&lt;$AH$1,"",B196))</f>
        <v>45515</v>
      </c>
      <c r="E196" s="30" t="s">
        <v>235</v>
      </c>
      <c r="F196" s="17">
        <v>45516</v>
      </c>
      <c r="G196" s="9">
        <f>IF(F196&gt;$AI$1,$AI$1,F196)</f>
        <v>45516</v>
      </c>
      <c r="H196" s="17" t="s">
        <v>545</v>
      </c>
      <c r="I196" s="10">
        <f>_xlfn.DAYS(F196,B196)+1</f>
        <v>2</v>
      </c>
      <c r="J196" s="10">
        <f>_xlfn.DAYS(G196,C196)+1</f>
        <v>2</v>
      </c>
      <c r="K196" s="10">
        <f>IF(D196="","",_xlfn.DAYS(G196,D196)+1)</f>
        <v>2</v>
      </c>
      <c r="L196" s="17" t="s">
        <v>31</v>
      </c>
      <c r="M196" s="18" t="s">
        <v>529</v>
      </c>
      <c r="N196" s="18" t="s">
        <v>534</v>
      </c>
      <c r="O196" s="18" t="s">
        <v>546</v>
      </c>
      <c r="P196" s="31" t="s">
        <v>25</v>
      </c>
      <c r="Q196">
        <f>IF(D196="","",MONTH(D196))</f>
        <v>8</v>
      </c>
      <c r="R196">
        <f>IF(G196="","",MONTH(G196))</f>
        <v>8</v>
      </c>
      <c r="S196" s="12">
        <f>IF(AND(S$1&gt;=$Q196,S$1&lt;=$R196),1,0)</f>
        <v>0</v>
      </c>
      <c r="T196" s="12">
        <f>IF(AND(T$1&gt;=$Q196,T$1&lt;=$R196),1,0)</f>
        <v>0</v>
      </c>
      <c r="U196" s="12">
        <f>IF(AND(U$1&gt;=$Q196,U$1&lt;=$R196),1,0)</f>
        <v>0</v>
      </c>
      <c r="V196" s="12">
        <f>IF(AND(V$1&gt;=$Q196,V$1&lt;=$R196),1,0)</f>
        <v>0</v>
      </c>
      <c r="W196" s="12">
        <f>IF(AND(W$1&gt;=$Q196,W$1&lt;=$R196),1,0)</f>
        <v>1</v>
      </c>
      <c r="X196" s="12">
        <f>IF(AND(X$1&gt;=$Q196,X$1&lt;=$R196),1,0)</f>
        <v>0</v>
      </c>
      <c r="Y196" s="12">
        <f>IF(AND(Y$1&gt;=$Q196,Y$1&lt;=$R196),1,0)</f>
        <v>0</v>
      </c>
      <c r="Z196" s="12"/>
      <c r="AA196" s="12"/>
      <c r="AB196" s="12"/>
      <c r="AC196" s="12"/>
      <c r="AD196" s="12"/>
    </row>
    <row r="197" spans="1:30" ht="45" x14ac:dyDescent="0.25">
      <c r="A197">
        <v>262</v>
      </c>
      <c r="B197" s="17">
        <v>45515</v>
      </c>
      <c r="C197" s="9">
        <f>IF(B197&lt;$AG$1,"01/01/2024",B197)</f>
        <v>45515</v>
      </c>
      <c r="D197" s="9">
        <f>IF(AND(B197&lt;$AH$1,F197&gt;=$AH$1),"01/04/2024",IF(F197&lt;$AH$1,"",B197))</f>
        <v>45515</v>
      </c>
      <c r="E197" s="17" t="s">
        <v>690</v>
      </c>
      <c r="F197" s="17">
        <v>45520</v>
      </c>
      <c r="G197" s="9">
        <f>IF(F197&gt;$AI$1,$AI$1,F197)</f>
        <v>45520</v>
      </c>
      <c r="H197" s="17" t="s">
        <v>690</v>
      </c>
      <c r="I197" s="10">
        <f>_xlfn.DAYS(F197,B197)+1</f>
        <v>6</v>
      </c>
      <c r="J197" s="10">
        <f>_xlfn.DAYS(G197,C197)+1</f>
        <v>6</v>
      </c>
      <c r="K197" s="10">
        <f>IF(D197="","",_xlfn.DAYS(G197,D197)+1)</f>
        <v>6</v>
      </c>
      <c r="L197" s="17" t="s">
        <v>31</v>
      </c>
      <c r="M197" s="18" t="s">
        <v>687</v>
      </c>
      <c r="N197" s="18" t="s">
        <v>688</v>
      </c>
      <c r="O197" s="18" t="s">
        <v>691</v>
      </c>
      <c r="P197" s="18" t="s">
        <v>197</v>
      </c>
      <c r="Q197">
        <f>IF(D197="","",MONTH(D197))</f>
        <v>8</v>
      </c>
      <c r="R197">
        <f>IF(G197="","",MONTH(G197))</f>
        <v>8</v>
      </c>
      <c r="S197" s="12">
        <f>IF(AND(S$1&gt;=$Q197,S$1&lt;=$R197),1,0)</f>
        <v>0</v>
      </c>
      <c r="T197" s="12">
        <f>IF(AND(T$1&gt;=$Q197,T$1&lt;=$R197),1,0)</f>
        <v>0</v>
      </c>
      <c r="U197" s="12">
        <f>IF(AND(U$1&gt;=$Q197,U$1&lt;=$R197),1,0)</f>
        <v>0</v>
      </c>
      <c r="V197" s="12">
        <f>IF(AND(V$1&gt;=$Q197,V$1&lt;=$R197),1,0)</f>
        <v>0</v>
      </c>
      <c r="W197" s="12">
        <f>IF(AND(W$1&gt;=$Q197,W$1&lt;=$R197),1,0)</f>
        <v>1</v>
      </c>
      <c r="X197" s="12">
        <f>IF(AND(X$1&gt;=$Q197,X$1&lt;=$R197),1,0)</f>
        <v>0</v>
      </c>
      <c r="Y197" s="12">
        <f>IF(AND(Y$1&gt;=$Q197,Y$1&lt;=$R197),1,0)</f>
        <v>0</v>
      </c>
      <c r="Z197" s="12"/>
      <c r="AA197" s="12"/>
      <c r="AB197" s="12"/>
      <c r="AC197" s="12"/>
      <c r="AD197" s="12"/>
    </row>
    <row r="198" spans="1:30" ht="45" x14ac:dyDescent="0.25">
      <c r="A198">
        <v>256</v>
      </c>
      <c r="B198" s="17">
        <v>45515</v>
      </c>
      <c r="C198" s="9">
        <f>IF(B198&lt;$AG$1,"01/01/2024",B198)</f>
        <v>45515</v>
      </c>
      <c r="D198" s="9">
        <f>IF(AND(B198&lt;$AH$1,F198&gt;=$AH$1),"01/04/2024",IF(F198&lt;$AH$1,"",B198))</f>
        <v>45515</v>
      </c>
      <c r="E198" s="17" t="s">
        <v>690</v>
      </c>
      <c r="F198" s="17">
        <v>45520</v>
      </c>
      <c r="G198" s="9">
        <f>IF(F198&gt;$AI$1,$AI$1,F198)</f>
        <v>45520</v>
      </c>
      <c r="H198" s="17" t="s">
        <v>690</v>
      </c>
      <c r="I198" s="10">
        <f>_xlfn.DAYS(F198,B198)+1</f>
        <v>6</v>
      </c>
      <c r="J198" s="10">
        <f>_xlfn.DAYS(G198,C198)+1</f>
        <v>6</v>
      </c>
      <c r="K198" s="10">
        <f>IF(D198="","",_xlfn.DAYS(G198,D198)+1)</f>
        <v>6</v>
      </c>
      <c r="L198" s="17" t="s">
        <v>31</v>
      </c>
      <c r="M198" s="18" t="s">
        <v>687</v>
      </c>
      <c r="N198" s="18" t="s">
        <v>713</v>
      </c>
      <c r="O198" s="18" t="s">
        <v>691</v>
      </c>
      <c r="P198" s="18" t="s">
        <v>197</v>
      </c>
      <c r="Q198">
        <f>IF(D198="","",MONTH(D198))</f>
        <v>8</v>
      </c>
      <c r="R198">
        <f>IF(G198="","",MONTH(G198))</f>
        <v>8</v>
      </c>
      <c r="S198" s="12">
        <f>IF(AND(S$1&gt;=$Q198,S$1&lt;=$R198),1,0)</f>
        <v>0</v>
      </c>
      <c r="T198" s="12">
        <f>IF(AND(T$1&gt;=$Q198,T$1&lt;=$R198),1,0)</f>
        <v>0</v>
      </c>
      <c r="U198" s="12">
        <f>IF(AND(U$1&gt;=$Q198,U$1&lt;=$R198),1,0)</f>
        <v>0</v>
      </c>
      <c r="V198" s="12">
        <f>IF(AND(V$1&gt;=$Q198,V$1&lt;=$R198),1,0)</f>
        <v>0</v>
      </c>
      <c r="W198" s="12">
        <f>IF(AND(W$1&gt;=$Q198,W$1&lt;=$R198),1,0)</f>
        <v>1</v>
      </c>
      <c r="X198" s="12">
        <f>IF(AND(X$1&gt;=$Q198,X$1&lt;=$R198),1,0)</f>
        <v>0</v>
      </c>
      <c r="Y198" s="12">
        <f>IF(AND(Y$1&gt;=$Q198,Y$1&lt;=$R198),1,0)</f>
        <v>0</v>
      </c>
      <c r="Z198" s="12"/>
      <c r="AA198" s="12"/>
      <c r="AB198" s="12"/>
      <c r="AC198" s="12"/>
      <c r="AD198" s="12"/>
    </row>
    <row r="199" spans="1:30" ht="45" x14ac:dyDescent="0.25">
      <c r="A199">
        <v>257</v>
      </c>
      <c r="B199" s="17">
        <v>45515</v>
      </c>
      <c r="C199" s="9">
        <f>IF(B199&lt;$AG$1,"01/01/2024",B199)</f>
        <v>45515</v>
      </c>
      <c r="D199" s="9">
        <f>IF(AND(B199&lt;$AH$1,F199&gt;=$AH$1),"01/04/2024",IF(F199&lt;$AH$1,"",B199))</f>
        <v>45515</v>
      </c>
      <c r="E199" s="17" t="s">
        <v>690</v>
      </c>
      <c r="F199" s="17">
        <v>45520</v>
      </c>
      <c r="G199" s="9">
        <f>IF(F199&gt;$AI$1,$AI$1,F199)</f>
        <v>45520</v>
      </c>
      <c r="H199" s="17" t="s">
        <v>690</v>
      </c>
      <c r="I199" s="10">
        <f>_xlfn.DAYS(F199,B199)+1</f>
        <v>6</v>
      </c>
      <c r="J199" s="10">
        <f>_xlfn.DAYS(G199,C199)+1</f>
        <v>6</v>
      </c>
      <c r="K199" s="10">
        <f>IF(D199="","",_xlfn.DAYS(G199,D199)+1)</f>
        <v>6</v>
      </c>
      <c r="L199" s="17" t="s">
        <v>31</v>
      </c>
      <c r="M199" s="18" t="s">
        <v>687</v>
      </c>
      <c r="N199" s="18" t="s">
        <v>714</v>
      </c>
      <c r="O199" s="18" t="s">
        <v>691</v>
      </c>
      <c r="P199" s="18" t="s">
        <v>197</v>
      </c>
      <c r="Q199">
        <f>IF(D199="","",MONTH(D199))</f>
        <v>8</v>
      </c>
      <c r="R199">
        <f>IF(G199="","",MONTH(G199))</f>
        <v>8</v>
      </c>
      <c r="S199" s="12">
        <f>IF(AND(S$1&gt;=$Q199,S$1&lt;=$R199),1,0)</f>
        <v>0</v>
      </c>
      <c r="T199" s="12">
        <f>IF(AND(T$1&gt;=$Q199,T$1&lt;=$R199),1,0)</f>
        <v>0</v>
      </c>
      <c r="U199" s="12">
        <f>IF(AND(U$1&gt;=$Q199,U$1&lt;=$R199),1,0)</f>
        <v>0</v>
      </c>
      <c r="V199" s="12">
        <f>IF(AND(V$1&gt;=$Q199,V$1&lt;=$R199),1,0)</f>
        <v>0</v>
      </c>
      <c r="W199" s="12">
        <f>IF(AND(W$1&gt;=$Q199,W$1&lt;=$R199),1,0)</f>
        <v>1</v>
      </c>
      <c r="X199" s="12">
        <f>IF(AND(X$1&gt;=$Q199,X$1&lt;=$R199),1,0)</f>
        <v>0</v>
      </c>
      <c r="Y199" s="12">
        <f>IF(AND(Y$1&gt;=$Q199,Y$1&lt;=$R199),1,0)</f>
        <v>0</v>
      </c>
      <c r="Z199" s="12"/>
      <c r="AA199" s="12"/>
      <c r="AB199" s="12"/>
      <c r="AC199" s="12"/>
      <c r="AD199" s="12"/>
    </row>
    <row r="200" spans="1:30" ht="135" x14ac:dyDescent="0.25">
      <c r="A200">
        <v>254</v>
      </c>
      <c r="B200" s="17">
        <v>45515</v>
      </c>
      <c r="C200" s="9">
        <f>IF(B200&lt;$AG$1,"01/01/2024",B200)</f>
        <v>45515</v>
      </c>
      <c r="D200" s="9">
        <f>IF(AND(B200&lt;$AH$1,F200&gt;=$AH$1),"01/04/2024",IF(F200&lt;$AH$1,"",B200))</f>
        <v>45515</v>
      </c>
      <c r="E200" s="17" t="s">
        <v>58</v>
      </c>
      <c r="F200" s="17">
        <v>45515</v>
      </c>
      <c r="G200" s="9">
        <f>IF(F200&gt;$AI$1,$AI$1,F200)</f>
        <v>45515</v>
      </c>
      <c r="H200" s="17" t="s">
        <v>726</v>
      </c>
      <c r="I200" s="10">
        <f>_xlfn.DAYS(F200,B200)+1</f>
        <v>1</v>
      </c>
      <c r="J200" s="10">
        <f>_xlfn.DAYS(G200,C200)+1</f>
        <v>1</v>
      </c>
      <c r="K200" s="10">
        <f>IF(D200="","",_xlfn.DAYS(G200,D200)+1)</f>
        <v>1</v>
      </c>
      <c r="L200" s="17" t="s">
        <v>31</v>
      </c>
      <c r="M200" s="18" t="s">
        <v>716</v>
      </c>
      <c r="N200" s="18" t="s">
        <v>727</v>
      </c>
      <c r="O200" s="18" t="s">
        <v>378</v>
      </c>
      <c r="P200" s="18" t="s">
        <v>25</v>
      </c>
      <c r="Q200">
        <f>IF(D200="","",MONTH(D200))</f>
        <v>8</v>
      </c>
      <c r="R200">
        <f>IF(G200="","",MONTH(G200))</f>
        <v>8</v>
      </c>
      <c r="S200" s="12">
        <f>IF(AND(S$1&gt;=$Q200,S$1&lt;=$R200),1,0)</f>
        <v>0</v>
      </c>
      <c r="T200" s="12">
        <f>IF(AND(T$1&gt;=$Q200,T$1&lt;=$R200),1,0)</f>
        <v>0</v>
      </c>
      <c r="U200" s="12">
        <f>IF(AND(U$1&gt;=$Q200,U$1&lt;=$R200),1,0)</f>
        <v>0</v>
      </c>
      <c r="V200" s="12">
        <f>IF(AND(V$1&gt;=$Q200,V$1&lt;=$R200),1,0)</f>
        <v>0</v>
      </c>
      <c r="W200" s="12">
        <f>IF(AND(W$1&gt;=$Q200,W$1&lt;=$R200),1,0)</f>
        <v>1</v>
      </c>
      <c r="X200" s="12">
        <f>IF(AND(X$1&gt;=$Q200,X$1&lt;=$R200),1,0)</f>
        <v>0</v>
      </c>
      <c r="Y200" s="12">
        <f>IF(AND(Y$1&gt;=$Q200,Y$1&lt;=$R200),1,0)</f>
        <v>0</v>
      </c>
      <c r="Z200" s="12"/>
      <c r="AA200" s="12"/>
      <c r="AB200" s="12"/>
      <c r="AC200" s="12"/>
      <c r="AD200" s="12"/>
    </row>
    <row r="201" spans="1:30" ht="75" x14ac:dyDescent="0.25">
      <c r="A201">
        <v>258</v>
      </c>
      <c r="B201" s="17">
        <v>45517</v>
      </c>
      <c r="C201" s="9">
        <f>IF(B201&lt;$AG$1,"01/01/2024",B201)</f>
        <v>45517</v>
      </c>
      <c r="D201" s="9">
        <f>IF(AND(B201&lt;$AH$1,F201&gt;=$AH$1),"01/04/2024",IF(F201&lt;$AH$1,"",B201))</f>
        <v>45517</v>
      </c>
      <c r="E201" s="17" t="s">
        <v>751</v>
      </c>
      <c r="F201" s="17">
        <v>45518</v>
      </c>
      <c r="G201" s="9">
        <f>IF(F201&gt;$AI$1,$AI$1,F201)</f>
        <v>45518</v>
      </c>
      <c r="H201" s="17" t="s">
        <v>752</v>
      </c>
      <c r="I201" s="10">
        <f>_xlfn.DAYS(F201,B201)+1</f>
        <v>2</v>
      </c>
      <c r="J201" s="10">
        <f>_xlfn.DAYS(G201,C201)+1</f>
        <v>2</v>
      </c>
      <c r="K201" s="10">
        <f>IF(D201="","",_xlfn.DAYS(G201,D201)+1)</f>
        <v>2</v>
      </c>
      <c r="L201" s="17" t="s">
        <v>31</v>
      </c>
      <c r="M201" s="18" t="s">
        <v>716</v>
      </c>
      <c r="N201" s="18" t="s">
        <v>738</v>
      </c>
      <c r="O201" s="18" t="s">
        <v>753</v>
      </c>
      <c r="P201" s="18" t="s">
        <v>56</v>
      </c>
      <c r="Q201">
        <f>IF(D201="","",MONTH(D201))</f>
        <v>8</v>
      </c>
      <c r="R201">
        <f>IF(G201="","",MONTH(G201))</f>
        <v>8</v>
      </c>
      <c r="S201" s="12">
        <f>IF(AND(S$1&gt;=$Q201,S$1&lt;=$R201),1,0)</f>
        <v>0</v>
      </c>
      <c r="T201" s="12">
        <f>IF(AND(T$1&gt;=$Q201,T$1&lt;=$R201),1,0)</f>
        <v>0</v>
      </c>
      <c r="U201" s="12">
        <f>IF(AND(U$1&gt;=$Q201,U$1&lt;=$R201),1,0)</f>
        <v>0</v>
      </c>
      <c r="V201" s="12">
        <f>IF(AND(V$1&gt;=$Q201,V$1&lt;=$R201),1,0)</f>
        <v>0</v>
      </c>
      <c r="W201" s="12">
        <f>IF(AND(W$1&gt;=$Q201,W$1&lt;=$R201),1,0)</f>
        <v>1</v>
      </c>
      <c r="X201" s="12">
        <f>IF(AND(X$1&gt;=$Q201,X$1&lt;=$R201),1,0)</f>
        <v>0</v>
      </c>
      <c r="Y201" s="12">
        <f>IF(AND(Y$1&gt;=$Q201,Y$1&lt;=$R201),1,0)</f>
        <v>0</v>
      </c>
      <c r="Z201" s="12"/>
      <c r="AA201" s="12"/>
      <c r="AB201" s="12"/>
      <c r="AC201" s="12"/>
      <c r="AD201" s="12"/>
    </row>
    <row r="202" spans="1:30" ht="30.75" thickBot="1" x14ac:dyDescent="0.3">
      <c r="A202">
        <v>266</v>
      </c>
      <c r="B202" s="21">
        <v>45521</v>
      </c>
      <c r="C202" s="9">
        <f>IF(B202&lt;$AG$1,"01/01/2024",B202)</f>
        <v>45521</v>
      </c>
      <c r="D202" s="9">
        <f>IF(AND(B202&lt;$AH$1,F202&gt;=$AH$1),"01/04/2024",IF(F202&lt;$AH$1,"",B202))</f>
        <v>45521</v>
      </c>
      <c r="E202" s="21" t="s">
        <v>409</v>
      </c>
      <c r="F202" s="21">
        <v>45530</v>
      </c>
      <c r="G202" s="9">
        <f>IF(F202&gt;$AI$1,$AI$1,F202)</f>
        <v>45530</v>
      </c>
      <c r="H202" s="21" t="s">
        <v>410</v>
      </c>
      <c r="I202" s="10">
        <f>_xlfn.DAYS(F202,B202)+1</f>
        <v>10</v>
      </c>
      <c r="J202" s="10">
        <f>_xlfn.DAYS(G202,C202)+1</f>
        <v>10</v>
      </c>
      <c r="K202" s="10">
        <f>IF(D202="","",_xlfn.DAYS(G202,D202)+1)</f>
        <v>10</v>
      </c>
      <c r="L202" s="21" t="s">
        <v>405</v>
      </c>
      <c r="M202" s="22" t="s">
        <v>406</v>
      </c>
      <c r="N202" s="22" t="s">
        <v>407</v>
      </c>
      <c r="O202" s="22" t="s">
        <v>411</v>
      </c>
      <c r="P202" s="22" t="s">
        <v>84</v>
      </c>
      <c r="Q202">
        <f>IF(D202="","",MONTH(D202))</f>
        <v>8</v>
      </c>
      <c r="R202">
        <f>IF(G202="","",MONTH(G202))</f>
        <v>8</v>
      </c>
      <c r="S202" s="12">
        <f>IF(AND(S$1&gt;=$Q202,S$1&lt;=$R202),1,0)</f>
        <v>0</v>
      </c>
      <c r="T202" s="12">
        <f>IF(AND(T$1&gt;=$Q202,T$1&lt;=$R202),1,0)</f>
        <v>0</v>
      </c>
      <c r="U202" s="12">
        <f>IF(AND(U$1&gt;=$Q202,U$1&lt;=$R202),1,0)</f>
        <v>0</v>
      </c>
      <c r="V202" s="12">
        <f>IF(AND(V$1&gt;=$Q202,V$1&lt;=$R202),1,0)</f>
        <v>0</v>
      </c>
      <c r="W202" s="12">
        <f>IF(AND(W$1&gt;=$Q202,W$1&lt;=$R202),1,0)</f>
        <v>1</v>
      </c>
      <c r="X202" s="12">
        <f>IF(AND(X$1&gt;=$Q202,X$1&lt;=$R202),1,0)</f>
        <v>0</v>
      </c>
      <c r="Y202" s="12">
        <f>IF(AND(Y$1&gt;=$Q202,Y$1&lt;=$R202),1,0)</f>
        <v>0</v>
      </c>
      <c r="Z202" s="12"/>
      <c r="AA202" s="12"/>
      <c r="AB202" s="12"/>
      <c r="AC202" s="12"/>
      <c r="AD202" s="12"/>
    </row>
    <row r="203" spans="1:30" ht="30.75" thickTop="1" x14ac:dyDescent="0.25">
      <c r="A203">
        <v>264</v>
      </c>
      <c r="B203" s="25">
        <v>45521</v>
      </c>
      <c r="C203" s="9">
        <f>IF(B203&lt;$AG$1,"01/01/2024",B203)</f>
        <v>45521</v>
      </c>
      <c r="D203" s="9">
        <f>IF(AND(B203&lt;$AH$1,F203&gt;=$AH$1),"01/04/2024",IF(F203&lt;$AH$1,"",B203))</f>
        <v>45521</v>
      </c>
      <c r="E203" s="25" t="s">
        <v>608</v>
      </c>
      <c r="F203" s="25">
        <v>45522</v>
      </c>
      <c r="G203" s="9">
        <f>IF(F203&gt;$AI$1,$AI$1,F203)</f>
        <v>45522</v>
      </c>
      <c r="H203" s="25" t="s">
        <v>609</v>
      </c>
      <c r="I203" s="10">
        <f>_xlfn.DAYS(F203,B203)+1</f>
        <v>2</v>
      </c>
      <c r="J203" s="10">
        <f>_xlfn.DAYS(G203,C203)+1</f>
        <v>2</v>
      </c>
      <c r="K203" s="10">
        <f>IF(D203="","",_xlfn.DAYS(G203,D203)+1)</f>
        <v>2</v>
      </c>
      <c r="L203" s="25" t="s">
        <v>80</v>
      </c>
      <c r="M203" s="18" t="s">
        <v>576</v>
      </c>
      <c r="N203" s="19" t="s">
        <v>599</v>
      </c>
      <c r="O203" s="19" t="s">
        <v>610</v>
      </c>
      <c r="P203" s="19" t="s">
        <v>25</v>
      </c>
      <c r="Q203">
        <f>IF(D203="","",MONTH(D203))</f>
        <v>8</v>
      </c>
      <c r="R203">
        <f>IF(G203="","",MONTH(G203))</f>
        <v>8</v>
      </c>
      <c r="S203" s="12">
        <f>IF(AND(S$1&gt;=$Q203,S$1&lt;=$R203),1,0)</f>
        <v>0</v>
      </c>
      <c r="T203" s="12">
        <f>IF(AND(T$1&gt;=$Q203,T$1&lt;=$R203),1,0)</f>
        <v>0</v>
      </c>
      <c r="U203" s="12">
        <f>IF(AND(U$1&gt;=$Q203,U$1&lt;=$R203),1,0)</f>
        <v>0</v>
      </c>
      <c r="V203" s="12">
        <f>IF(AND(V$1&gt;=$Q203,V$1&lt;=$R203),1,0)</f>
        <v>0</v>
      </c>
      <c r="W203" s="12">
        <f>IF(AND(W$1&gt;=$Q203,W$1&lt;=$R203),1,0)</f>
        <v>1</v>
      </c>
      <c r="X203" s="12">
        <f>IF(AND(X$1&gt;=$Q203,X$1&lt;=$R203),1,0)</f>
        <v>0</v>
      </c>
      <c r="Y203" s="12">
        <f>IF(AND(Y$1&gt;=$Q203,Y$1&lt;=$R203),1,0)</f>
        <v>0</v>
      </c>
      <c r="Z203" s="12"/>
      <c r="AA203" s="12"/>
      <c r="AB203" s="12"/>
      <c r="AC203" s="12"/>
      <c r="AD203" s="12"/>
    </row>
    <row r="204" spans="1:30" ht="60" x14ac:dyDescent="0.25">
      <c r="A204">
        <v>265</v>
      </c>
      <c r="B204" s="17">
        <v>45525</v>
      </c>
      <c r="C204" s="9">
        <f>IF(B204&lt;$AG$1,"01/01/2024",B204)</f>
        <v>45525</v>
      </c>
      <c r="D204" s="9">
        <f>IF(AND(B204&lt;$AH$1,F204&gt;=$AH$1),"01/04/2024",IF(F204&lt;$AH$1,"",B204))</f>
        <v>45525</v>
      </c>
      <c r="E204" s="17" t="s">
        <v>187</v>
      </c>
      <c r="F204" s="17">
        <v>45527</v>
      </c>
      <c r="G204" s="9">
        <f>IF(F204&gt;$AI$1,$AI$1,F204)</f>
        <v>45527</v>
      </c>
      <c r="H204" s="17" t="s">
        <v>58</v>
      </c>
      <c r="I204" s="10">
        <f>_xlfn.DAYS(F204,B204)+1</f>
        <v>3</v>
      </c>
      <c r="J204" s="10">
        <f>_xlfn.DAYS(G204,C204)+1</f>
        <v>3</v>
      </c>
      <c r="K204" s="10">
        <f>IF(D204="","",_xlfn.DAYS(G204,D204)+1)</f>
        <v>3</v>
      </c>
      <c r="L204" s="17" t="s">
        <v>31</v>
      </c>
      <c r="M204" s="18" t="s">
        <v>188</v>
      </c>
      <c r="N204" s="18" t="s">
        <v>189</v>
      </c>
      <c r="O204" s="18" t="s">
        <v>190</v>
      </c>
      <c r="P204" s="18" t="s">
        <v>62</v>
      </c>
      <c r="Q204">
        <f>IF(D204="","",MONTH(D204))</f>
        <v>8</v>
      </c>
      <c r="R204">
        <f>IF(G204="","",MONTH(G204))</f>
        <v>8</v>
      </c>
      <c r="S204" s="12">
        <f>IF(AND(S$1&gt;=$Q204,S$1&lt;=$R204),1,0)</f>
        <v>0</v>
      </c>
      <c r="T204" s="12">
        <f>IF(AND(T$1&gt;=$Q204,T$1&lt;=$R204),1,0)</f>
        <v>0</v>
      </c>
      <c r="U204" s="12">
        <f>IF(AND(U$1&gt;=$Q204,U$1&lt;=$R204),1,0)</f>
        <v>0</v>
      </c>
      <c r="V204" s="12">
        <f>IF(AND(V$1&gt;=$Q204,V$1&lt;=$R204),1,0)</f>
        <v>0</v>
      </c>
      <c r="W204" s="12">
        <f>IF(AND(W$1&gt;=$Q204,W$1&lt;=$R204),1,0)</f>
        <v>1</v>
      </c>
      <c r="X204" s="12">
        <f>IF(AND(X$1&gt;=$Q204,X$1&lt;=$R204),1,0)</f>
        <v>0</v>
      </c>
      <c r="Y204" s="12">
        <f>IF(AND(Y$1&gt;=$Q204,Y$1&lt;=$R204),1,0)</f>
        <v>0</v>
      </c>
    </row>
    <row r="205" spans="1:30" ht="90" x14ac:dyDescent="0.25">
      <c r="A205">
        <v>268</v>
      </c>
      <c r="B205" s="17">
        <v>45530</v>
      </c>
      <c r="C205" s="9">
        <f>IF(B205&lt;$AG$1,"01/01/2024",B205)</f>
        <v>45530</v>
      </c>
      <c r="D205" s="9">
        <f>IF(AND(B205&lt;$AH$1,F205&gt;=$AH$1),"01/04/2024",IF(F205&lt;$AH$1,"",B205))</f>
        <v>45530</v>
      </c>
      <c r="E205" s="17" t="s">
        <v>272</v>
      </c>
      <c r="F205" s="17">
        <v>45612</v>
      </c>
      <c r="G205" s="9">
        <f>IF(F205&gt;$AI$1,$AI$1,F205)</f>
        <v>45596</v>
      </c>
      <c r="H205" s="17"/>
      <c r="I205" s="10">
        <f>_xlfn.DAYS(F205,B205)+1</f>
        <v>83</v>
      </c>
      <c r="J205" s="10">
        <f>_xlfn.DAYS(G205,C205)+1</f>
        <v>67</v>
      </c>
      <c r="K205" s="10">
        <f>IF(D205="","",_xlfn.DAYS(G205,D205)+1)</f>
        <v>67</v>
      </c>
      <c r="L205" s="17" t="s">
        <v>80</v>
      </c>
      <c r="M205" s="18" t="s">
        <v>257</v>
      </c>
      <c r="N205" s="18" t="s">
        <v>268</v>
      </c>
      <c r="O205" s="18" t="s">
        <v>273</v>
      </c>
      <c r="P205" s="18" t="s">
        <v>62</v>
      </c>
      <c r="Q205">
        <f>IF(D205="","",MONTH(D205))</f>
        <v>8</v>
      </c>
      <c r="R205">
        <f>IF(G205="","",MONTH(G205))</f>
        <v>10</v>
      </c>
      <c r="S205" s="12">
        <f>IF(AND(S$1&gt;=$Q205,S$1&lt;=$R205),1,0)</f>
        <v>0</v>
      </c>
      <c r="T205" s="12">
        <f>IF(AND(T$1&gt;=$Q205,T$1&lt;=$R205),1,0)</f>
        <v>0</v>
      </c>
      <c r="U205" s="12">
        <f>IF(AND(U$1&gt;=$Q205,U$1&lt;=$R205),1,0)</f>
        <v>0</v>
      </c>
      <c r="V205" s="12">
        <f>IF(AND(V$1&gt;=$Q205,V$1&lt;=$R205),1,0)</f>
        <v>0</v>
      </c>
      <c r="W205" s="12">
        <f>IF(AND(W$1&gt;=$Q205,W$1&lt;=$R205),1,0)</f>
        <v>1</v>
      </c>
      <c r="X205" s="12">
        <f>IF(AND(X$1&gt;=$Q205,X$1&lt;=$R205),1,0)</f>
        <v>1</v>
      </c>
      <c r="Y205" s="12">
        <f>IF(AND(Y$1&gt;=$Q205,Y$1&lt;=$R205),1,0)</f>
        <v>1</v>
      </c>
      <c r="Z205" s="12"/>
      <c r="AA205" s="12"/>
      <c r="AB205" s="12"/>
      <c r="AC205" s="12"/>
      <c r="AD205" s="12"/>
    </row>
    <row r="206" spans="1:30" ht="45" x14ac:dyDescent="0.25">
      <c r="A206">
        <v>267</v>
      </c>
      <c r="B206" s="17">
        <v>45530</v>
      </c>
      <c r="C206" s="9">
        <f>IF(B206&lt;$AG$1,"01/01/2024",B206)</f>
        <v>45530</v>
      </c>
      <c r="D206" s="9">
        <f>IF(AND(B206&lt;$AH$1,F206&gt;=$AH$1),"01/04/2024",IF(F206&lt;$AH$1,"",B206))</f>
        <v>45530</v>
      </c>
      <c r="E206" s="17" t="s">
        <v>49</v>
      </c>
      <c r="F206" s="17">
        <v>45537</v>
      </c>
      <c r="G206" s="9">
        <f>IF(F206&gt;$AI$1,$AI$1,F206)</f>
        <v>45537</v>
      </c>
      <c r="H206" s="17" t="s">
        <v>298</v>
      </c>
      <c r="I206" s="10">
        <f>_xlfn.DAYS(F206,B206)+1</f>
        <v>8</v>
      </c>
      <c r="J206" s="10">
        <f>_xlfn.DAYS(G206,C206)+1</f>
        <v>8</v>
      </c>
      <c r="K206" s="10">
        <f>IF(D206="","",_xlfn.DAYS(G206,D206)+1)</f>
        <v>8</v>
      </c>
      <c r="L206" s="17" t="s">
        <v>31</v>
      </c>
      <c r="M206" s="10" t="s">
        <v>290</v>
      </c>
      <c r="N206" s="18" t="s">
        <v>291</v>
      </c>
      <c r="O206" s="18" t="s">
        <v>299</v>
      </c>
      <c r="P206" s="18" t="s">
        <v>25</v>
      </c>
      <c r="Q206">
        <f>IF(D206="","",MONTH(D206))</f>
        <v>8</v>
      </c>
      <c r="R206">
        <f>IF(G206="","",MONTH(G206))</f>
        <v>9</v>
      </c>
      <c r="S206" s="12">
        <f>IF(AND(S$1&gt;=$Q206,S$1&lt;=$R206),1,0)</f>
        <v>0</v>
      </c>
      <c r="T206" s="12">
        <f>IF(AND(T$1&gt;=$Q206,T$1&lt;=$R206),1,0)</f>
        <v>0</v>
      </c>
      <c r="U206" s="12">
        <f>IF(AND(U$1&gt;=$Q206,U$1&lt;=$R206),1,0)</f>
        <v>0</v>
      </c>
      <c r="V206" s="12">
        <f>IF(AND(V$1&gt;=$Q206,V$1&lt;=$R206),1,0)</f>
        <v>0</v>
      </c>
      <c r="W206" s="12">
        <f>IF(AND(W$1&gt;=$Q206,W$1&lt;=$R206),1,0)</f>
        <v>1</v>
      </c>
      <c r="X206" s="12">
        <f>IF(AND(X$1&gt;=$Q206,X$1&lt;=$R206),1,0)</f>
        <v>1</v>
      </c>
      <c r="Y206" s="12">
        <f>IF(AND(Y$1&gt;=$Q206,Y$1&lt;=$R206),1,0)</f>
        <v>0</v>
      </c>
      <c r="Z206" s="12"/>
      <c r="AA206" s="12"/>
      <c r="AB206" s="12"/>
      <c r="AC206" s="12"/>
      <c r="AD206" s="12"/>
    </row>
    <row r="207" spans="1:30" ht="75" x14ac:dyDescent="0.25">
      <c r="A207">
        <v>279</v>
      </c>
      <c r="B207" s="17">
        <v>45531</v>
      </c>
      <c r="C207" s="9">
        <f>IF(B207&lt;$AG$1,"01/01/2024",B207)</f>
        <v>45531</v>
      </c>
      <c r="D207" s="9">
        <f>IF(AND(B207&lt;$AH$1,F207&gt;=$AH$1),"01/04/2024",IF(F207&lt;$AH$1,"",B207))</f>
        <v>45531</v>
      </c>
      <c r="E207" s="17" t="s">
        <v>468</v>
      </c>
      <c r="F207" s="17">
        <v>45537</v>
      </c>
      <c r="G207" s="9">
        <f>IF(F207&gt;$AI$1,$AI$1,F207)</f>
        <v>45537</v>
      </c>
      <c r="H207" s="17" t="s">
        <v>469</v>
      </c>
      <c r="I207" s="10">
        <f>_xlfn.DAYS(F207,B207)+1</f>
        <v>7</v>
      </c>
      <c r="J207" s="10">
        <f>_xlfn.DAYS(G207,C207)+1</f>
        <v>7</v>
      </c>
      <c r="K207" s="10">
        <f>IF(D207="","",_xlfn.DAYS(G207,D207)+1)</f>
        <v>7</v>
      </c>
      <c r="L207" s="9" t="s">
        <v>19</v>
      </c>
      <c r="M207" s="18" t="s">
        <v>470</v>
      </c>
      <c r="N207" s="18" t="s">
        <v>471</v>
      </c>
      <c r="O207" s="10" t="s">
        <v>472</v>
      </c>
      <c r="P207" s="18" t="s">
        <v>25</v>
      </c>
      <c r="Q207">
        <f>IF(D207="","",MONTH(D207))</f>
        <v>8</v>
      </c>
      <c r="R207">
        <f>IF(G207="","",MONTH(G207))</f>
        <v>9</v>
      </c>
      <c r="S207" s="12">
        <f>IF(AND(S$1&gt;=$Q207,S$1&lt;=$R207),1,0)</f>
        <v>0</v>
      </c>
      <c r="T207" s="12">
        <f>IF(AND(T$1&gt;=$Q207,T$1&lt;=$R207),1,0)</f>
        <v>0</v>
      </c>
      <c r="U207" s="12">
        <f>IF(AND(U$1&gt;=$Q207,U$1&lt;=$R207),1,0)</f>
        <v>0</v>
      </c>
      <c r="V207" s="12">
        <f>IF(AND(V$1&gt;=$Q207,V$1&lt;=$R207),1,0)</f>
        <v>0</v>
      </c>
      <c r="W207" s="12">
        <f>IF(AND(W$1&gt;=$Q207,W$1&lt;=$R207),1,0)</f>
        <v>1</v>
      </c>
      <c r="X207" s="12">
        <f>IF(AND(X$1&gt;=$Q207,X$1&lt;=$R207),1,0)</f>
        <v>1</v>
      </c>
      <c r="Y207" s="12">
        <f>IF(AND(Y$1&gt;=$Q207,Y$1&lt;=$R207),1,0)</f>
        <v>0</v>
      </c>
      <c r="Z207" s="12"/>
      <c r="AA207" s="12"/>
      <c r="AB207" s="12"/>
      <c r="AC207" s="12"/>
      <c r="AD207" s="12"/>
    </row>
    <row r="208" spans="1:30" ht="75" x14ac:dyDescent="0.25">
      <c r="A208">
        <v>270</v>
      </c>
      <c r="B208" s="17">
        <v>45532</v>
      </c>
      <c r="C208" s="9">
        <f>IF(B208&lt;$AG$1,"01/01/2024",B208)</f>
        <v>45532</v>
      </c>
      <c r="D208" s="9">
        <f>IF(AND(B208&lt;$AH$1,F208&gt;=$AH$1),"01/04/2024",IF(F208&lt;$AH$1,"",B208))</f>
        <v>45532</v>
      </c>
      <c r="E208" s="17" t="s">
        <v>522</v>
      </c>
      <c r="F208" s="17">
        <v>45555</v>
      </c>
      <c r="G208" s="9">
        <f>IF(F208&gt;$AI$1,$AI$1,F208)</f>
        <v>45555</v>
      </c>
      <c r="H208" s="17" t="s">
        <v>523</v>
      </c>
      <c r="I208" s="10">
        <f>_xlfn.DAYS(F208,B208)+1</f>
        <v>24</v>
      </c>
      <c r="J208" s="10">
        <f>_xlfn.DAYS(G208,C208)+1</f>
        <v>24</v>
      </c>
      <c r="K208" s="10">
        <f>IF(D208="","",_xlfn.DAYS(G208,D208)+1)</f>
        <v>24</v>
      </c>
      <c r="L208" s="9" t="s">
        <v>19</v>
      </c>
      <c r="M208" s="10" t="s">
        <v>514</v>
      </c>
      <c r="N208" s="10" t="s">
        <v>520</v>
      </c>
      <c r="O208" s="10" t="s">
        <v>524</v>
      </c>
      <c r="P208" s="18" t="s">
        <v>62</v>
      </c>
      <c r="Q208">
        <f>IF(D208="","",MONTH(D208))</f>
        <v>8</v>
      </c>
      <c r="R208">
        <f>IF(G208="","",MONTH(G208))</f>
        <v>9</v>
      </c>
      <c r="S208" s="12">
        <f>IF(AND(S$1&gt;=$Q208,S$1&lt;=$R208),1,0)</f>
        <v>0</v>
      </c>
      <c r="T208" s="12">
        <f>IF(AND(T$1&gt;=$Q208,T$1&lt;=$R208),1,0)</f>
        <v>0</v>
      </c>
      <c r="U208" s="12">
        <f>IF(AND(U$1&gt;=$Q208,U$1&lt;=$R208),1,0)</f>
        <v>0</v>
      </c>
      <c r="V208" s="12">
        <f>IF(AND(V$1&gt;=$Q208,V$1&lt;=$R208),1,0)</f>
        <v>0</v>
      </c>
      <c r="W208" s="12">
        <f>IF(AND(W$1&gt;=$Q208,W$1&lt;=$R208),1,0)</f>
        <v>1</v>
      </c>
      <c r="X208" s="12">
        <f>IF(AND(X$1&gt;=$Q208,X$1&lt;=$R208),1,0)</f>
        <v>1</v>
      </c>
      <c r="Y208" s="12">
        <f>IF(AND(Y$1&gt;=$Q208,Y$1&lt;=$R208),1,0)</f>
        <v>0</v>
      </c>
      <c r="Z208" s="12"/>
      <c r="AA208" s="12"/>
      <c r="AB208" s="12"/>
      <c r="AC208" s="12"/>
      <c r="AD208" s="12"/>
    </row>
    <row r="209" spans="1:30" ht="90" x14ac:dyDescent="0.25">
      <c r="A209">
        <v>271</v>
      </c>
      <c r="B209" s="17">
        <v>45533</v>
      </c>
      <c r="C209" s="9">
        <f>IF(B209&lt;$AG$1,"01/01/2024",B209)</f>
        <v>45533</v>
      </c>
      <c r="D209" s="9">
        <f>IF(AND(B209&lt;$AH$1,F209&gt;=$AH$1),"01/04/2024",IF(F209&lt;$AH$1,"",B209))</f>
        <v>45533</v>
      </c>
      <c r="E209" s="17" t="s">
        <v>436</v>
      </c>
      <c r="F209" s="17">
        <v>45627</v>
      </c>
      <c r="G209" s="9">
        <f>IF(F209&gt;$AI$1,$AI$1,F209)</f>
        <v>45596</v>
      </c>
      <c r="H209" s="17"/>
      <c r="I209" s="10">
        <f>_xlfn.DAYS(F209,B209)+1</f>
        <v>95</v>
      </c>
      <c r="J209" s="10">
        <f>_xlfn.DAYS(G209,C209)+1</f>
        <v>64</v>
      </c>
      <c r="K209" s="10">
        <f>IF(D209="","",_xlfn.DAYS(G209,D209)+1)</f>
        <v>64</v>
      </c>
      <c r="L209" s="9" t="s">
        <v>80</v>
      </c>
      <c r="M209" s="18" t="s">
        <v>417</v>
      </c>
      <c r="N209" s="10" t="s">
        <v>434</v>
      </c>
      <c r="O209" s="10" t="s">
        <v>273</v>
      </c>
      <c r="P209" s="18" t="s">
        <v>62</v>
      </c>
      <c r="Q209">
        <f>IF(D209="","",MONTH(D209))</f>
        <v>8</v>
      </c>
      <c r="R209">
        <f>IF(G209="","",MONTH(G209))</f>
        <v>10</v>
      </c>
      <c r="S209" s="12">
        <f>IF(AND(S$1&gt;=$Q209,S$1&lt;=$R209),1,0)</f>
        <v>0</v>
      </c>
      <c r="T209" s="12">
        <f>IF(AND(T$1&gt;=$Q209,T$1&lt;=$R209),1,0)</f>
        <v>0</v>
      </c>
      <c r="U209" s="12">
        <f>IF(AND(U$1&gt;=$Q209,U$1&lt;=$R209),1,0)</f>
        <v>0</v>
      </c>
      <c r="V209" s="12">
        <f>IF(AND(V$1&gt;=$Q209,V$1&lt;=$R209),1,0)</f>
        <v>0</v>
      </c>
      <c r="W209" s="12">
        <f>IF(AND(W$1&gt;=$Q209,W$1&lt;=$R209),1,0)</f>
        <v>1</v>
      </c>
      <c r="X209" s="12">
        <f>IF(AND(X$1&gt;=$Q209,X$1&lt;=$R209),1,0)</f>
        <v>1</v>
      </c>
      <c r="Y209" s="12">
        <f>IF(AND(Y$1&gt;=$Q209,Y$1&lt;=$R209),1,0)</f>
        <v>1</v>
      </c>
      <c r="Z209" s="12"/>
      <c r="AA209" s="12"/>
      <c r="AB209" s="12"/>
      <c r="AC209" s="12"/>
      <c r="AD209" s="12"/>
    </row>
    <row r="210" spans="1:30" ht="75" x14ac:dyDescent="0.25">
      <c r="A210">
        <v>274</v>
      </c>
      <c r="B210" s="17">
        <v>45535</v>
      </c>
      <c r="C210" s="9">
        <f>IF(B210&lt;$AG$1,"01/01/2024",B210)</f>
        <v>45535</v>
      </c>
      <c r="D210" s="9">
        <f>IF(AND(B210&lt;$AH$1,F210&gt;=$AH$1),"01/04/2024",IF(F210&lt;$AH$1,"",B210))</f>
        <v>45535</v>
      </c>
      <c r="E210" s="17" t="s">
        <v>210</v>
      </c>
      <c r="F210" s="17">
        <v>45539</v>
      </c>
      <c r="G210" s="9">
        <f>IF(F210&gt;$AI$1,$AI$1,F210)</f>
        <v>45539</v>
      </c>
      <c r="H210" s="17" t="s">
        <v>211</v>
      </c>
      <c r="I210" s="10">
        <f>_xlfn.DAYS(F210,B210)+1</f>
        <v>5</v>
      </c>
      <c r="J210" s="10">
        <f>_xlfn.DAYS(G210,C210)+1</f>
        <v>5</v>
      </c>
      <c r="K210" s="10">
        <f>IF(D210="","",_xlfn.DAYS(G210,D210)+1)</f>
        <v>5</v>
      </c>
      <c r="L210" s="17" t="s">
        <v>31</v>
      </c>
      <c r="M210" s="18" t="s">
        <v>207</v>
      </c>
      <c r="N210" s="18" t="s">
        <v>208</v>
      </c>
      <c r="O210" s="18" t="s">
        <v>212</v>
      </c>
      <c r="P210" s="18" t="s">
        <v>62</v>
      </c>
      <c r="Q210">
        <f>IF(D210="","",MONTH(D210))</f>
        <v>8</v>
      </c>
      <c r="R210">
        <f>IF(G210="","",MONTH(G210))</f>
        <v>9</v>
      </c>
      <c r="S210" s="12">
        <f>IF(AND(S$1&gt;=$Q210,S$1&lt;=$R210),1,0)</f>
        <v>0</v>
      </c>
      <c r="T210" s="12">
        <f>IF(AND(T$1&gt;=$Q210,T$1&lt;=$R210),1,0)</f>
        <v>0</v>
      </c>
      <c r="U210" s="12">
        <f>IF(AND(U$1&gt;=$Q210,U$1&lt;=$R210),1,0)</f>
        <v>0</v>
      </c>
      <c r="V210" s="12">
        <f>IF(AND(V$1&gt;=$Q210,V$1&lt;=$R210),1,0)</f>
        <v>0</v>
      </c>
      <c r="W210" s="12">
        <f>IF(AND(W$1&gt;=$Q210,W$1&lt;=$R210),1,0)</f>
        <v>1</v>
      </c>
      <c r="X210" s="12">
        <f>IF(AND(X$1&gt;=$Q210,X$1&lt;=$R210),1,0)</f>
        <v>1</v>
      </c>
      <c r="Y210" s="12">
        <f>IF(AND(Y$1&gt;=$Q210,Y$1&lt;=$R210),1,0)</f>
        <v>0</v>
      </c>
    </row>
    <row r="211" spans="1:30" ht="45" x14ac:dyDescent="0.25">
      <c r="A211">
        <v>280</v>
      </c>
      <c r="B211" s="17">
        <v>45535</v>
      </c>
      <c r="C211" s="9">
        <f>IF(B211&lt;$AG$1,"01/01/2024",B211)</f>
        <v>45535</v>
      </c>
      <c r="D211" s="9">
        <f>IF(AND(B211&lt;$AH$1,F211&gt;=$AH$1),"01/04/2024",IF(F211&lt;$AH$1,"",B211))</f>
        <v>45535</v>
      </c>
      <c r="E211" s="17" t="s">
        <v>383</v>
      </c>
      <c r="F211" s="17">
        <v>45536</v>
      </c>
      <c r="G211" s="9">
        <f>IF(F211&gt;$AI$1,$AI$1,F211)</f>
        <v>45536</v>
      </c>
      <c r="H211" s="17" t="s">
        <v>384</v>
      </c>
      <c r="I211" s="10">
        <f>_xlfn.DAYS(F211,B211)+1</f>
        <v>2</v>
      </c>
      <c r="J211" s="10">
        <f>_xlfn.DAYS(G211,C211)+1</f>
        <v>2</v>
      </c>
      <c r="K211" s="10">
        <f>IF(D211="","",_xlfn.DAYS(G211,D211)+1)</f>
        <v>2</v>
      </c>
      <c r="L211" s="17" t="s">
        <v>31</v>
      </c>
      <c r="M211" s="18" t="s">
        <v>359</v>
      </c>
      <c r="N211" s="18" t="s">
        <v>380</v>
      </c>
      <c r="O211" s="18" t="s">
        <v>385</v>
      </c>
      <c r="P211" s="18" t="s">
        <v>62</v>
      </c>
      <c r="Q211">
        <f>IF(D211="","",MONTH(D211))</f>
        <v>8</v>
      </c>
      <c r="R211">
        <f>IF(G211="","",MONTH(G211))</f>
        <v>9</v>
      </c>
      <c r="S211" s="12">
        <f>IF(AND(S$1&gt;=$Q211,S$1&lt;=$R211),1,0)</f>
        <v>0</v>
      </c>
      <c r="T211" s="12">
        <f>IF(AND(T$1&gt;=$Q211,T$1&lt;=$R211),1,0)</f>
        <v>0</v>
      </c>
      <c r="U211" s="12">
        <f>IF(AND(U$1&gt;=$Q211,U$1&lt;=$R211),1,0)</f>
        <v>0</v>
      </c>
      <c r="V211" s="12">
        <f>IF(AND(V$1&gt;=$Q211,V$1&lt;=$R211),1,0)</f>
        <v>0</v>
      </c>
      <c r="W211" s="12">
        <f>IF(AND(W$1&gt;=$Q211,W$1&lt;=$R211),1,0)</f>
        <v>1</v>
      </c>
      <c r="X211" s="12">
        <f>IF(AND(X$1&gt;=$Q211,X$1&lt;=$R211),1,0)</f>
        <v>1</v>
      </c>
      <c r="Y211" s="12">
        <f>IF(AND(Y$1&gt;=$Q211,Y$1&lt;=$R211),1,0)</f>
        <v>0</v>
      </c>
      <c r="Z211" s="12"/>
      <c r="AA211" s="12"/>
      <c r="AB211" s="12"/>
      <c r="AC211" s="12"/>
      <c r="AD211" s="12"/>
    </row>
    <row r="212" spans="1:30" ht="60" x14ac:dyDescent="0.25">
      <c r="A212">
        <v>273</v>
      </c>
      <c r="B212" s="17">
        <v>45538</v>
      </c>
      <c r="C212" s="9">
        <f>IF(B212&lt;$AG$1,"01/01/2024",B212)</f>
        <v>45538</v>
      </c>
      <c r="D212" s="9">
        <f>IF(AND(B212&lt;$AH$1,F212&gt;=$AH$1),"01/04/2024",IF(F212&lt;$AH$1,"",B212))</f>
        <v>45538</v>
      </c>
      <c r="E212" s="17" t="s">
        <v>618</v>
      </c>
      <c r="F212" s="17">
        <v>45539</v>
      </c>
      <c r="G212" s="9">
        <f>IF(F212&gt;$AI$1,$AI$1,F212)</f>
        <v>45539</v>
      </c>
      <c r="H212" s="17" t="s">
        <v>619</v>
      </c>
      <c r="I212" s="10">
        <f>_xlfn.DAYS(F212,B212)+1</f>
        <v>2</v>
      </c>
      <c r="J212" s="10">
        <f>_xlfn.DAYS(G212,C212)+1</f>
        <v>2</v>
      </c>
      <c r="K212" s="10">
        <f>IF(D212="","",_xlfn.DAYS(G212,D212)+1)</f>
        <v>2</v>
      </c>
      <c r="L212" s="17" t="s">
        <v>80</v>
      </c>
      <c r="M212" s="18" t="s">
        <v>612</v>
      </c>
      <c r="N212" s="18" t="s">
        <v>620</v>
      </c>
      <c r="O212" s="18" t="s">
        <v>621</v>
      </c>
      <c r="P212" s="18" t="s">
        <v>25</v>
      </c>
      <c r="Q212">
        <f>IF(D212="","",MONTH(D212))</f>
        <v>9</v>
      </c>
      <c r="R212">
        <f>IF(G212="","",MONTH(G212))</f>
        <v>9</v>
      </c>
      <c r="S212" s="12">
        <f>IF(AND(S$1&gt;=$Q212,S$1&lt;=$R212),1,0)</f>
        <v>0</v>
      </c>
      <c r="T212" s="12">
        <f>IF(AND(T$1&gt;=$Q212,T$1&lt;=$R212),1,0)</f>
        <v>0</v>
      </c>
      <c r="U212" s="12">
        <f>IF(AND(U$1&gt;=$Q212,U$1&lt;=$R212),1,0)</f>
        <v>0</v>
      </c>
      <c r="V212" s="12">
        <f>IF(AND(V$1&gt;=$Q212,V$1&lt;=$R212),1,0)</f>
        <v>0</v>
      </c>
      <c r="W212" s="12">
        <f>IF(AND(W$1&gt;=$Q212,W$1&lt;=$R212),1,0)</f>
        <v>0</v>
      </c>
      <c r="X212" s="12">
        <f>IF(AND(X$1&gt;=$Q212,X$1&lt;=$R212),1,0)</f>
        <v>1</v>
      </c>
      <c r="Y212" s="12">
        <f>IF(AND(Y$1&gt;=$Q212,Y$1&lt;=$R212),1,0)</f>
        <v>0</v>
      </c>
      <c r="Z212" s="12"/>
      <c r="AA212" s="12"/>
      <c r="AB212" s="12"/>
      <c r="AC212" s="12"/>
      <c r="AD212" s="12"/>
    </row>
    <row r="213" spans="1:30" ht="60" x14ac:dyDescent="0.25">
      <c r="A213">
        <v>282</v>
      </c>
      <c r="B213" s="17">
        <v>45539</v>
      </c>
      <c r="C213" s="9">
        <f>IF(B213&lt;$AG$1,"01/01/2024",B213)</f>
        <v>45539</v>
      </c>
      <c r="D213" s="9">
        <f>IF(AND(B213&lt;$AH$1,F213&gt;=$AH$1),"01/04/2024",IF(F213&lt;$AH$1,"",B213))</f>
        <v>45539</v>
      </c>
      <c r="E213" s="17" t="s">
        <v>473</v>
      </c>
      <c r="F213" s="17">
        <v>45540</v>
      </c>
      <c r="G213" s="9">
        <f>IF(F213&gt;$AI$1,$AI$1,F213)</f>
        <v>45540</v>
      </c>
      <c r="H213" s="17" t="s">
        <v>58</v>
      </c>
      <c r="I213" s="10">
        <f>_xlfn.DAYS(F213,B213)+1</f>
        <v>2</v>
      </c>
      <c r="J213" s="10">
        <f>_xlfn.DAYS(G213,C213)+1</f>
        <v>2</v>
      </c>
      <c r="K213" s="10">
        <f>IF(D213="","",_xlfn.DAYS(G213,D213)+1)</f>
        <v>2</v>
      </c>
      <c r="L213" s="17" t="s">
        <v>19</v>
      </c>
      <c r="M213" s="18" t="s">
        <v>470</v>
      </c>
      <c r="N213" s="18" t="s">
        <v>471</v>
      </c>
      <c r="O213" s="18" t="s">
        <v>474</v>
      </c>
      <c r="P213" s="18" t="s">
        <v>62</v>
      </c>
      <c r="Q213">
        <f>IF(D213="","",MONTH(D213))</f>
        <v>9</v>
      </c>
      <c r="R213">
        <f>IF(G213="","",MONTH(G213))</f>
        <v>9</v>
      </c>
      <c r="S213" s="12">
        <f>IF(AND(S$1&gt;=$Q213,S$1&lt;=$R213),1,0)</f>
        <v>0</v>
      </c>
      <c r="T213" s="12">
        <f>IF(AND(T$1&gt;=$Q213,T$1&lt;=$R213),1,0)</f>
        <v>0</v>
      </c>
      <c r="U213" s="12">
        <f>IF(AND(U$1&gt;=$Q213,U$1&lt;=$R213),1,0)</f>
        <v>0</v>
      </c>
      <c r="V213" s="12">
        <f>IF(AND(V$1&gt;=$Q213,V$1&lt;=$R213),1,0)</f>
        <v>0</v>
      </c>
      <c r="W213" s="12">
        <f>IF(AND(W$1&gt;=$Q213,W$1&lt;=$R213),1,0)</f>
        <v>0</v>
      </c>
      <c r="X213" s="12">
        <f>IF(AND(X$1&gt;=$Q213,X$1&lt;=$R213),1,0)</f>
        <v>1</v>
      </c>
      <c r="Y213" s="12">
        <f>IF(AND(Y$1&gt;=$Q213,Y$1&lt;=$R213),1,0)</f>
        <v>0</v>
      </c>
      <c r="Z213" s="12"/>
      <c r="AA213" s="12"/>
      <c r="AB213" s="12"/>
      <c r="AC213" s="12"/>
      <c r="AD213" s="12"/>
    </row>
    <row r="214" spans="1:30" ht="60" x14ac:dyDescent="0.25">
      <c r="A214">
        <v>283</v>
      </c>
      <c r="B214" s="9">
        <v>45540</v>
      </c>
      <c r="C214" s="9">
        <f>IF(B214&lt;$AG$1,"01/01/2024",B214)</f>
        <v>45540</v>
      </c>
      <c r="D214" s="9">
        <f>IF(AND(B214&lt;$AH$1,F214&gt;=$AH$1),"01/04/2024",IF(F214&lt;$AH$1,"",B214))</f>
        <v>45540</v>
      </c>
      <c r="E214" s="9" t="s">
        <v>184</v>
      </c>
      <c r="F214" s="9">
        <v>45541</v>
      </c>
      <c r="G214" s="9">
        <f>IF(F214&gt;$AI$1,$AI$1,F214)</f>
        <v>45541</v>
      </c>
      <c r="H214" s="9" t="s">
        <v>185</v>
      </c>
      <c r="I214" s="10">
        <f>_xlfn.DAYS(F214,B214)+1</f>
        <v>2</v>
      </c>
      <c r="J214" s="10">
        <f>_xlfn.DAYS(G214,C214)+1</f>
        <v>2</v>
      </c>
      <c r="K214" s="10">
        <f>IF(D214="","",_xlfn.DAYS(G214,D214)+1)</f>
        <v>2</v>
      </c>
      <c r="L214" s="9" t="s">
        <v>31</v>
      </c>
      <c r="M214" s="18" t="s">
        <v>181</v>
      </c>
      <c r="N214" s="10" t="s">
        <v>182</v>
      </c>
      <c r="O214" s="10" t="s">
        <v>186</v>
      </c>
      <c r="P214" s="10" t="s">
        <v>25</v>
      </c>
      <c r="Q214">
        <f>IF(D214="","",MONTH(D214))</f>
        <v>9</v>
      </c>
      <c r="R214">
        <f>IF(G214="","",MONTH(G214))</f>
        <v>9</v>
      </c>
      <c r="S214" s="12">
        <f>IF(AND(S$1&gt;=$Q214,S$1&lt;=$R214),1,0)</f>
        <v>0</v>
      </c>
      <c r="T214" s="12">
        <f>IF(AND(T$1&gt;=$Q214,T$1&lt;=$R214),1,0)</f>
        <v>0</v>
      </c>
      <c r="U214" s="12">
        <f>IF(AND(U$1&gt;=$Q214,U$1&lt;=$R214),1,0)</f>
        <v>0</v>
      </c>
      <c r="V214" s="12">
        <f>IF(AND(V$1&gt;=$Q214,V$1&lt;=$R214),1,0)</f>
        <v>0</v>
      </c>
      <c r="W214" s="12">
        <f>IF(AND(W$1&gt;=$Q214,W$1&lt;=$R214),1,0)</f>
        <v>0</v>
      </c>
      <c r="X214" s="12">
        <f>IF(AND(X$1&gt;=$Q214,X$1&lt;=$R214),1,0)</f>
        <v>1</v>
      </c>
      <c r="Y214" s="12">
        <f>IF(AND(Y$1&gt;=$Q214,Y$1&lt;=$R214),1,0)</f>
        <v>0</v>
      </c>
    </row>
    <row r="215" spans="1:30" ht="105" x14ac:dyDescent="0.25">
      <c r="A215">
        <v>285</v>
      </c>
      <c r="B215" s="17">
        <v>45540</v>
      </c>
      <c r="C215" s="9">
        <f>IF(B215&lt;$AG$1,"01/01/2024",B215)</f>
        <v>45540</v>
      </c>
      <c r="D215" s="9">
        <f>IF(AND(B215&lt;$AH$1,F215&gt;=$AH$1),"01/04/2024",IF(F215&lt;$AH$1,"",B215))</f>
        <v>45540</v>
      </c>
      <c r="E215" s="17" t="s">
        <v>387</v>
      </c>
      <c r="F215" s="17">
        <v>45592</v>
      </c>
      <c r="G215" s="9">
        <f>IF(F215&gt;$AI$1,$AI$1,F215)</f>
        <v>45592</v>
      </c>
      <c r="H215" s="17" t="s">
        <v>218</v>
      </c>
      <c r="I215" s="10">
        <f>_xlfn.DAYS(F215,B215)+1</f>
        <v>53</v>
      </c>
      <c r="J215" s="10">
        <f>_xlfn.DAYS(G215,C215)+1</f>
        <v>53</v>
      </c>
      <c r="K215" s="10">
        <f>IF(D215="","",_xlfn.DAYS(G215,D215)+1)</f>
        <v>53</v>
      </c>
      <c r="L215" s="17" t="s">
        <v>31</v>
      </c>
      <c r="M215" s="18" t="s">
        <v>687</v>
      </c>
      <c r="N215" s="18" t="s">
        <v>695</v>
      </c>
      <c r="O215" s="18" t="s">
        <v>696</v>
      </c>
      <c r="P215" s="18" t="s">
        <v>25</v>
      </c>
      <c r="Q215">
        <f>IF(D215="","",MONTH(D215))</f>
        <v>9</v>
      </c>
      <c r="R215">
        <f>IF(G215="","",MONTH(G215))</f>
        <v>10</v>
      </c>
      <c r="S215" s="12">
        <f>IF(AND(S$1&gt;=$Q215,S$1&lt;=$R215),1,0)</f>
        <v>0</v>
      </c>
      <c r="T215" s="12">
        <f>IF(AND(T$1&gt;=$Q215,T$1&lt;=$R215),1,0)</f>
        <v>0</v>
      </c>
      <c r="U215" s="12">
        <f>IF(AND(U$1&gt;=$Q215,U$1&lt;=$R215),1,0)</f>
        <v>0</v>
      </c>
      <c r="V215" s="12">
        <f>IF(AND(V$1&gt;=$Q215,V$1&lt;=$R215),1,0)</f>
        <v>0</v>
      </c>
      <c r="W215" s="12">
        <f>IF(AND(W$1&gt;=$Q215,W$1&lt;=$R215),1,0)</f>
        <v>0</v>
      </c>
      <c r="X215" s="12">
        <f>IF(AND(X$1&gt;=$Q215,X$1&lt;=$R215),1,0)</f>
        <v>1</v>
      </c>
      <c r="Y215" s="12">
        <f>IF(AND(Y$1&gt;=$Q215,Y$1&lt;=$R215),1,0)</f>
        <v>1</v>
      </c>
      <c r="Z215" s="12"/>
      <c r="AA215" s="12"/>
      <c r="AB215" s="12"/>
      <c r="AC215" s="12"/>
      <c r="AD215" s="12"/>
    </row>
    <row r="216" spans="1:30" ht="30" x14ac:dyDescent="0.25">
      <c r="A216">
        <v>302</v>
      </c>
      <c r="B216" s="17">
        <v>45541</v>
      </c>
      <c r="C216" s="9">
        <f>IF(B216&lt;$AG$1,"01/01/2024",B216)</f>
        <v>45541</v>
      </c>
      <c r="D216" s="9">
        <f>IF(AND(B216&lt;$AH$1,F216&gt;=$AH$1),"01/04/2024",IF(F216&lt;$AH$1,"",B216))</f>
        <v>45541</v>
      </c>
      <c r="E216" s="17" t="s">
        <v>322</v>
      </c>
      <c r="F216" s="17">
        <v>45626</v>
      </c>
      <c r="G216" s="9">
        <f>IF(F216&gt;$AI$1,$AI$1,F216)</f>
        <v>45596</v>
      </c>
      <c r="H216" s="17"/>
      <c r="I216" s="10">
        <f>_xlfn.DAYS(F216,B216)+1</f>
        <v>86</v>
      </c>
      <c r="J216" s="10">
        <f>_xlfn.DAYS(G216,C216)+1</f>
        <v>56</v>
      </c>
      <c r="K216" s="10">
        <f>IF(D216="","",_xlfn.DAYS(G216,D216)+1)</f>
        <v>56</v>
      </c>
      <c r="L216" s="17" t="s">
        <v>31</v>
      </c>
      <c r="M216" s="10" t="s">
        <v>290</v>
      </c>
      <c r="N216" s="18" t="s">
        <v>323</v>
      </c>
      <c r="O216" s="18" t="s">
        <v>324</v>
      </c>
      <c r="P216" s="18" t="s">
        <v>62</v>
      </c>
      <c r="Q216">
        <f>IF(D216="","",MONTH(D216))</f>
        <v>9</v>
      </c>
      <c r="R216">
        <f>IF(G216="","",MONTH(G216))</f>
        <v>10</v>
      </c>
      <c r="S216" s="12">
        <f>IF(AND(S$1&gt;=$Q216,S$1&lt;=$R216),1,0)</f>
        <v>0</v>
      </c>
      <c r="T216" s="12">
        <f>IF(AND(T$1&gt;=$Q216,T$1&lt;=$R216),1,0)</f>
        <v>0</v>
      </c>
      <c r="U216" s="12">
        <f>IF(AND(U$1&gt;=$Q216,U$1&lt;=$R216),1,0)</f>
        <v>0</v>
      </c>
      <c r="V216" s="12">
        <f>IF(AND(V$1&gt;=$Q216,V$1&lt;=$R216),1,0)</f>
        <v>0</v>
      </c>
      <c r="W216" s="12">
        <f>IF(AND(W$1&gt;=$Q216,W$1&lt;=$R216),1,0)</f>
        <v>0</v>
      </c>
      <c r="X216" s="12">
        <f>IF(AND(X$1&gt;=$Q216,X$1&lt;=$R216),1,0)</f>
        <v>1</v>
      </c>
      <c r="Y216" s="12">
        <f>IF(AND(Y$1&gt;=$Q216,Y$1&lt;=$R216),1,0)</f>
        <v>1</v>
      </c>
      <c r="Z216" s="12"/>
      <c r="AA216" s="12"/>
      <c r="AB216" s="12"/>
      <c r="AC216" s="12"/>
      <c r="AD216" s="12"/>
    </row>
    <row r="217" spans="1:30" ht="30" x14ac:dyDescent="0.25">
      <c r="A217">
        <v>286</v>
      </c>
      <c r="B217" s="17">
        <v>45543</v>
      </c>
      <c r="C217" s="9">
        <f>IF(B217&lt;$AG$1,"01/01/2024",B217)</f>
        <v>45543</v>
      </c>
      <c r="D217" s="9">
        <f>IF(AND(B217&lt;$AH$1,F217&gt;=$AH$1),"01/04/2024",IF(F217&lt;$AH$1,"",B217))</f>
        <v>45543</v>
      </c>
      <c r="E217" s="17" t="s">
        <v>636</v>
      </c>
      <c r="F217" s="17">
        <v>45546</v>
      </c>
      <c r="G217" s="9">
        <f>IF(F217&gt;$AI$1,$AI$1,F217)</f>
        <v>45546</v>
      </c>
      <c r="H217" s="17" t="s">
        <v>637</v>
      </c>
      <c r="I217" s="10">
        <f>_xlfn.DAYS(F217,B217)+1</f>
        <v>4</v>
      </c>
      <c r="J217" s="10">
        <f>_xlfn.DAYS(G217,C217)+1</f>
        <v>4</v>
      </c>
      <c r="K217" s="10">
        <f>IF(D217="","",_xlfn.DAYS(G217,D217)+1)</f>
        <v>4</v>
      </c>
      <c r="L217" s="17" t="s">
        <v>80</v>
      </c>
      <c r="M217" s="18" t="s">
        <v>638</v>
      </c>
      <c r="N217" s="18" t="s">
        <v>639</v>
      </c>
      <c r="O217" s="18" t="s">
        <v>640</v>
      </c>
      <c r="P217" s="18" t="s">
        <v>25</v>
      </c>
      <c r="Q217">
        <f>IF(D217="","",MONTH(D217))</f>
        <v>9</v>
      </c>
      <c r="R217">
        <f>IF(G217="","",MONTH(G217))</f>
        <v>9</v>
      </c>
      <c r="S217" s="12">
        <f>IF(AND(S$1&gt;=$Q217,S$1&lt;=$R217),1,0)</f>
        <v>0</v>
      </c>
      <c r="T217" s="12">
        <f>IF(AND(T$1&gt;=$Q217,T$1&lt;=$R217),1,0)</f>
        <v>0</v>
      </c>
      <c r="U217" s="12">
        <f>IF(AND(U$1&gt;=$Q217,U$1&lt;=$R217),1,0)</f>
        <v>0</v>
      </c>
      <c r="V217" s="12">
        <f>IF(AND(V$1&gt;=$Q217,V$1&lt;=$R217),1,0)</f>
        <v>0</v>
      </c>
      <c r="W217" s="12">
        <f>IF(AND(W$1&gt;=$Q217,W$1&lt;=$R217),1,0)</f>
        <v>0</v>
      </c>
      <c r="X217" s="12">
        <f>IF(AND(X$1&gt;=$Q217,X$1&lt;=$R217),1,0)</f>
        <v>1</v>
      </c>
      <c r="Y217" s="12">
        <f>IF(AND(Y$1&gt;=$Q217,Y$1&lt;=$R217),1,0)</f>
        <v>0</v>
      </c>
      <c r="Z217" s="12"/>
      <c r="AA217" s="12"/>
      <c r="AB217" s="12"/>
      <c r="AC217" s="12"/>
      <c r="AD217" s="12"/>
    </row>
    <row r="218" spans="1:30" ht="60" x14ac:dyDescent="0.25">
      <c r="A218">
        <v>287</v>
      </c>
      <c r="B218" s="17">
        <v>45545</v>
      </c>
      <c r="C218" s="9">
        <f>IF(B218&lt;$AG$1,"01/01/2024",B218)</f>
        <v>45545</v>
      </c>
      <c r="D218" s="9">
        <f>IF(AND(B218&lt;$AH$1,F218&gt;=$AH$1),"01/04/2024",IF(F218&lt;$AH$1,"",B218))</f>
        <v>45545</v>
      </c>
      <c r="E218" s="17" t="s">
        <v>318</v>
      </c>
      <c r="F218" s="17">
        <v>45545</v>
      </c>
      <c r="G218" s="9">
        <f>IF(F218&gt;$AI$1,$AI$1,F218)</f>
        <v>45545</v>
      </c>
      <c r="H218" s="17" t="s">
        <v>319</v>
      </c>
      <c r="I218" s="10">
        <f>_xlfn.DAYS(F218,B218)+1</f>
        <v>1</v>
      </c>
      <c r="J218" s="10">
        <f>_xlfn.DAYS(G218,C218)+1</f>
        <v>1</v>
      </c>
      <c r="K218" s="10">
        <f>IF(D218="","",_xlfn.DAYS(G218,D218)+1)</f>
        <v>1</v>
      </c>
      <c r="L218" s="17" t="s">
        <v>31</v>
      </c>
      <c r="M218" s="18" t="s">
        <v>290</v>
      </c>
      <c r="N218" s="18" t="s">
        <v>320</v>
      </c>
      <c r="O218" s="18" t="s">
        <v>321</v>
      </c>
      <c r="P218" s="18" t="s">
        <v>25</v>
      </c>
      <c r="Q218">
        <f>IF(D218="","",MONTH(D218))</f>
        <v>9</v>
      </c>
      <c r="R218">
        <f>IF(G218="","",MONTH(G218))</f>
        <v>9</v>
      </c>
      <c r="S218" s="12">
        <f>IF(AND(S$1&gt;=$Q218,S$1&lt;=$R218),1,0)</f>
        <v>0</v>
      </c>
      <c r="T218" s="12">
        <f>IF(AND(T$1&gt;=$Q218,T$1&lt;=$R218),1,0)</f>
        <v>0</v>
      </c>
      <c r="U218" s="12">
        <f>IF(AND(U$1&gt;=$Q218,U$1&lt;=$R218),1,0)</f>
        <v>0</v>
      </c>
      <c r="V218" s="12">
        <f>IF(AND(V$1&gt;=$Q218,V$1&lt;=$R218),1,0)</f>
        <v>0</v>
      </c>
      <c r="W218" s="12">
        <f>IF(AND(W$1&gt;=$Q218,W$1&lt;=$R218),1,0)</f>
        <v>0</v>
      </c>
      <c r="X218" s="12">
        <f>IF(AND(X$1&gt;=$Q218,X$1&lt;=$R218),1,0)</f>
        <v>1</v>
      </c>
      <c r="Y218" s="12">
        <f>IF(AND(Y$1&gt;=$Q218,Y$1&lt;=$R218),1,0)</f>
        <v>0</v>
      </c>
      <c r="Z218" s="12"/>
      <c r="AA218" s="12"/>
      <c r="AB218" s="12"/>
      <c r="AC218" s="12"/>
      <c r="AD218" s="12"/>
    </row>
    <row r="219" spans="1:30" ht="150" x14ac:dyDescent="0.25">
      <c r="A219">
        <v>289</v>
      </c>
      <c r="B219" s="17">
        <v>45546</v>
      </c>
      <c r="C219" s="9">
        <f>IF(B219&lt;$AG$1,"01/01/2024",B219)</f>
        <v>45546</v>
      </c>
      <c r="D219" s="9">
        <f>IF(AND(B219&lt;$AH$1,F219&gt;=$AH$1),"01/04/2024",IF(F219&lt;$AH$1,"",B219))</f>
        <v>45546</v>
      </c>
      <c r="E219" s="17" t="s">
        <v>169</v>
      </c>
      <c r="F219" s="17">
        <v>45626</v>
      </c>
      <c r="G219" s="9">
        <f>IF(F219&gt;$AI$1,$AI$1,F219)</f>
        <v>45596</v>
      </c>
      <c r="H219" s="17"/>
      <c r="I219" s="10">
        <f>_xlfn.DAYS(F219,B219)+1</f>
        <v>81</v>
      </c>
      <c r="J219" s="10">
        <f>_xlfn.DAYS(G219,C219)+1</f>
        <v>51</v>
      </c>
      <c r="K219" s="10">
        <f>IF(D219="","",_xlfn.DAYS(G219,D219)+1)</f>
        <v>51</v>
      </c>
      <c r="L219" s="17" t="s">
        <v>19</v>
      </c>
      <c r="M219" s="18" t="s">
        <v>156</v>
      </c>
      <c r="N219" s="18" t="s">
        <v>162</v>
      </c>
      <c r="O219" s="18" t="s">
        <v>170</v>
      </c>
      <c r="P219" s="18" t="s">
        <v>62</v>
      </c>
      <c r="Q219">
        <f>IF(D219="","",MONTH(D219))</f>
        <v>9</v>
      </c>
      <c r="R219">
        <f>IF(G219="","",MONTH(G219))</f>
        <v>10</v>
      </c>
      <c r="S219" s="12">
        <f>IF(AND(S$1&gt;=$Q219,S$1&lt;=$R219),1,0)</f>
        <v>0</v>
      </c>
      <c r="T219" s="12">
        <f>IF(AND(T$1&gt;=$Q219,T$1&lt;=$R219),1,0)</f>
        <v>0</v>
      </c>
      <c r="U219" s="12">
        <f>IF(AND(U$1&gt;=$Q219,U$1&lt;=$R219),1,0)</f>
        <v>0</v>
      </c>
      <c r="V219" s="12">
        <f>IF(AND(V$1&gt;=$Q219,V$1&lt;=$R219),1,0)</f>
        <v>0</v>
      </c>
      <c r="W219" s="12">
        <f>IF(AND(W$1&gt;=$Q219,W$1&lt;=$R219),1,0)</f>
        <v>0</v>
      </c>
      <c r="X219" s="12">
        <f>IF(AND(X$1&gt;=$Q219,X$1&lt;=$R219),1,0)</f>
        <v>1</v>
      </c>
      <c r="Y219" s="12">
        <f>IF(AND(Y$1&gt;=$Q219,Y$1&lt;=$R219),1,0)</f>
        <v>1</v>
      </c>
    </row>
    <row r="220" spans="1:30" ht="60" x14ac:dyDescent="0.25">
      <c r="A220">
        <v>304</v>
      </c>
      <c r="B220" s="17">
        <v>45547</v>
      </c>
      <c r="C220" s="9">
        <f>IF(B220&lt;$AG$1,"01/01/2024",B220)</f>
        <v>45547</v>
      </c>
      <c r="D220" s="9">
        <f>IF(AND(B220&lt;$AH$1,F220&gt;=$AH$1),"01/04/2024",IF(F220&lt;$AH$1,"",B220))</f>
        <v>45547</v>
      </c>
      <c r="E220" s="17" t="s">
        <v>220</v>
      </c>
      <c r="F220" s="17">
        <v>45548</v>
      </c>
      <c r="G220" s="9">
        <f>IF(F220&gt;$AI$1,$AI$1,F220)</f>
        <v>45548</v>
      </c>
      <c r="H220" s="17" t="s">
        <v>221</v>
      </c>
      <c r="I220" s="10">
        <f>_xlfn.DAYS(F220,B220)+1</f>
        <v>2</v>
      </c>
      <c r="J220" s="10">
        <f>_xlfn.DAYS(G220,C220)+1</f>
        <v>2</v>
      </c>
      <c r="K220" s="10">
        <f>IF(D220="","",_xlfn.DAYS(G220,D220)+1)</f>
        <v>2</v>
      </c>
      <c r="L220" s="17" t="s">
        <v>31</v>
      </c>
      <c r="M220" s="18" t="s">
        <v>207</v>
      </c>
      <c r="N220" s="18" t="s">
        <v>215</v>
      </c>
      <c r="O220" s="18" t="s">
        <v>222</v>
      </c>
      <c r="P220" s="18" t="s">
        <v>84</v>
      </c>
      <c r="Q220">
        <f>IF(D220="","",MONTH(D220))</f>
        <v>9</v>
      </c>
      <c r="R220">
        <f>IF(G220="","",MONTH(G220))</f>
        <v>9</v>
      </c>
      <c r="S220" s="12">
        <f>IF(AND(S$1&gt;=$Q220,S$1&lt;=$R220),1,0)</f>
        <v>0</v>
      </c>
      <c r="T220" s="12">
        <f>IF(AND(T$1&gt;=$Q220,T$1&lt;=$R220),1,0)</f>
        <v>0</v>
      </c>
      <c r="U220" s="12">
        <f>IF(AND(U$1&gt;=$Q220,U$1&lt;=$R220),1,0)</f>
        <v>0</v>
      </c>
      <c r="V220" s="12">
        <f>IF(AND(V$1&gt;=$Q220,V$1&lt;=$R220),1,0)</f>
        <v>0</v>
      </c>
      <c r="W220" s="12">
        <f>IF(AND(W$1&gt;=$Q220,W$1&lt;=$R220),1,0)</f>
        <v>0</v>
      </c>
      <c r="X220" s="12">
        <f>IF(AND(X$1&gt;=$Q220,X$1&lt;=$R220),1,0)</f>
        <v>1</v>
      </c>
      <c r="Y220" s="12">
        <f>IF(AND(Y$1&gt;=$Q220,Y$1&lt;=$R220),1,0)</f>
        <v>0</v>
      </c>
    </row>
    <row r="221" spans="1:30" ht="45" x14ac:dyDescent="0.25">
      <c r="A221">
        <v>290</v>
      </c>
      <c r="B221" s="17">
        <v>45548</v>
      </c>
      <c r="C221" s="9">
        <f>IF(B221&lt;$AG$1,"01/01/2024",B221)</f>
        <v>45548</v>
      </c>
      <c r="D221" s="9">
        <f>IF(AND(B221&lt;$AH$1,F221&gt;=$AH$1),"01/04/2024",IF(F221&lt;$AH$1,"",B221))</f>
        <v>45548</v>
      </c>
      <c r="E221" s="17" t="s">
        <v>100</v>
      </c>
      <c r="F221" s="17">
        <v>45566</v>
      </c>
      <c r="G221" s="9">
        <f>IF(F221&gt;$AI$1,$AI$1,F221)</f>
        <v>45566</v>
      </c>
      <c r="H221" s="17" t="s">
        <v>57</v>
      </c>
      <c r="I221" s="10">
        <f>_xlfn.DAYS(F221,B221)+1</f>
        <v>19</v>
      </c>
      <c r="J221" s="10">
        <f>_xlfn.DAYS(G221,C221)+1</f>
        <v>19</v>
      </c>
      <c r="K221" s="10">
        <f>IF(D221="","",_xlfn.DAYS(G221,D221)+1)</f>
        <v>19</v>
      </c>
      <c r="L221" s="17" t="s">
        <v>19</v>
      </c>
      <c r="M221" s="10" t="s">
        <v>93</v>
      </c>
      <c r="N221" s="18" t="s">
        <v>98</v>
      </c>
      <c r="O221" s="18" t="s">
        <v>101</v>
      </c>
      <c r="P221" s="18" t="s">
        <v>25</v>
      </c>
      <c r="Q221">
        <f>IF(D221="","",MONTH(D221))</f>
        <v>9</v>
      </c>
      <c r="R221">
        <f>IF(G221="","",MONTH(G221))</f>
        <v>10</v>
      </c>
      <c r="S221" s="12">
        <f>IF(AND(S$1&gt;=$Q221,S$1&lt;=$R221),1,0)</f>
        <v>0</v>
      </c>
      <c r="T221" s="12">
        <f>IF(AND(T$1&gt;=$Q221,T$1&lt;=$R221),1,0)</f>
        <v>0</v>
      </c>
      <c r="U221" s="12">
        <f>IF(AND(U$1&gt;=$Q221,U$1&lt;=$R221),1,0)</f>
        <v>0</v>
      </c>
      <c r="V221" s="12">
        <f>IF(AND(V$1&gt;=$Q221,V$1&lt;=$R221),1,0)</f>
        <v>0</v>
      </c>
      <c r="W221" s="12">
        <f>IF(AND(W$1&gt;=$Q221,W$1&lt;=$R221),1,0)</f>
        <v>0</v>
      </c>
      <c r="X221" s="12">
        <f>IF(AND(X$1&gt;=$Q221,X$1&lt;=$R221),1,0)</f>
        <v>1</v>
      </c>
      <c r="Y221" s="12">
        <f>IF(AND(Y$1&gt;=$Q221,Y$1&lt;=$R221),1,0)</f>
        <v>1</v>
      </c>
      <c r="Z221" s="13"/>
      <c r="AA221" s="13"/>
      <c r="AB221" s="13"/>
      <c r="AC221" s="13"/>
      <c r="AD221" s="13"/>
    </row>
    <row r="222" spans="1:30" ht="45.75" thickBot="1" x14ac:dyDescent="0.3">
      <c r="A222">
        <v>291</v>
      </c>
      <c r="B222" s="23">
        <v>45549</v>
      </c>
      <c r="C222" s="9">
        <f>IF(B222&lt;$AG$1,"01/01/2024",B222)</f>
        <v>45549</v>
      </c>
      <c r="D222" s="9">
        <f>IF(AND(B222&lt;$AH$1,F222&gt;=$AH$1),"01/04/2024",IF(F222&lt;$AH$1,"",B222))</f>
        <v>45549</v>
      </c>
      <c r="E222" s="23" t="s">
        <v>517</v>
      </c>
      <c r="F222" s="23">
        <v>45551</v>
      </c>
      <c r="G222" s="9">
        <f>IF(F222&gt;$AI$1,$AI$1,F222)</f>
        <v>45551</v>
      </c>
      <c r="H222" s="23" t="s">
        <v>118</v>
      </c>
      <c r="I222" s="10">
        <f>_xlfn.DAYS(F222,B222)+1</f>
        <v>3</v>
      </c>
      <c r="J222" s="10">
        <f>_xlfn.DAYS(G222,C222)+1</f>
        <v>3</v>
      </c>
      <c r="K222" s="10">
        <f>IF(D222="","",_xlfn.DAYS(G222,D222)+1)</f>
        <v>3</v>
      </c>
      <c r="L222" s="23" t="s">
        <v>19</v>
      </c>
      <c r="M222" s="10" t="s">
        <v>514</v>
      </c>
      <c r="N222" s="24" t="s">
        <v>515</v>
      </c>
      <c r="O222" s="24" t="s">
        <v>518</v>
      </c>
      <c r="P222" s="24" t="s">
        <v>25</v>
      </c>
      <c r="Q222">
        <f>IF(D222="","",MONTH(D222))</f>
        <v>9</v>
      </c>
      <c r="R222">
        <f>IF(G222="","",MONTH(G222))</f>
        <v>9</v>
      </c>
      <c r="S222" s="12">
        <f>IF(AND(S$1&gt;=$Q222,S$1&lt;=$R222),1,0)</f>
        <v>0</v>
      </c>
      <c r="T222" s="12">
        <f>IF(AND(T$1&gt;=$Q222,T$1&lt;=$R222),1,0)</f>
        <v>0</v>
      </c>
      <c r="U222" s="12">
        <f>IF(AND(U$1&gt;=$Q222,U$1&lt;=$R222),1,0)</f>
        <v>0</v>
      </c>
      <c r="V222" s="12">
        <f>IF(AND(V$1&gt;=$Q222,V$1&lt;=$R222),1,0)</f>
        <v>0</v>
      </c>
      <c r="W222" s="12">
        <f>IF(AND(W$1&gt;=$Q222,W$1&lt;=$R222),1,0)</f>
        <v>0</v>
      </c>
      <c r="X222" s="12">
        <f>IF(AND(X$1&gt;=$Q222,X$1&lt;=$R222),1,0)</f>
        <v>1</v>
      </c>
      <c r="Y222" s="12">
        <f>IF(AND(Y$1&gt;=$Q222,Y$1&lt;=$R222),1,0)</f>
        <v>0</v>
      </c>
      <c r="Z222" s="12"/>
      <c r="AA222" s="12"/>
      <c r="AB222" s="12"/>
      <c r="AC222" s="12"/>
      <c r="AD222" s="12"/>
    </row>
    <row r="223" spans="1:30" ht="106.5" thickTop="1" thickBot="1" x14ac:dyDescent="0.3">
      <c r="A223">
        <v>293</v>
      </c>
      <c r="B223" s="23">
        <v>45553</v>
      </c>
      <c r="C223" s="9">
        <f>IF(B223&lt;$AG$1,"01/01/2024",B223)</f>
        <v>45553</v>
      </c>
      <c r="D223" s="9">
        <f>IF(AND(B223&lt;$AH$1,F223&gt;=$AH$1),"01/04/2024",IF(F223&lt;$AH$1,"",B223))</f>
        <v>45553</v>
      </c>
      <c r="E223" s="23" t="s">
        <v>443</v>
      </c>
      <c r="F223" s="23">
        <v>45606</v>
      </c>
      <c r="G223" s="9">
        <f>IF(F223&gt;$AI$1,$AI$1,F223)</f>
        <v>45596</v>
      </c>
      <c r="H223" s="23"/>
      <c r="I223" s="10">
        <f>_xlfn.DAYS(F223,B223)+1</f>
        <v>54</v>
      </c>
      <c r="J223" s="10">
        <f>_xlfn.DAYS(G223,C223)+1</f>
        <v>44</v>
      </c>
      <c r="K223" s="10">
        <f>IF(D223="","",_xlfn.DAYS(G223,D223)+1)</f>
        <v>44</v>
      </c>
      <c r="L223" s="23" t="s">
        <v>80</v>
      </c>
      <c r="M223" s="18" t="s">
        <v>440</v>
      </c>
      <c r="N223" s="24" t="s">
        <v>444</v>
      </c>
      <c r="O223" s="24" t="s">
        <v>445</v>
      </c>
      <c r="P223" s="24" t="s">
        <v>25</v>
      </c>
      <c r="Q223">
        <f>IF(D223="","",MONTH(D223))</f>
        <v>9</v>
      </c>
      <c r="R223">
        <f>IF(G223="","",MONTH(G223))</f>
        <v>10</v>
      </c>
      <c r="S223" s="12">
        <f>IF(AND(S$1&gt;=$Q223,S$1&lt;=$R223),1,0)</f>
        <v>0</v>
      </c>
      <c r="T223" s="12">
        <f>IF(AND(T$1&gt;=$Q223,T$1&lt;=$R223),1,0)</f>
        <v>0</v>
      </c>
      <c r="U223" s="12">
        <f>IF(AND(U$1&gt;=$Q223,U$1&lt;=$R223),1,0)</f>
        <v>0</v>
      </c>
      <c r="V223" s="12">
        <f>IF(AND(V$1&gt;=$Q223,V$1&lt;=$R223),1,0)</f>
        <v>0</v>
      </c>
      <c r="W223" s="12">
        <f>IF(AND(W$1&gt;=$Q223,W$1&lt;=$R223),1,0)</f>
        <v>0</v>
      </c>
      <c r="X223" s="12">
        <f>IF(AND(X$1&gt;=$Q223,X$1&lt;=$R223),1,0)</f>
        <v>1</v>
      </c>
      <c r="Y223" s="12">
        <f>IF(AND(Y$1&gt;=$Q223,Y$1&lt;=$R223),1,0)</f>
        <v>1</v>
      </c>
      <c r="Z223" s="12"/>
      <c r="AA223" s="12"/>
      <c r="AB223" s="12"/>
      <c r="AC223" s="12"/>
      <c r="AD223" s="12"/>
    </row>
    <row r="224" spans="1:30" ht="45.75" thickTop="1" x14ac:dyDescent="0.25">
      <c r="A224">
        <v>305</v>
      </c>
      <c r="B224" s="25">
        <v>45555</v>
      </c>
      <c r="C224" s="9">
        <f>IF(B224&lt;$AG$1,"01/01/2024",B224)</f>
        <v>45555</v>
      </c>
      <c r="D224" s="9">
        <f>IF(AND(B224&lt;$AH$1,F224&gt;=$AH$1),"01/04/2024",IF(F224&lt;$AH$1,"",B224))</f>
        <v>45555</v>
      </c>
      <c r="E224" s="25" t="s">
        <v>312</v>
      </c>
      <c r="F224" s="25">
        <v>45558</v>
      </c>
      <c r="G224" s="9">
        <f>IF(F224&gt;$AI$1,$AI$1,F224)</f>
        <v>45558</v>
      </c>
      <c r="H224" s="25" t="s">
        <v>313</v>
      </c>
      <c r="I224" s="10">
        <f>_xlfn.DAYS(F224,B224)+1</f>
        <v>4</v>
      </c>
      <c r="J224" s="10">
        <f>_xlfn.DAYS(G224,C224)+1</f>
        <v>4</v>
      </c>
      <c r="K224" s="10">
        <f>IF(D224="","",_xlfn.DAYS(G224,D224)+1)</f>
        <v>4</v>
      </c>
      <c r="L224" s="25" t="s">
        <v>31</v>
      </c>
      <c r="M224" s="19" t="s">
        <v>290</v>
      </c>
      <c r="N224" s="19" t="s">
        <v>314</v>
      </c>
      <c r="O224" s="19" t="s">
        <v>61</v>
      </c>
      <c r="P224" s="19" t="s">
        <v>62</v>
      </c>
      <c r="Q224">
        <f>IF(D224="","",MONTH(D224))</f>
        <v>9</v>
      </c>
      <c r="R224">
        <f>IF(G224="","",MONTH(G224))</f>
        <v>9</v>
      </c>
      <c r="S224" s="12">
        <f>IF(AND(S$1&gt;=$Q224,S$1&lt;=$R224),1,0)</f>
        <v>0</v>
      </c>
      <c r="T224" s="12">
        <f>IF(AND(T$1&gt;=$Q224,T$1&lt;=$R224),1,0)</f>
        <v>0</v>
      </c>
      <c r="U224" s="12">
        <f>IF(AND(U$1&gt;=$Q224,U$1&lt;=$R224),1,0)</f>
        <v>0</v>
      </c>
      <c r="V224" s="12">
        <f>IF(AND(V$1&gt;=$Q224,V$1&lt;=$R224),1,0)</f>
        <v>0</v>
      </c>
      <c r="W224" s="12">
        <f>IF(AND(W$1&gt;=$Q224,W$1&lt;=$R224),1,0)</f>
        <v>0</v>
      </c>
      <c r="X224" s="12">
        <f>IF(AND(X$1&gt;=$Q224,X$1&lt;=$R224),1,0)</f>
        <v>1</v>
      </c>
      <c r="Y224" s="12">
        <f>IF(AND(Y$1&gt;=$Q224,Y$1&lt;=$R224),1,0)</f>
        <v>0</v>
      </c>
      <c r="Z224" s="12"/>
      <c r="AA224" s="12"/>
      <c r="AB224" s="12"/>
      <c r="AC224" s="12"/>
      <c r="AD224" s="12"/>
    </row>
    <row r="225" spans="1:30" ht="90.75" thickBot="1" x14ac:dyDescent="0.3">
      <c r="A225">
        <v>294</v>
      </c>
      <c r="B225" s="23">
        <v>45556</v>
      </c>
      <c r="C225" s="9">
        <f>IF(B225&lt;$AG$1,"01/01/2024",B225)</f>
        <v>45556</v>
      </c>
      <c r="D225" s="9">
        <f>IF(AND(B225&lt;$AH$1,F225&gt;=$AH$1),"01/04/2024",IF(F225&lt;$AH$1,"",B225))</f>
        <v>45556</v>
      </c>
      <c r="E225" s="23" t="s">
        <v>550</v>
      </c>
      <c r="F225" s="23">
        <v>45558</v>
      </c>
      <c r="G225" s="9">
        <f>IF(F225&gt;$AI$1,$AI$1,F225)</f>
        <v>45558</v>
      </c>
      <c r="H225" s="23" t="s">
        <v>551</v>
      </c>
      <c r="I225" s="10">
        <f>_xlfn.DAYS(F225,B225)+1</f>
        <v>3</v>
      </c>
      <c r="J225" s="10">
        <f>_xlfn.DAYS(G225,C225)+1</f>
        <v>3</v>
      </c>
      <c r="K225" s="10">
        <f>IF(D225="","",_xlfn.DAYS(G225,D225)+1)</f>
        <v>3</v>
      </c>
      <c r="L225" s="23" t="s">
        <v>31</v>
      </c>
      <c r="M225" s="18" t="s">
        <v>529</v>
      </c>
      <c r="N225" s="24" t="s">
        <v>552</v>
      </c>
      <c r="O225" s="24" t="s">
        <v>553</v>
      </c>
      <c r="P225" s="24" t="s">
        <v>62</v>
      </c>
      <c r="Q225">
        <f>IF(D225="","",MONTH(D225))</f>
        <v>9</v>
      </c>
      <c r="R225">
        <f>IF(G225="","",MONTH(G225))</f>
        <v>9</v>
      </c>
      <c r="S225" s="12">
        <f>IF(AND(S$1&gt;=$Q225,S$1&lt;=$R225),1,0)</f>
        <v>0</v>
      </c>
      <c r="T225" s="12">
        <f>IF(AND(T$1&gt;=$Q225,T$1&lt;=$R225),1,0)</f>
        <v>0</v>
      </c>
      <c r="U225" s="12">
        <f>IF(AND(U$1&gt;=$Q225,U$1&lt;=$R225),1,0)</f>
        <v>0</v>
      </c>
      <c r="V225" s="12">
        <f>IF(AND(V$1&gt;=$Q225,V$1&lt;=$R225),1,0)</f>
        <v>0</v>
      </c>
      <c r="W225" s="12">
        <f>IF(AND(W$1&gt;=$Q225,W$1&lt;=$R225),1,0)</f>
        <v>0</v>
      </c>
      <c r="X225" s="12">
        <f>IF(AND(X$1&gt;=$Q225,X$1&lt;=$R225),1,0)</f>
        <v>1</v>
      </c>
      <c r="Y225" s="12">
        <f>IF(AND(Y$1&gt;=$Q225,Y$1&lt;=$R225),1,0)</f>
        <v>0</v>
      </c>
      <c r="Z225" s="12"/>
      <c r="AA225" s="12"/>
      <c r="AB225" s="12"/>
      <c r="AC225" s="12"/>
      <c r="AD225" s="12"/>
    </row>
    <row r="226" spans="1:30" ht="45.75" thickTop="1" x14ac:dyDescent="0.25">
      <c r="A226">
        <v>295</v>
      </c>
      <c r="B226" s="17">
        <v>45559</v>
      </c>
      <c r="C226" s="9">
        <f>IF(B226&lt;$AG$1,"01/01/2024",B226)</f>
        <v>45559</v>
      </c>
      <c r="D226" s="9">
        <f>IF(AND(B226&lt;$AH$1,F226&gt;=$AH$1),"01/04/2024",IF(F226&lt;$AH$1,"",B226))</f>
        <v>45559</v>
      </c>
      <c r="E226" s="17" t="s">
        <v>759</v>
      </c>
      <c r="F226" s="17">
        <v>45568</v>
      </c>
      <c r="G226" s="9">
        <f>IF(F226&gt;$AI$1,$AI$1,F226)</f>
        <v>45568</v>
      </c>
      <c r="H226" s="17" t="s">
        <v>125</v>
      </c>
      <c r="I226" s="10">
        <f>_xlfn.DAYS(F226,B226)+1</f>
        <v>10</v>
      </c>
      <c r="J226" s="10">
        <f>_xlfn.DAYS(G226,C226)+1</f>
        <v>10</v>
      </c>
      <c r="K226" s="10">
        <f>IF(D226="","",_xlfn.DAYS(G226,D226)+1)</f>
        <v>10</v>
      </c>
      <c r="L226" s="17" t="s">
        <v>31</v>
      </c>
      <c r="M226" s="18" t="s">
        <v>760</v>
      </c>
      <c r="N226" s="18" t="s">
        <v>761</v>
      </c>
      <c r="O226" s="18" t="s">
        <v>762</v>
      </c>
      <c r="P226" s="18" t="s">
        <v>62</v>
      </c>
      <c r="Q226">
        <f>IF(D226="","",MONTH(D226))</f>
        <v>9</v>
      </c>
      <c r="R226">
        <f>IF(G226="","",MONTH(G226))</f>
        <v>10</v>
      </c>
      <c r="S226" s="12">
        <f>IF(AND(S$1&gt;=$Q226,S$1&lt;=$R226),1,0)</f>
        <v>0</v>
      </c>
      <c r="T226" s="12">
        <f>IF(AND(T$1&gt;=$Q226,T$1&lt;=$R226),1,0)</f>
        <v>0</v>
      </c>
      <c r="U226" s="12">
        <f>IF(AND(U$1&gt;=$Q226,U$1&lt;=$R226),1,0)</f>
        <v>0</v>
      </c>
      <c r="V226" s="12">
        <f>IF(AND(V$1&gt;=$Q226,V$1&lt;=$R226),1,0)</f>
        <v>0</v>
      </c>
      <c r="W226" s="12">
        <f>IF(AND(W$1&gt;=$Q226,W$1&lt;=$R226),1,0)</f>
        <v>0</v>
      </c>
      <c r="X226" s="12">
        <f>IF(AND(X$1&gt;=$Q226,X$1&lt;=$R226),1,0)</f>
        <v>1</v>
      </c>
      <c r="Y226" s="12">
        <f>IF(AND(Y$1&gt;=$Q226,Y$1&lt;=$R226),1,0)</f>
        <v>1</v>
      </c>
      <c r="Z226" s="12"/>
      <c r="AA226" s="12"/>
      <c r="AB226" s="12"/>
      <c r="AC226" s="12"/>
      <c r="AD226" s="12"/>
    </row>
    <row r="227" spans="1:30" ht="30.75" thickBot="1" x14ac:dyDescent="0.3">
      <c r="A227">
        <v>296</v>
      </c>
      <c r="B227" s="17">
        <v>45560</v>
      </c>
      <c r="C227" s="9">
        <f>IF(B227&lt;$AG$1,"01/01/2024",B227)</f>
        <v>45560</v>
      </c>
      <c r="D227" s="9">
        <f>IF(AND(B227&lt;$AH$1,F227&gt;=$AH$1),"01/04/2024",IF(F227&lt;$AH$1,"",B227))</f>
        <v>45560</v>
      </c>
      <c r="E227" s="17" t="s">
        <v>325</v>
      </c>
      <c r="F227" s="17">
        <v>45562</v>
      </c>
      <c r="G227" s="9">
        <f>IF(F227&gt;$AI$1,$AI$1,F227)</f>
        <v>45562</v>
      </c>
      <c r="H227" s="17" t="s">
        <v>326</v>
      </c>
      <c r="I227" s="10">
        <f>_xlfn.DAYS(F227,B227)+1</f>
        <v>3</v>
      </c>
      <c r="J227" s="10">
        <f>_xlfn.DAYS(G227,C227)+1</f>
        <v>3</v>
      </c>
      <c r="K227" s="10">
        <f>IF(D227="","",_xlfn.DAYS(G227,D227)+1)</f>
        <v>3</v>
      </c>
      <c r="L227" s="17" t="s">
        <v>19</v>
      </c>
      <c r="M227" s="10" t="s">
        <v>327</v>
      </c>
      <c r="N227" s="18" t="s">
        <v>328</v>
      </c>
      <c r="O227" s="18" t="s">
        <v>329</v>
      </c>
      <c r="P227" s="18" t="s">
        <v>25</v>
      </c>
      <c r="Q227">
        <f>IF(D227="","",MONTH(D227))</f>
        <v>9</v>
      </c>
      <c r="R227">
        <f>IF(G227="","",MONTH(G227))</f>
        <v>9</v>
      </c>
      <c r="S227" s="12">
        <f>IF(AND(S$1&gt;=$Q227,S$1&lt;=$R227),1,0)</f>
        <v>0</v>
      </c>
      <c r="T227" s="12">
        <f>IF(AND(T$1&gt;=$Q227,T$1&lt;=$R227),1,0)</f>
        <v>0</v>
      </c>
      <c r="U227" s="12">
        <f>IF(AND(U$1&gt;=$Q227,U$1&lt;=$R227),1,0)</f>
        <v>0</v>
      </c>
      <c r="V227" s="12">
        <f>IF(AND(V$1&gt;=$Q227,V$1&lt;=$R227),1,0)</f>
        <v>0</v>
      </c>
      <c r="W227" s="12">
        <f>IF(AND(W$1&gt;=$Q227,W$1&lt;=$R227),1,0)</f>
        <v>0</v>
      </c>
      <c r="X227" s="12">
        <f>IF(AND(X$1&gt;=$Q227,X$1&lt;=$R227),1,0)</f>
        <v>1</v>
      </c>
      <c r="Y227" s="12">
        <f>IF(AND(Y$1&gt;=$Q227,Y$1&lt;=$R227),1,0)</f>
        <v>0</v>
      </c>
      <c r="Z227" s="12"/>
      <c r="AA227" s="12"/>
      <c r="AB227" s="12"/>
      <c r="AC227" s="12"/>
      <c r="AD227" s="12"/>
    </row>
    <row r="228" spans="1:30" ht="60.75" thickTop="1" x14ac:dyDescent="0.25">
      <c r="A228">
        <v>297</v>
      </c>
      <c r="B228" s="17">
        <v>45561</v>
      </c>
      <c r="C228" s="9">
        <f>IF(B228&lt;$AG$1,"01/01/2024",B228)</f>
        <v>45561</v>
      </c>
      <c r="D228" s="9">
        <f>IF(AND(B228&lt;$AH$1,F228&gt;=$AH$1),"01/04/2024",IF(F228&lt;$AH$1,"",B228))</f>
        <v>45561</v>
      </c>
      <c r="E228" s="17" t="s">
        <v>595</v>
      </c>
      <c r="F228" s="17">
        <v>45567</v>
      </c>
      <c r="G228" s="9">
        <f>IF(F228&gt;$AI$1,$AI$1,F228)</f>
        <v>45567</v>
      </c>
      <c r="H228" s="17" t="s">
        <v>596</v>
      </c>
      <c r="I228" s="10">
        <f>_xlfn.DAYS(F228,B228)+1</f>
        <v>7</v>
      </c>
      <c r="J228" s="10">
        <f>_xlfn.DAYS(G228,C228)+1</f>
        <v>7</v>
      </c>
      <c r="K228" s="10">
        <f>IF(D228="","",_xlfn.DAYS(G228,D228)+1)</f>
        <v>7</v>
      </c>
      <c r="L228" s="17" t="s">
        <v>80</v>
      </c>
      <c r="M228" s="19" t="s">
        <v>576</v>
      </c>
      <c r="N228" s="18" t="s">
        <v>580</v>
      </c>
      <c r="O228" s="18" t="s">
        <v>597</v>
      </c>
      <c r="P228" s="18" t="s">
        <v>25</v>
      </c>
      <c r="Q228">
        <f>IF(D228="","",MONTH(D228))</f>
        <v>9</v>
      </c>
      <c r="R228">
        <f>IF(G228="","",MONTH(G228))</f>
        <v>10</v>
      </c>
      <c r="S228" s="12">
        <f>IF(AND(S$1&gt;=$Q228,S$1&lt;=$R228),1,0)</f>
        <v>0</v>
      </c>
      <c r="T228" s="12">
        <f>IF(AND(T$1&gt;=$Q228,T$1&lt;=$R228),1,0)</f>
        <v>0</v>
      </c>
      <c r="U228" s="12">
        <f>IF(AND(U$1&gt;=$Q228,U$1&lt;=$R228),1,0)</f>
        <v>0</v>
      </c>
      <c r="V228" s="12">
        <f>IF(AND(V$1&gt;=$Q228,V$1&lt;=$R228),1,0)</f>
        <v>0</v>
      </c>
      <c r="W228" s="12">
        <f>IF(AND(W$1&gt;=$Q228,W$1&lt;=$R228),1,0)</f>
        <v>0</v>
      </c>
      <c r="X228" s="12">
        <f>IF(AND(X$1&gt;=$Q228,X$1&lt;=$R228),1,0)</f>
        <v>1</v>
      </c>
      <c r="Y228" s="12">
        <f>IF(AND(Y$1&gt;=$Q228,Y$1&lt;=$R228),1,0)</f>
        <v>1</v>
      </c>
      <c r="Z228" s="12"/>
      <c r="AA228" s="12"/>
      <c r="AB228" s="12"/>
      <c r="AC228" s="12"/>
      <c r="AD228" s="12"/>
    </row>
    <row r="229" spans="1:30" ht="60" x14ac:dyDescent="0.25">
      <c r="A229">
        <v>298</v>
      </c>
      <c r="B229" s="17">
        <v>45565</v>
      </c>
      <c r="C229" s="9">
        <f>IF(B229&lt;$AG$1,"01/01/2024",B229)</f>
        <v>45565</v>
      </c>
      <c r="D229" s="9">
        <f>IF(AND(B229&lt;$AH$1,F229&gt;=$AH$1),"01/04/2024",IF(F229&lt;$AH$1,"",B229))</f>
        <v>45565</v>
      </c>
      <c r="E229" s="17" t="s">
        <v>386</v>
      </c>
      <c r="F229" s="17">
        <v>45569</v>
      </c>
      <c r="G229" s="9">
        <f>IF(F229&gt;$AI$1,$AI$1,F229)</f>
        <v>45569</v>
      </c>
      <c r="H229" s="17" t="s">
        <v>387</v>
      </c>
      <c r="I229" s="10">
        <f>_xlfn.DAYS(F229,B229)+1</f>
        <v>5</v>
      </c>
      <c r="J229" s="10">
        <f>_xlfn.DAYS(G229,C229)+1</f>
        <v>5</v>
      </c>
      <c r="K229" s="10">
        <f>IF(D229="","",_xlfn.DAYS(G229,D229)+1)</f>
        <v>5</v>
      </c>
      <c r="L229" s="17" t="s">
        <v>31</v>
      </c>
      <c r="M229" s="18" t="s">
        <v>359</v>
      </c>
      <c r="N229" s="18" t="s">
        <v>380</v>
      </c>
      <c r="O229" s="18" t="s">
        <v>388</v>
      </c>
      <c r="P229" s="18" t="s">
        <v>62</v>
      </c>
      <c r="Q229">
        <f>IF(D229="","",MONTH(D229))</f>
        <v>9</v>
      </c>
      <c r="R229">
        <f>IF(G229="","",MONTH(G229))</f>
        <v>10</v>
      </c>
      <c r="S229" s="12">
        <f>IF(AND(S$1&gt;=$Q229,S$1&lt;=$R229),1,0)</f>
        <v>0</v>
      </c>
      <c r="T229" s="12">
        <f>IF(AND(T$1&gt;=$Q229,T$1&lt;=$R229),1,0)</f>
        <v>0</v>
      </c>
      <c r="U229" s="12">
        <f>IF(AND(U$1&gt;=$Q229,U$1&lt;=$R229),1,0)</f>
        <v>0</v>
      </c>
      <c r="V229" s="12">
        <f>IF(AND(V$1&gt;=$Q229,V$1&lt;=$R229),1,0)</f>
        <v>0</v>
      </c>
      <c r="W229" s="12">
        <f>IF(AND(W$1&gt;=$Q229,W$1&lt;=$R229),1,0)</f>
        <v>0</v>
      </c>
      <c r="X229" s="12">
        <f>IF(AND(X$1&gt;=$Q229,X$1&lt;=$R229),1,0)</f>
        <v>1</v>
      </c>
      <c r="Y229" s="12">
        <f>IF(AND(Y$1&gt;=$Q229,Y$1&lt;=$R229),1,0)</f>
        <v>1</v>
      </c>
      <c r="Z229" s="12"/>
      <c r="AA229" s="12"/>
      <c r="AB229" s="12"/>
      <c r="AC229" s="12"/>
      <c r="AD229" s="12"/>
    </row>
    <row r="230" spans="1:30" ht="45.75" thickBot="1" x14ac:dyDescent="0.3">
      <c r="A230">
        <v>299</v>
      </c>
      <c r="B230" s="23">
        <v>45567</v>
      </c>
      <c r="C230" s="9">
        <f>IF(B230&lt;$AG$1,"01/01/2024",B230)</f>
        <v>45567</v>
      </c>
      <c r="D230" s="9">
        <f>IF(AND(B230&lt;$AH$1,F230&gt;=$AH$1),"01/04/2024",IF(F230&lt;$AH$1,"",B230))</f>
        <v>45567</v>
      </c>
      <c r="E230" s="23" t="s">
        <v>661</v>
      </c>
      <c r="F230" s="23">
        <v>45567</v>
      </c>
      <c r="G230" s="9">
        <f>IF(F230&gt;$AI$1,$AI$1,F230)</f>
        <v>45567</v>
      </c>
      <c r="H230" s="23" t="s">
        <v>662</v>
      </c>
      <c r="I230" s="10">
        <f>_xlfn.DAYS(F230,B230)+1</f>
        <v>1</v>
      </c>
      <c r="J230" s="10">
        <f>_xlfn.DAYS(G230,C230)+1</f>
        <v>1</v>
      </c>
      <c r="K230" s="10">
        <f>IF(D230="","",_xlfn.DAYS(G230,D230)+1)</f>
        <v>1</v>
      </c>
      <c r="L230" s="23" t="s">
        <v>19</v>
      </c>
      <c r="M230" s="18" t="s">
        <v>663</v>
      </c>
      <c r="N230" s="24" t="s">
        <v>664</v>
      </c>
      <c r="O230" s="24" t="s">
        <v>665</v>
      </c>
      <c r="P230" s="24" t="s">
        <v>62</v>
      </c>
      <c r="Q230">
        <f>IF(D230="","",MONTH(D230))</f>
        <v>10</v>
      </c>
      <c r="R230">
        <f>IF(G230="","",MONTH(G230))</f>
        <v>10</v>
      </c>
      <c r="S230" s="12">
        <f>IF(AND(S$1&gt;=$Q230,S$1&lt;=$R230),1,0)</f>
        <v>0</v>
      </c>
      <c r="T230" s="12">
        <f>IF(AND(T$1&gt;=$Q230,T$1&lt;=$R230),1,0)</f>
        <v>0</v>
      </c>
      <c r="U230" s="12">
        <f>IF(AND(U$1&gt;=$Q230,U$1&lt;=$R230),1,0)</f>
        <v>0</v>
      </c>
      <c r="V230" s="12">
        <f>IF(AND(V$1&gt;=$Q230,V$1&lt;=$R230),1,0)</f>
        <v>0</v>
      </c>
      <c r="W230" s="12">
        <f>IF(AND(W$1&gt;=$Q230,W$1&lt;=$R230),1,0)</f>
        <v>0</v>
      </c>
      <c r="X230" s="12">
        <f>IF(AND(X$1&gt;=$Q230,X$1&lt;=$R230),1,0)</f>
        <v>0</v>
      </c>
      <c r="Y230" s="12">
        <f>IF(AND(Y$1&gt;=$Q230,Y$1&lt;=$R230),1,0)</f>
        <v>1</v>
      </c>
      <c r="Z230" s="12"/>
      <c r="AA230" s="12"/>
      <c r="AB230" s="12"/>
      <c r="AC230" s="12"/>
      <c r="AD230" s="12"/>
    </row>
    <row r="231" spans="1:30" ht="46.5" thickTop="1" thickBot="1" x14ac:dyDescent="0.3">
      <c r="A231">
        <v>307</v>
      </c>
      <c r="B231" s="17">
        <v>45568</v>
      </c>
      <c r="C231" s="9">
        <f>IF(B231&lt;$AG$1,"01/01/2024",B231)</f>
        <v>45568</v>
      </c>
      <c r="D231" s="9">
        <f>IF(AND(B231&lt;$AH$1,F231&gt;=$AH$1),"01/04/2024",IF(F231&lt;$AH$1,"",B231))</f>
        <v>45568</v>
      </c>
      <c r="E231" s="17" t="s">
        <v>106</v>
      </c>
      <c r="F231" s="17">
        <v>45569</v>
      </c>
      <c r="G231" s="9">
        <f>IF(F231&gt;$AI$1,$AI$1,F231)</f>
        <v>45569</v>
      </c>
      <c r="H231" s="17" t="s">
        <v>107</v>
      </c>
      <c r="I231" s="10">
        <f>_xlfn.DAYS(F231,B231)+1</f>
        <v>2</v>
      </c>
      <c r="J231" s="10">
        <f>_xlfn.DAYS(G231,C231)+1</f>
        <v>2</v>
      </c>
      <c r="K231" s="10">
        <f>IF(D231="","",_xlfn.DAYS(G231,D231)+1)</f>
        <v>2</v>
      </c>
      <c r="L231" s="17" t="s">
        <v>19</v>
      </c>
      <c r="M231" s="18" t="s">
        <v>93</v>
      </c>
      <c r="N231" s="18" t="s">
        <v>104</v>
      </c>
      <c r="O231" s="18" t="s">
        <v>108</v>
      </c>
      <c r="P231" s="18" t="s">
        <v>62</v>
      </c>
      <c r="Q231">
        <f>IF(D231="","",MONTH(D231))</f>
        <v>10</v>
      </c>
      <c r="R231">
        <f>IF(G231="","",MONTH(G231))</f>
        <v>10</v>
      </c>
      <c r="S231" s="12">
        <f>IF(AND(S$1&gt;=$Q231,S$1&lt;=$R231),1,0)</f>
        <v>0</v>
      </c>
      <c r="T231" s="12">
        <f>IF(AND(T$1&gt;=$Q231,T$1&lt;=$R231),1,0)</f>
        <v>0</v>
      </c>
      <c r="U231" s="12">
        <f>IF(AND(U$1&gt;=$Q231,U$1&lt;=$R231),1,0)</f>
        <v>0</v>
      </c>
      <c r="V231" s="12">
        <f>IF(AND(V$1&gt;=$Q231,V$1&lt;=$R231),1,0)</f>
        <v>0</v>
      </c>
      <c r="W231" s="12">
        <f>IF(AND(W$1&gt;=$Q231,W$1&lt;=$R231),1,0)</f>
        <v>0</v>
      </c>
      <c r="X231" s="12">
        <f>IF(AND(X$1&gt;=$Q231,X$1&lt;=$R231),1,0)</f>
        <v>0</v>
      </c>
      <c r="Y231" s="12">
        <f>IF(AND(Y$1&gt;=$Q231,Y$1&lt;=$R231),1,0)</f>
        <v>1</v>
      </c>
      <c r="Z231" s="13"/>
      <c r="AA231" s="13"/>
      <c r="AB231" s="13"/>
      <c r="AC231" s="13"/>
      <c r="AD231" s="13"/>
    </row>
    <row r="232" spans="1:30" ht="60.75" thickTop="1" x14ac:dyDescent="0.25">
      <c r="A232">
        <v>309</v>
      </c>
      <c r="B232" s="17">
        <v>45568</v>
      </c>
      <c r="C232" s="9">
        <f>IF(B232&lt;$AG$1,"01/01/2024",B232)</f>
        <v>45568</v>
      </c>
      <c r="D232" s="9">
        <f>IF(AND(B232&lt;$AH$1,F232&gt;=$AH$1),"01/04/2024",IF(F232&lt;$AH$1,"",B232))</f>
        <v>45568</v>
      </c>
      <c r="E232" s="17" t="s">
        <v>734</v>
      </c>
      <c r="F232" s="17">
        <v>45572</v>
      </c>
      <c r="G232" s="9">
        <f>IF(F232&gt;$AI$1,$AI$1,F232)</f>
        <v>45572</v>
      </c>
      <c r="H232" s="17" t="s">
        <v>735</v>
      </c>
      <c r="I232" s="10">
        <f>_xlfn.DAYS(F232,B232)+1</f>
        <v>5</v>
      </c>
      <c r="J232" s="10">
        <f>_xlfn.DAYS(G232,C232)+1</f>
        <v>5</v>
      </c>
      <c r="K232" s="10">
        <f>IF(D232="","",_xlfn.DAYS(G232,D232)+1)</f>
        <v>5</v>
      </c>
      <c r="L232" s="17" t="s">
        <v>31</v>
      </c>
      <c r="M232" s="19" t="s">
        <v>716</v>
      </c>
      <c r="N232" s="18" t="s">
        <v>729</v>
      </c>
      <c r="O232" s="18" t="s">
        <v>736</v>
      </c>
      <c r="P232" s="18" t="s">
        <v>25</v>
      </c>
      <c r="Q232">
        <f>IF(D232="","",MONTH(D232))</f>
        <v>10</v>
      </c>
      <c r="R232">
        <f>IF(G232="","",MONTH(G232))</f>
        <v>10</v>
      </c>
      <c r="S232" s="12">
        <f>IF(AND(S$1&gt;=$Q232,S$1&lt;=$R232),1,0)</f>
        <v>0</v>
      </c>
      <c r="T232" s="12">
        <f>IF(AND(T$1&gt;=$Q232,T$1&lt;=$R232),1,0)</f>
        <v>0</v>
      </c>
      <c r="U232" s="12">
        <f>IF(AND(U$1&gt;=$Q232,U$1&lt;=$R232),1,0)</f>
        <v>0</v>
      </c>
      <c r="V232" s="12">
        <f>IF(AND(V$1&gt;=$Q232,V$1&lt;=$R232),1,0)</f>
        <v>0</v>
      </c>
      <c r="W232" s="12">
        <f>IF(AND(W$1&gt;=$Q232,W$1&lt;=$R232),1,0)</f>
        <v>0</v>
      </c>
      <c r="X232" s="12">
        <f>IF(AND(X$1&gt;=$Q232,X$1&lt;=$R232),1,0)</f>
        <v>0</v>
      </c>
      <c r="Y232" s="12">
        <f>IF(AND(Y$1&gt;=$Q232,Y$1&lt;=$R232),1,0)</f>
        <v>1</v>
      </c>
      <c r="Z232" s="12"/>
      <c r="AA232" s="12"/>
      <c r="AB232" s="12"/>
      <c r="AC232" s="12"/>
      <c r="AD232" s="12"/>
    </row>
    <row r="233" spans="1:30" ht="60" x14ac:dyDescent="0.25">
      <c r="A233">
        <v>308</v>
      </c>
      <c r="B233" s="17">
        <v>45569</v>
      </c>
      <c r="C233" s="9">
        <f>IF(B233&lt;$AG$1,"01/01/2024",B233)</f>
        <v>45569</v>
      </c>
      <c r="D233" s="9">
        <f>IF(AND(B233&lt;$AH$1,F233&gt;=$AH$1),"01/04/2024",IF(F233&lt;$AH$1,"",B233))</f>
        <v>45569</v>
      </c>
      <c r="E233" s="17" t="s">
        <v>343</v>
      </c>
      <c r="F233" s="17">
        <v>45580</v>
      </c>
      <c r="G233" s="9">
        <f>IF(F233&gt;$AI$1,$AI$1,F233)</f>
        <v>45580</v>
      </c>
      <c r="H233" s="17" t="s">
        <v>344</v>
      </c>
      <c r="I233" s="10">
        <f>_xlfn.DAYS(F233,B233)+1</f>
        <v>12</v>
      </c>
      <c r="J233" s="10">
        <f>_xlfn.DAYS(G233,C233)+1</f>
        <v>12</v>
      </c>
      <c r="K233" s="10">
        <f>IF(D233="","",_xlfn.DAYS(G233,D233)+1)</f>
        <v>12</v>
      </c>
      <c r="L233" s="17" t="s">
        <v>80</v>
      </c>
      <c r="M233" s="18" t="s">
        <v>340</v>
      </c>
      <c r="N233" s="18" t="s">
        <v>341</v>
      </c>
      <c r="O233" s="18" t="s">
        <v>345</v>
      </c>
      <c r="P233" s="18" t="s">
        <v>25</v>
      </c>
      <c r="Q233">
        <f>IF(D233="","",MONTH(D233))</f>
        <v>10</v>
      </c>
      <c r="R233">
        <f>IF(G233="","",MONTH(G233))</f>
        <v>10</v>
      </c>
      <c r="S233" s="12">
        <f>IF(AND(S$1&gt;=$Q233,S$1&lt;=$R233),1,0)</f>
        <v>0</v>
      </c>
      <c r="T233" s="12">
        <f>IF(AND(T$1&gt;=$Q233,T$1&lt;=$R233),1,0)</f>
        <v>0</v>
      </c>
      <c r="U233" s="12">
        <f>IF(AND(U$1&gt;=$Q233,U$1&lt;=$R233),1,0)</f>
        <v>0</v>
      </c>
      <c r="V233" s="12">
        <f>IF(AND(V$1&gt;=$Q233,V$1&lt;=$R233),1,0)</f>
        <v>0</v>
      </c>
      <c r="W233" s="12">
        <f>IF(AND(W$1&gt;=$Q233,W$1&lt;=$R233),1,0)</f>
        <v>0</v>
      </c>
      <c r="X233" s="12">
        <f>IF(AND(X$1&gt;=$Q233,X$1&lt;=$R233),1,0)</f>
        <v>0</v>
      </c>
      <c r="Y233" s="12">
        <f>IF(AND(Y$1&gt;=$Q233,Y$1&lt;=$R233),1,0)</f>
        <v>1</v>
      </c>
      <c r="Z233" s="12"/>
      <c r="AA233" s="12"/>
      <c r="AB233" s="12"/>
      <c r="AC233" s="12"/>
      <c r="AD233" s="12"/>
    </row>
    <row r="234" spans="1:30" ht="30" x14ac:dyDescent="0.25">
      <c r="A234">
        <v>310</v>
      </c>
      <c r="B234" s="17">
        <v>45570</v>
      </c>
      <c r="C234" s="9">
        <f>IF(B234&lt;$AG$1,"01/01/2024",B234)</f>
        <v>45570</v>
      </c>
      <c r="D234" s="9">
        <f>IF(AND(B234&lt;$AH$1,F234&gt;=$AH$1),"01/04/2024",IF(F234&lt;$AH$1,"",B234))</f>
        <v>45570</v>
      </c>
      <c r="E234" s="17" t="s">
        <v>154</v>
      </c>
      <c r="F234" s="17">
        <v>45570</v>
      </c>
      <c r="G234" s="9">
        <f>IF(F234&gt;$AI$1,$AI$1,F234)</f>
        <v>45570</v>
      </c>
      <c r="H234" s="17" t="s">
        <v>155</v>
      </c>
      <c r="I234" s="10">
        <f>_xlfn.DAYS(F234,B234)+1</f>
        <v>1</v>
      </c>
      <c r="J234" s="10">
        <f>_xlfn.DAYS(G234,C234)+1</f>
        <v>1</v>
      </c>
      <c r="K234" s="10">
        <f>IF(D234="","",_xlfn.DAYS(G234,D234)+1)</f>
        <v>1</v>
      </c>
      <c r="L234" s="17" t="s">
        <v>19</v>
      </c>
      <c r="M234" s="18" t="s">
        <v>156</v>
      </c>
      <c r="N234" s="18" t="s">
        <v>157</v>
      </c>
      <c r="O234" s="18" t="s">
        <v>158</v>
      </c>
      <c r="P234" s="18" t="s">
        <v>84</v>
      </c>
      <c r="Q234">
        <f>IF(D234="","",MONTH(D234))</f>
        <v>10</v>
      </c>
      <c r="R234">
        <f>IF(G234="","",MONTH(G234))</f>
        <v>10</v>
      </c>
      <c r="S234" s="12">
        <f>IF(AND(S$1&gt;=$Q234,S$1&lt;=$R234),1,0)</f>
        <v>0</v>
      </c>
      <c r="T234" s="12">
        <f>IF(AND(T$1&gt;=$Q234,T$1&lt;=$R234),1,0)</f>
        <v>0</v>
      </c>
      <c r="U234" s="12">
        <f>IF(AND(U$1&gt;=$Q234,U$1&lt;=$R234),1,0)</f>
        <v>0</v>
      </c>
      <c r="V234" s="12">
        <f>IF(AND(V$1&gt;=$Q234,V$1&lt;=$R234),1,0)</f>
        <v>0</v>
      </c>
      <c r="W234" s="12">
        <f>IF(AND(W$1&gt;=$Q234,W$1&lt;=$R234),1,0)</f>
        <v>0</v>
      </c>
      <c r="X234" s="12">
        <f>IF(AND(X$1&gt;=$Q234,X$1&lt;=$R234),1,0)</f>
        <v>0</v>
      </c>
      <c r="Y234" s="12">
        <f>IF(AND(Y$1&gt;=$Q234,Y$1&lt;=$R234),1,0)</f>
        <v>1</v>
      </c>
      <c r="Z234" s="11"/>
      <c r="AA234" s="11"/>
      <c r="AB234" s="11"/>
      <c r="AC234" s="11"/>
      <c r="AD234" s="11"/>
    </row>
    <row r="235" spans="1:30" ht="45" x14ac:dyDescent="0.25">
      <c r="A235">
        <v>311</v>
      </c>
      <c r="B235" s="17">
        <v>45571</v>
      </c>
      <c r="C235" s="9">
        <f>IF(B235&lt;$AG$1,"01/01/2024",B235)</f>
        <v>45571</v>
      </c>
      <c r="D235" s="9">
        <f>IF(AND(B235&lt;$AH$1,F235&gt;=$AH$1),"01/04/2024",IF(F235&lt;$AH$1,"",B235))</f>
        <v>45571</v>
      </c>
      <c r="E235" s="17" t="s">
        <v>307</v>
      </c>
      <c r="F235" s="17">
        <v>45575</v>
      </c>
      <c r="G235" s="9">
        <f>IF(F235&gt;$AI$1,$AI$1,F235)</f>
        <v>45575</v>
      </c>
      <c r="H235" s="17" t="s">
        <v>308</v>
      </c>
      <c r="I235" s="10">
        <f>_xlfn.DAYS(F235,B235)+1</f>
        <v>5</v>
      </c>
      <c r="J235" s="10">
        <f>_xlfn.DAYS(G235,C235)+1</f>
        <v>5</v>
      </c>
      <c r="K235" s="10">
        <f>IF(D235="","",_xlfn.DAYS(G235,D235)+1)</f>
        <v>5</v>
      </c>
      <c r="L235" s="17"/>
      <c r="M235" s="18" t="s">
        <v>290</v>
      </c>
      <c r="N235" s="18" t="s">
        <v>302</v>
      </c>
      <c r="O235" s="18" t="s">
        <v>309</v>
      </c>
      <c r="P235" s="18" t="s">
        <v>25</v>
      </c>
      <c r="Q235">
        <f>IF(D235="","",MONTH(D235))</f>
        <v>10</v>
      </c>
      <c r="R235">
        <f>IF(G235="","",MONTH(G235))</f>
        <v>10</v>
      </c>
      <c r="S235" s="12">
        <f>IF(AND(S$1&gt;=$Q235,S$1&lt;=$R235),1,0)</f>
        <v>0</v>
      </c>
      <c r="T235" s="12">
        <f>IF(AND(T$1&gt;=$Q235,T$1&lt;=$R235),1,0)</f>
        <v>0</v>
      </c>
      <c r="U235" s="12">
        <f>IF(AND(U$1&gt;=$Q235,U$1&lt;=$R235),1,0)</f>
        <v>0</v>
      </c>
      <c r="V235" s="12">
        <f>IF(AND(V$1&gt;=$Q235,V$1&lt;=$R235),1,0)</f>
        <v>0</v>
      </c>
      <c r="W235" s="12">
        <f>IF(AND(W$1&gt;=$Q235,W$1&lt;=$R235),1,0)</f>
        <v>0</v>
      </c>
      <c r="X235" s="12">
        <f>IF(AND(X$1&gt;=$Q235,X$1&lt;=$R235),1,0)</f>
        <v>0</v>
      </c>
      <c r="Y235" s="12">
        <f>IF(AND(Y$1&gt;=$Q235,Y$1&lt;=$R235),1,0)</f>
        <v>1</v>
      </c>
      <c r="Z235" s="12"/>
      <c r="AA235" s="12"/>
      <c r="AB235" s="12"/>
      <c r="AC235" s="12"/>
      <c r="AD235" s="12"/>
    </row>
    <row r="236" spans="1:30" ht="45" x14ac:dyDescent="0.25">
      <c r="A236">
        <v>312</v>
      </c>
      <c r="B236" s="17">
        <v>45572</v>
      </c>
      <c r="C236" s="9">
        <f>IF(B236&lt;$AG$1,"01/01/2024",B236)</f>
        <v>45572</v>
      </c>
      <c r="D236" s="9">
        <f>IF(AND(B236&lt;$AH$1,F236&gt;=$AH$1),"01/04/2024",IF(F236&lt;$AH$1,"",B236))</f>
        <v>45572</v>
      </c>
      <c r="E236" s="17" t="s">
        <v>286</v>
      </c>
      <c r="F236" s="17">
        <v>45592</v>
      </c>
      <c r="G236" s="9">
        <f>IF(F236&gt;$AI$1,$AI$1,F236)</f>
        <v>45592</v>
      </c>
      <c r="H236" s="17" t="s">
        <v>287</v>
      </c>
      <c r="I236" s="10">
        <f>_xlfn.DAYS(F236,B236)+1</f>
        <v>21</v>
      </c>
      <c r="J236" s="10">
        <f>_xlfn.DAYS(G236,C236)+1</f>
        <v>21</v>
      </c>
      <c r="K236" s="10">
        <f>IF(D236="","",_xlfn.DAYS(G236,D236)+1)</f>
        <v>21</v>
      </c>
      <c r="L236" s="17" t="s">
        <v>31</v>
      </c>
      <c r="M236" s="10" t="s">
        <v>276</v>
      </c>
      <c r="N236" s="18" t="s">
        <v>280</v>
      </c>
      <c r="O236" s="18" t="s">
        <v>288</v>
      </c>
      <c r="P236" s="18" t="s">
        <v>62</v>
      </c>
      <c r="Q236">
        <f>IF(D236="","",MONTH(D236))</f>
        <v>10</v>
      </c>
      <c r="R236">
        <f>IF(G236="","",MONTH(G236))</f>
        <v>10</v>
      </c>
      <c r="S236" s="12">
        <f>IF(AND(S$1&gt;=$Q236,S$1&lt;=$R236),1,0)</f>
        <v>0</v>
      </c>
      <c r="T236" s="12">
        <f>IF(AND(T$1&gt;=$Q236,T$1&lt;=$R236),1,0)</f>
        <v>0</v>
      </c>
      <c r="U236" s="12">
        <f>IF(AND(U$1&gt;=$Q236,U$1&lt;=$R236),1,0)</f>
        <v>0</v>
      </c>
      <c r="V236" s="12">
        <f>IF(AND(V$1&gt;=$Q236,V$1&lt;=$R236),1,0)</f>
        <v>0</v>
      </c>
      <c r="W236" s="12">
        <f>IF(AND(W$1&gt;=$Q236,W$1&lt;=$R236),1,0)</f>
        <v>0</v>
      </c>
      <c r="X236" s="12">
        <f>IF(AND(X$1&gt;=$Q236,X$1&lt;=$R236),1,0)</f>
        <v>0</v>
      </c>
      <c r="Y236" s="12">
        <f>IF(AND(Y$1&gt;=$Q236,Y$1&lt;=$R236),1,0)</f>
        <v>1</v>
      </c>
      <c r="Z236" s="12"/>
      <c r="AA236" s="12"/>
      <c r="AB236" s="12"/>
      <c r="AC236" s="12"/>
      <c r="AD236" s="12"/>
    </row>
    <row r="237" spans="1:30" ht="90" x14ac:dyDescent="0.25">
      <c r="A237">
        <v>315</v>
      </c>
      <c r="B237" s="17">
        <v>45573</v>
      </c>
      <c r="C237" s="9">
        <f>IF(B237&lt;$AG$1,"01/01/2024",B237)</f>
        <v>45573</v>
      </c>
      <c r="D237" s="9">
        <f>IF(AND(B237&lt;$AH$1,F237&gt;=$AH$1),"01/04/2024",IF(F237&lt;$AH$1,"",B237))</f>
        <v>45573</v>
      </c>
      <c r="E237" s="17" t="s">
        <v>26</v>
      </c>
      <c r="F237" s="17">
        <v>45578</v>
      </c>
      <c r="G237" s="9">
        <f>IF(F237&gt;$AI$1,$AI$1,F237)</f>
        <v>45578</v>
      </c>
      <c r="H237" s="17" t="s">
        <v>27</v>
      </c>
      <c r="I237" s="10">
        <f>_xlfn.DAYS(F237,B237)+1</f>
        <v>6</v>
      </c>
      <c r="J237" s="10">
        <f>_xlfn.DAYS(G237,C237)+1</f>
        <v>6</v>
      </c>
      <c r="K237" s="10">
        <f>IF(D237="","",_xlfn.DAYS(G237,D237)+1)</f>
        <v>6</v>
      </c>
      <c r="L237" s="17" t="s">
        <v>19</v>
      </c>
      <c r="M237" s="18" t="s">
        <v>20</v>
      </c>
      <c r="N237" s="18" t="s">
        <v>23</v>
      </c>
      <c r="O237" s="18" t="s">
        <v>28</v>
      </c>
      <c r="P237" s="18" t="s">
        <v>25</v>
      </c>
      <c r="Q237">
        <f>IF(D237="","",MONTH(D237))</f>
        <v>10</v>
      </c>
      <c r="R237">
        <f>IF(G237="","",MONTH(G237))</f>
        <v>10</v>
      </c>
      <c r="S237" s="12">
        <f>IF(AND(S$1&gt;=$Q237,S$1&lt;=$R237),1,0)</f>
        <v>0</v>
      </c>
      <c r="T237" s="12">
        <f>IF(AND(T$1&gt;=$Q237,T$1&lt;=$R237),1,0)</f>
        <v>0</v>
      </c>
      <c r="U237" s="12">
        <f>IF(AND(U$1&gt;=$Q237,U$1&lt;=$R237),1,0)</f>
        <v>0</v>
      </c>
      <c r="V237" s="12">
        <f>IF(AND(V$1&gt;=$Q237,V$1&lt;=$R237),1,0)</f>
        <v>0</v>
      </c>
      <c r="W237" s="12">
        <f>IF(AND(W$1&gt;=$Q237,W$1&lt;=$R237),1,0)</f>
        <v>0</v>
      </c>
      <c r="X237" s="12">
        <f>IF(AND(X$1&gt;=$Q237,X$1&lt;=$R237),1,0)</f>
        <v>0</v>
      </c>
      <c r="Y237" s="12">
        <f>IF(AND(Y$1&gt;=$Q237,Y$1&lt;=$R237),1,0)</f>
        <v>1</v>
      </c>
    </row>
    <row r="238" spans="1:30" ht="30" x14ac:dyDescent="0.25">
      <c r="A238">
        <v>316</v>
      </c>
      <c r="B238" s="17">
        <v>45573</v>
      </c>
      <c r="C238" s="9">
        <f>IF(B238&lt;$AG$1,"01/01/2024",B238)</f>
        <v>45573</v>
      </c>
      <c r="D238" s="9">
        <f>IF(AND(B238&lt;$AH$1,F238&gt;=$AH$1),"01/04/2024",IF(F238&lt;$AH$1,"",B238))</f>
        <v>45573</v>
      </c>
      <c r="E238" s="17" t="s">
        <v>475</v>
      </c>
      <c r="F238" s="17">
        <v>45626</v>
      </c>
      <c r="G238" s="9">
        <f>IF(F238&gt;$AI$1,$AI$1,F238)</f>
        <v>45596</v>
      </c>
      <c r="H238" s="17"/>
      <c r="I238" s="10">
        <f>_xlfn.DAYS(F238,B238)+1</f>
        <v>54</v>
      </c>
      <c r="J238" s="10">
        <f>_xlfn.DAYS(G238,C238)+1</f>
        <v>24</v>
      </c>
      <c r="K238" s="10">
        <f>IF(D238="","",_xlfn.DAYS(G238,D238)+1)</f>
        <v>24</v>
      </c>
      <c r="L238" s="17" t="s">
        <v>19</v>
      </c>
      <c r="M238" s="18" t="s">
        <v>470</v>
      </c>
      <c r="N238" s="18" t="s">
        <v>476</v>
      </c>
      <c r="O238" s="18" t="s">
        <v>477</v>
      </c>
      <c r="P238" s="18" t="s">
        <v>62</v>
      </c>
      <c r="Q238">
        <f>IF(D238="","",MONTH(D238))</f>
        <v>10</v>
      </c>
      <c r="R238">
        <f>IF(G238="","",MONTH(G238))</f>
        <v>10</v>
      </c>
      <c r="S238" s="12">
        <f>IF(AND(S$1&gt;=$Q238,S$1&lt;=$R238),1,0)</f>
        <v>0</v>
      </c>
      <c r="T238" s="12">
        <f>IF(AND(T$1&gt;=$Q238,T$1&lt;=$R238),1,0)</f>
        <v>0</v>
      </c>
      <c r="U238" s="12">
        <f>IF(AND(U$1&gt;=$Q238,U$1&lt;=$R238),1,0)</f>
        <v>0</v>
      </c>
      <c r="V238" s="12">
        <f>IF(AND(V$1&gt;=$Q238,V$1&lt;=$R238),1,0)</f>
        <v>0</v>
      </c>
      <c r="W238" s="12">
        <f>IF(AND(W$1&gt;=$Q238,W$1&lt;=$R238),1,0)</f>
        <v>0</v>
      </c>
      <c r="X238" s="12">
        <f>IF(AND(X$1&gt;=$Q238,X$1&lt;=$R238),1,0)</f>
        <v>0</v>
      </c>
      <c r="Y238" s="12">
        <f>IF(AND(Y$1&gt;=$Q238,Y$1&lt;=$R238),1,0)</f>
        <v>1</v>
      </c>
      <c r="Z238" s="12"/>
      <c r="AA238" s="12"/>
      <c r="AB238" s="12"/>
      <c r="AC238" s="12"/>
      <c r="AD238" s="12"/>
    </row>
    <row r="239" spans="1:30" ht="105" x14ac:dyDescent="0.25">
      <c r="A239">
        <v>313</v>
      </c>
      <c r="B239" s="17">
        <v>45573</v>
      </c>
      <c r="C239" s="9">
        <f>IF(B239&lt;$AG$1,"01/01/2024",B239)</f>
        <v>45573</v>
      </c>
      <c r="D239" s="9">
        <f>IF(AND(B239&lt;$AH$1,F239&gt;=$AH$1),"01/04/2024",IF(F239&lt;$AH$1,"",B239))</f>
        <v>45573</v>
      </c>
      <c r="E239" s="17" t="s">
        <v>703</v>
      </c>
      <c r="F239" s="17">
        <v>45576</v>
      </c>
      <c r="G239" s="9">
        <f>IF(F239&gt;$AI$1,$AI$1,F239)</f>
        <v>45576</v>
      </c>
      <c r="H239" s="17" t="s">
        <v>704</v>
      </c>
      <c r="I239" s="10">
        <f>_xlfn.DAYS(F239,B239)+1</f>
        <v>4</v>
      </c>
      <c r="J239" s="10">
        <f>_xlfn.DAYS(G239,C239)+1</f>
        <v>4</v>
      </c>
      <c r="K239" s="10">
        <f>IF(D239="","",_xlfn.DAYS(G239,D239)+1)</f>
        <v>4</v>
      </c>
      <c r="L239" s="17" t="s">
        <v>80</v>
      </c>
      <c r="M239" s="18" t="s">
        <v>687</v>
      </c>
      <c r="N239" s="18" t="s">
        <v>705</v>
      </c>
      <c r="O239" s="18" t="s">
        <v>706</v>
      </c>
      <c r="P239" s="18" t="s">
        <v>25</v>
      </c>
      <c r="Q239">
        <f>IF(D239="","",MONTH(D239))</f>
        <v>10</v>
      </c>
      <c r="R239">
        <f>IF(G239="","",MONTH(G239))</f>
        <v>10</v>
      </c>
      <c r="S239" s="12">
        <f>IF(AND(S$1&gt;=$Q239,S$1&lt;=$R239),1,0)</f>
        <v>0</v>
      </c>
      <c r="T239" s="12">
        <f>IF(AND(T$1&gt;=$Q239,T$1&lt;=$R239),1,0)</f>
        <v>0</v>
      </c>
      <c r="U239" s="12">
        <f>IF(AND(U$1&gt;=$Q239,U$1&lt;=$R239),1,0)</f>
        <v>0</v>
      </c>
      <c r="V239" s="12">
        <f>IF(AND(V$1&gt;=$Q239,V$1&lt;=$R239),1,0)</f>
        <v>0</v>
      </c>
      <c r="W239" s="12">
        <f>IF(AND(W$1&gt;=$Q239,W$1&lt;=$R239),1,0)</f>
        <v>0</v>
      </c>
      <c r="X239" s="12">
        <f>IF(AND(X$1&gt;=$Q239,X$1&lt;=$R239),1,0)</f>
        <v>0</v>
      </c>
      <c r="Y239" s="12">
        <f>IF(AND(Y$1&gt;=$Q239,Y$1&lt;=$R239),1,0)</f>
        <v>1</v>
      </c>
      <c r="Z239" s="12"/>
      <c r="AA239" s="12"/>
      <c r="AB239" s="12"/>
      <c r="AC239" s="12"/>
      <c r="AD239" s="12"/>
    </row>
    <row r="240" spans="1:30" ht="45" x14ac:dyDescent="0.25">
      <c r="A240">
        <v>314</v>
      </c>
      <c r="B240" s="17">
        <v>45577</v>
      </c>
      <c r="C240" s="9">
        <f>IF(B240&lt;$AG$1,"01/01/2024",B240)</f>
        <v>45577</v>
      </c>
      <c r="D240" s="9">
        <f>IF(AND(B240&lt;$AH$1,F240&gt;=$AH$1),"01/04/2024",IF(F240&lt;$AH$1,"",B240))</f>
        <v>45577</v>
      </c>
      <c r="E240" s="17" t="s">
        <v>135</v>
      </c>
      <c r="F240" s="17">
        <v>45580</v>
      </c>
      <c r="G240" s="9">
        <f>IF(F240&gt;$AI$1,$AI$1,F240)</f>
        <v>45580</v>
      </c>
      <c r="H240" s="17" t="s">
        <v>136</v>
      </c>
      <c r="I240" s="10">
        <f>_xlfn.DAYS(F240,B240)+1</f>
        <v>4</v>
      </c>
      <c r="J240" s="10">
        <f>_xlfn.DAYS(G240,C240)+1</f>
        <v>4</v>
      </c>
      <c r="K240" s="10">
        <f>IF(D240="","",_xlfn.DAYS(G240,D240)+1)</f>
        <v>4</v>
      </c>
      <c r="L240" s="17" t="s">
        <v>19</v>
      </c>
      <c r="M240" s="18" t="s">
        <v>137</v>
      </c>
      <c r="N240" s="18" t="s">
        <v>138</v>
      </c>
      <c r="O240" s="18" t="s">
        <v>139</v>
      </c>
      <c r="P240" s="18" t="s">
        <v>84</v>
      </c>
      <c r="Q240">
        <f>IF(D240="","",MONTH(D240))</f>
        <v>10</v>
      </c>
      <c r="R240">
        <f>IF(G240="","",MONTH(G240))</f>
        <v>10</v>
      </c>
      <c r="S240" s="12">
        <f>IF(AND(S$1&gt;=$Q240,S$1&lt;=$R240),1,0)</f>
        <v>0</v>
      </c>
      <c r="T240" s="12">
        <f>IF(AND(T$1&gt;=$Q240,T$1&lt;=$R240),1,0)</f>
        <v>0</v>
      </c>
      <c r="U240" s="12">
        <f>IF(AND(U$1&gt;=$Q240,U$1&lt;=$R240),1,0)</f>
        <v>0</v>
      </c>
      <c r="V240" s="12">
        <f>IF(AND(V$1&gt;=$Q240,V$1&lt;=$R240),1,0)</f>
        <v>0</v>
      </c>
      <c r="W240" s="12">
        <f>IF(AND(W$1&gt;=$Q240,W$1&lt;=$R240),1,0)</f>
        <v>0</v>
      </c>
      <c r="X240" s="12">
        <f>IF(AND(X$1&gt;=$Q240,X$1&lt;=$R240),1,0)</f>
        <v>0</v>
      </c>
      <c r="Y240" s="12">
        <f>IF(AND(Y$1&gt;=$Q240,Y$1&lt;=$R240),1,0)</f>
        <v>1</v>
      </c>
      <c r="Z240" s="13"/>
      <c r="AA240" s="13"/>
      <c r="AB240" s="13"/>
      <c r="AC240" s="13"/>
      <c r="AD240" s="13"/>
    </row>
    <row r="241" spans="1:30" ht="30" x14ac:dyDescent="0.25">
      <c r="A241">
        <v>317</v>
      </c>
      <c r="B241" s="17">
        <v>45578</v>
      </c>
      <c r="C241" s="9">
        <f>IF(B241&lt;$AG$1,"01/01/2024",B241)</f>
        <v>45578</v>
      </c>
      <c r="D241" s="9">
        <f>IF(AND(B241&lt;$AH$1,F241&gt;=$AH$1),"01/04/2024",IF(F241&lt;$AH$1,"",B241))</f>
        <v>45578</v>
      </c>
      <c r="E241" s="17" t="s">
        <v>52</v>
      </c>
      <c r="F241" s="28">
        <v>45626</v>
      </c>
      <c r="G241" s="9">
        <f>IF(F241&gt;$AI$1,$AI$1,F241)</f>
        <v>45596</v>
      </c>
      <c r="H241" s="17"/>
      <c r="I241" s="10">
        <f>_xlfn.DAYS(F241,B241)+1</f>
        <v>49</v>
      </c>
      <c r="J241" s="10">
        <f>_xlfn.DAYS(G241,C241)+1</f>
        <v>19</v>
      </c>
      <c r="K241" s="10">
        <f>IF(D241="","",_xlfn.DAYS(G241,D241)+1)</f>
        <v>19</v>
      </c>
      <c r="L241" s="17" t="s">
        <v>80</v>
      </c>
      <c r="M241" s="18" t="s">
        <v>417</v>
      </c>
      <c r="N241" s="18" t="s">
        <v>437</v>
      </c>
      <c r="O241" s="18" t="s">
        <v>438</v>
      </c>
      <c r="P241" s="18" t="s">
        <v>25</v>
      </c>
      <c r="Q241">
        <f>IF(D241="","",MONTH(D241))</f>
        <v>10</v>
      </c>
      <c r="R241">
        <f>IF(G241="","",MONTH(G241))</f>
        <v>10</v>
      </c>
      <c r="S241" s="12">
        <f>IF(AND(S$1&gt;=$Q241,S$1&lt;=$R241),1,0)</f>
        <v>0</v>
      </c>
      <c r="T241" s="12">
        <f>IF(AND(T$1&gt;=$Q241,T$1&lt;=$R241),1,0)</f>
        <v>0</v>
      </c>
      <c r="U241" s="12">
        <f>IF(AND(U$1&gt;=$Q241,U$1&lt;=$R241),1,0)</f>
        <v>0</v>
      </c>
      <c r="V241" s="12">
        <f>IF(AND(V$1&gt;=$Q241,V$1&lt;=$R241),1,0)</f>
        <v>0</v>
      </c>
      <c r="W241" s="12">
        <f>IF(AND(W$1&gt;=$Q241,W$1&lt;=$R241),1,0)</f>
        <v>0</v>
      </c>
      <c r="X241" s="12">
        <f>IF(AND(X$1&gt;=$Q241,X$1&lt;=$R241),1,0)</f>
        <v>0</v>
      </c>
      <c r="Y241" s="12">
        <f>IF(AND(Y$1&gt;=$Q241,Y$1&lt;=$R241),1,0)</f>
        <v>1</v>
      </c>
      <c r="Z241" s="12"/>
      <c r="AA241" s="12"/>
      <c r="AB241" s="12"/>
      <c r="AC241" s="12"/>
      <c r="AD241" s="12"/>
    </row>
    <row r="242" spans="1:30" ht="45" x14ac:dyDescent="0.25">
      <c r="A242">
        <v>320</v>
      </c>
      <c r="B242" s="17">
        <v>45581</v>
      </c>
      <c r="C242" s="9">
        <f>IF(B242&lt;$AG$1,"01/01/2024",B242)</f>
        <v>45581</v>
      </c>
      <c r="D242" s="9">
        <f>IF(AND(B242&lt;$AH$1,F242&gt;=$AH$1),"01/04/2024",IF(F242&lt;$AH$1,"",B242))</f>
        <v>45581</v>
      </c>
      <c r="E242" s="17" t="s">
        <v>295</v>
      </c>
      <c r="F242" s="17">
        <v>45583</v>
      </c>
      <c r="G242" s="9">
        <f>IF(F242&gt;$AI$1,$AI$1,F242)</f>
        <v>45583</v>
      </c>
      <c r="H242" s="17" t="s">
        <v>466</v>
      </c>
      <c r="I242" s="10">
        <f>_xlfn.DAYS(F242,B242)+1</f>
        <v>3</v>
      </c>
      <c r="J242" s="10">
        <f>_xlfn.DAYS(G242,C242)+1</f>
        <v>3</v>
      </c>
      <c r="K242" s="10">
        <f>IF(D242="","",_xlfn.DAYS(G242,D242)+1)</f>
        <v>3</v>
      </c>
      <c r="L242" s="17" t="s">
        <v>31</v>
      </c>
      <c r="M242" s="18" t="s">
        <v>453</v>
      </c>
      <c r="N242" s="18" t="s">
        <v>464</v>
      </c>
      <c r="O242" s="18" t="s">
        <v>467</v>
      </c>
      <c r="P242" s="18" t="s">
        <v>25</v>
      </c>
      <c r="Q242">
        <f>IF(D242="","",MONTH(D242))</f>
        <v>10</v>
      </c>
      <c r="R242">
        <f>IF(G242="","",MONTH(G242))</f>
        <v>10</v>
      </c>
      <c r="S242" s="12">
        <f>IF(AND(S$1&gt;=$Q242,S$1&lt;=$R242),1,0)</f>
        <v>0</v>
      </c>
      <c r="T242" s="12">
        <f>IF(AND(T$1&gt;=$Q242,T$1&lt;=$R242),1,0)</f>
        <v>0</v>
      </c>
      <c r="U242" s="12">
        <f>IF(AND(U$1&gt;=$Q242,U$1&lt;=$R242),1,0)</f>
        <v>0</v>
      </c>
      <c r="V242" s="12">
        <f>IF(AND(V$1&gt;=$Q242,V$1&lt;=$R242),1,0)</f>
        <v>0</v>
      </c>
      <c r="W242" s="12">
        <f>IF(AND(W$1&gt;=$Q242,W$1&lt;=$R242),1,0)</f>
        <v>0</v>
      </c>
      <c r="X242" s="12">
        <f>IF(AND(X$1&gt;=$Q242,X$1&lt;=$R242),1,0)</f>
        <v>0</v>
      </c>
      <c r="Y242" s="12">
        <f>IF(AND(Y$1&gt;=$Q242,Y$1&lt;=$R242),1,0)</f>
        <v>1</v>
      </c>
      <c r="Z242" s="12"/>
      <c r="AA242" s="12"/>
      <c r="AB242" s="12"/>
      <c r="AC242" s="12"/>
      <c r="AD242" s="12"/>
    </row>
    <row r="243" spans="1:30" ht="60" x14ac:dyDescent="0.25">
      <c r="A243">
        <v>318</v>
      </c>
      <c r="B243" s="17">
        <v>45581</v>
      </c>
      <c r="C243" s="9">
        <f>IF(B243&lt;$AG$1,"01/01/2024",B243)</f>
        <v>45581</v>
      </c>
      <c r="D243" s="9">
        <f>IF(AND(B243&lt;$AH$1,F243&gt;=$AH$1),"01/04/2024",IF(F243&lt;$AH$1,"",B243))</f>
        <v>45581</v>
      </c>
      <c r="E243" s="17" t="s">
        <v>58</v>
      </c>
      <c r="F243" s="17">
        <v>45581</v>
      </c>
      <c r="G243" s="9">
        <f>IF(F243&gt;$AI$1,$AI$1,F243)</f>
        <v>45581</v>
      </c>
      <c r="H243" s="17" t="s">
        <v>641</v>
      </c>
      <c r="I243" s="10">
        <f>_xlfn.DAYS(F243,B243)+1</f>
        <v>1</v>
      </c>
      <c r="J243" s="10">
        <f>_xlfn.DAYS(G243,C243)+1</f>
        <v>1</v>
      </c>
      <c r="K243" s="10">
        <f>IF(D243="","",_xlfn.DAYS(G243,D243)+1)</f>
        <v>1</v>
      </c>
      <c r="L243" s="17" t="s">
        <v>80</v>
      </c>
      <c r="M243" s="10" t="s">
        <v>638</v>
      </c>
      <c r="N243" s="18" t="s">
        <v>639</v>
      </c>
      <c r="O243" s="18" t="s">
        <v>642</v>
      </c>
      <c r="P243" s="18" t="s">
        <v>62</v>
      </c>
      <c r="Q243">
        <f>IF(D243="","",MONTH(D243))</f>
        <v>10</v>
      </c>
      <c r="R243">
        <f>IF(G243="","",MONTH(G243))</f>
        <v>10</v>
      </c>
      <c r="S243" s="12">
        <f>IF(AND(S$1&gt;=$Q243,S$1&lt;=$R243),1,0)</f>
        <v>0</v>
      </c>
      <c r="T243" s="12">
        <f>IF(AND(T$1&gt;=$Q243,T$1&lt;=$R243),1,0)</f>
        <v>0</v>
      </c>
      <c r="U243" s="12">
        <f>IF(AND(U$1&gt;=$Q243,U$1&lt;=$R243),1,0)</f>
        <v>0</v>
      </c>
      <c r="V243" s="12">
        <f>IF(AND(V$1&gt;=$Q243,V$1&lt;=$R243),1,0)</f>
        <v>0</v>
      </c>
      <c r="W243" s="12">
        <f>IF(AND(W$1&gt;=$Q243,W$1&lt;=$R243),1,0)</f>
        <v>0</v>
      </c>
      <c r="X243" s="12">
        <f>IF(AND(X$1&gt;=$Q243,X$1&lt;=$R243),1,0)</f>
        <v>0</v>
      </c>
      <c r="Y243" s="12">
        <f>IF(AND(Y$1&gt;=$Q243,Y$1&lt;=$R243),1,0)</f>
        <v>1</v>
      </c>
      <c r="Z243" s="12"/>
      <c r="AA243" s="12"/>
      <c r="AB243" s="12"/>
      <c r="AC243" s="12"/>
      <c r="AD243" s="12"/>
    </row>
    <row r="244" spans="1:30" ht="90" x14ac:dyDescent="0.25">
      <c r="A244">
        <v>319</v>
      </c>
      <c r="B244" s="17">
        <v>45582</v>
      </c>
      <c r="C244" s="9">
        <f>IF(B244&lt;$AG$1,"01/01/2024",B244)</f>
        <v>45582</v>
      </c>
      <c r="D244" s="9">
        <f>IF(AND(B244&lt;$AH$1,F244&gt;=$AH$1),"01/04/2024",IF(F244&lt;$AH$1,"",B244))</f>
        <v>45582</v>
      </c>
      <c r="E244" s="17" t="s">
        <v>439</v>
      </c>
      <c r="F244" s="17">
        <v>45587</v>
      </c>
      <c r="G244" s="9">
        <f>IF(F244&gt;$AI$1,$AI$1,F244)</f>
        <v>45587</v>
      </c>
      <c r="H244" s="17" t="s">
        <v>26</v>
      </c>
      <c r="I244" s="10">
        <f>_xlfn.DAYS(F244,B244)+1</f>
        <v>6</v>
      </c>
      <c r="J244" s="10">
        <f>_xlfn.DAYS(G244,C244)+1</f>
        <v>6</v>
      </c>
      <c r="K244" s="10">
        <f>IF(D244="","",_xlfn.DAYS(G244,D244)+1)</f>
        <v>6</v>
      </c>
      <c r="L244" s="17" t="s">
        <v>80</v>
      </c>
      <c r="M244" s="18" t="s">
        <v>440</v>
      </c>
      <c r="N244" s="18" t="s">
        <v>441</v>
      </c>
      <c r="O244" s="18" t="s">
        <v>442</v>
      </c>
      <c r="P244" s="18" t="s">
        <v>25</v>
      </c>
      <c r="Q244">
        <f>IF(D244="","",MONTH(D244))</f>
        <v>10</v>
      </c>
      <c r="R244">
        <f>IF(G244="","",MONTH(G244))</f>
        <v>10</v>
      </c>
      <c r="S244" s="12">
        <f>IF(AND(S$1&gt;=$Q244,S$1&lt;=$R244),1,0)</f>
        <v>0</v>
      </c>
      <c r="T244" s="12">
        <f>IF(AND(T$1&gt;=$Q244,T$1&lt;=$R244),1,0)</f>
        <v>0</v>
      </c>
      <c r="U244" s="12">
        <f>IF(AND(U$1&gt;=$Q244,U$1&lt;=$R244),1,0)</f>
        <v>0</v>
      </c>
      <c r="V244" s="12">
        <f>IF(AND(V$1&gt;=$Q244,V$1&lt;=$R244),1,0)</f>
        <v>0</v>
      </c>
      <c r="W244" s="12">
        <f>IF(AND(W$1&gt;=$Q244,W$1&lt;=$R244),1,0)</f>
        <v>0</v>
      </c>
      <c r="X244" s="12">
        <f>IF(AND(X$1&gt;=$Q244,X$1&lt;=$R244),1,0)</f>
        <v>0</v>
      </c>
      <c r="Y244" s="12">
        <f>IF(AND(Y$1&gt;=$Q244,Y$1&lt;=$R244),1,0)</f>
        <v>1</v>
      </c>
      <c r="Z244" s="12"/>
      <c r="AA244" s="12"/>
      <c r="AB244" s="12"/>
      <c r="AC244" s="12"/>
      <c r="AD244" s="12"/>
    </row>
    <row r="245" spans="1:30" ht="90" x14ac:dyDescent="0.25">
      <c r="A245">
        <v>321</v>
      </c>
      <c r="B245" s="17">
        <v>45582</v>
      </c>
      <c r="C245" s="9">
        <f>IF(B245&lt;$AG$1,"01/01/2024",B245)</f>
        <v>45582</v>
      </c>
      <c r="D245" s="9">
        <f>IF(AND(B245&lt;$AH$1,F245&gt;=$AH$1),"01/04/2024",IF(F245&lt;$AH$1,"",B245))</f>
        <v>45582</v>
      </c>
      <c r="E245" s="17" t="s">
        <v>491</v>
      </c>
      <c r="F245" s="17">
        <v>45594</v>
      </c>
      <c r="G245" s="9">
        <f>IF(F245&gt;$AI$1,$AI$1,F245)</f>
        <v>45594</v>
      </c>
      <c r="H245" s="17" t="s">
        <v>374</v>
      </c>
      <c r="I245" s="10">
        <f>_xlfn.DAYS(F245,B245)+1</f>
        <v>13</v>
      </c>
      <c r="J245" s="10">
        <f>_xlfn.DAYS(G245,C245)+1</f>
        <v>13</v>
      </c>
      <c r="K245" s="10">
        <f>IF(D245="","",_xlfn.DAYS(G245,D245)+1)</f>
        <v>13</v>
      </c>
      <c r="L245" s="17" t="s">
        <v>487</v>
      </c>
      <c r="M245" s="10" t="s">
        <v>488</v>
      </c>
      <c r="N245" s="18" t="s">
        <v>496</v>
      </c>
      <c r="O245" s="18" t="s">
        <v>512</v>
      </c>
      <c r="P245" s="18" t="s">
        <v>56</v>
      </c>
      <c r="Q245">
        <f>IF(D245="","",MONTH(D245))</f>
        <v>10</v>
      </c>
      <c r="R245">
        <f>IF(G245="","",MONTH(G245))</f>
        <v>10</v>
      </c>
      <c r="S245" s="12">
        <f>IF(AND(S$1&gt;=$Q245,S$1&lt;=$R245),1,0)</f>
        <v>0</v>
      </c>
      <c r="T245" s="12">
        <f>IF(AND(T$1&gt;=$Q245,T$1&lt;=$R245),1,0)</f>
        <v>0</v>
      </c>
      <c r="U245" s="12">
        <f>IF(AND(U$1&gt;=$Q245,U$1&lt;=$R245),1,0)</f>
        <v>0</v>
      </c>
      <c r="V245" s="12">
        <f>IF(AND(V$1&gt;=$Q245,V$1&lt;=$R245),1,0)</f>
        <v>0</v>
      </c>
      <c r="W245" s="12">
        <f>IF(AND(W$1&gt;=$Q245,W$1&lt;=$R245),1,0)</f>
        <v>0</v>
      </c>
      <c r="X245" s="12">
        <f>IF(AND(X$1&gt;=$Q245,X$1&lt;=$R245),1,0)</f>
        <v>0</v>
      </c>
      <c r="Y245" s="12">
        <f>IF(AND(Y$1&gt;=$Q245,Y$1&lt;=$R245),1,0)</f>
        <v>1</v>
      </c>
      <c r="Z245" s="12"/>
      <c r="AA245" s="12"/>
      <c r="AB245" s="12"/>
      <c r="AC245" s="12"/>
      <c r="AD245" s="12"/>
    </row>
    <row r="246" spans="1:30" ht="30.75" thickBot="1" x14ac:dyDescent="0.3">
      <c r="A246">
        <v>322</v>
      </c>
      <c r="B246" s="23">
        <v>45583</v>
      </c>
      <c r="C246" s="9">
        <f>IF(B246&lt;$AG$1,"01/01/2024",B246)</f>
        <v>45583</v>
      </c>
      <c r="D246" s="9">
        <f>IF(AND(B246&lt;$AH$1,F246&gt;=$AH$1),"01/04/2024",IF(F246&lt;$AH$1,"",B246))</f>
        <v>45583</v>
      </c>
      <c r="E246" s="23" t="s">
        <v>256</v>
      </c>
      <c r="F246" s="23">
        <v>45626</v>
      </c>
      <c r="G246" s="9">
        <f>IF(F246&gt;$AI$1,$AI$1,F246)</f>
        <v>45596</v>
      </c>
      <c r="H246" s="23"/>
      <c r="I246" s="10">
        <f>_xlfn.DAYS(F246,B246)+1</f>
        <v>44</v>
      </c>
      <c r="J246" s="10">
        <f>_xlfn.DAYS(G246,C246)+1</f>
        <v>14</v>
      </c>
      <c r="K246" s="10">
        <f>IF(D246="","",_xlfn.DAYS(G246,D246)+1)</f>
        <v>14</v>
      </c>
      <c r="L246" s="23" t="s">
        <v>80</v>
      </c>
      <c r="M246" s="24" t="s">
        <v>257</v>
      </c>
      <c r="N246" s="24" t="s">
        <v>258</v>
      </c>
      <c r="O246" s="24" t="s">
        <v>259</v>
      </c>
      <c r="P246" s="24" t="s">
        <v>25</v>
      </c>
      <c r="Q246">
        <f>IF(D246="","",MONTH(D246))</f>
        <v>10</v>
      </c>
      <c r="R246">
        <f>IF(G246="","",MONTH(G246))</f>
        <v>10</v>
      </c>
      <c r="S246" s="12">
        <f>IF(AND(S$1&gt;=$Q246,S$1&lt;=$R246),1,0)</f>
        <v>0</v>
      </c>
      <c r="T246" s="12">
        <f>IF(AND(T$1&gt;=$Q246,T$1&lt;=$R246),1,0)</f>
        <v>0</v>
      </c>
      <c r="U246" s="12">
        <f>IF(AND(U$1&gt;=$Q246,U$1&lt;=$R246),1,0)</f>
        <v>0</v>
      </c>
      <c r="V246" s="12">
        <f>IF(AND(V$1&gt;=$Q246,V$1&lt;=$R246),1,0)</f>
        <v>0</v>
      </c>
      <c r="W246" s="12">
        <f>IF(AND(W$1&gt;=$Q246,W$1&lt;=$R246),1,0)</f>
        <v>0</v>
      </c>
      <c r="X246" s="12">
        <f>IF(AND(X$1&gt;=$Q246,X$1&lt;=$R246),1,0)</f>
        <v>0</v>
      </c>
      <c r="Y246" s="12">
        <f>IF(AND(Y$1&gt;=$Q246,Y$1&lt;=$R246),1,0)</f>
        <v>1</v>
      </c>
    </row>
    <row r="247" spans="1:30" ht="46.5" thickTop="1" thickBot="1" x14ac:dyDescent="0.3">
      <c r="A247">
        <v>323</v>
      </c>
      <c r="B247" s="23">
        <v>45584</v>
      </c>
      <c r="C247" s="9">
        <f>IF(B247&lt;$AG$1,"01/01/2024",B247)</f>
        <v>45584</v>
      </c>
      <c r="D247" s="9">
        <f>IF(AND(B247&lt;$AH$1,F247&gt;=$AH$1),"01/04/2024",IF(F247&lt;$AH$1,"",B247))</f>
        <v>45584</v>
      </c>
      <c r="E247" s="23" t="s">
        <v>643</v>
      </c>
      <c r="F247" s="23">
        <v>45595</v>
      </c>
      <c r="G247" s="9">
        <f>IF(F247&gt;$AI$1,$AI$1,F247)</f>
        <v>45595</v>
      </c>
      <c r="H247" s="23" t="s">
        <v>644</v>
      </c>
      <c r="I247" s="10">
        <f>_xlfn.DAYS(F247,B247)+1</f>
        <v>12</v>
      </c>
      <c r="J247" s="10">
        <f>_xlfn.DAYS(G247,C247)+1</f>
        <v>12</v>
      </c>
      <c r="K247" s="10">
        <f>IF(D247="","",_xlfn.DAYS(G247,D247)+1)</f>
        <v>12</v>
      </c>
      <c r="L247" s="23" t="s">
        <v>80</v>
      </c>
      <c r="M247" s="18" t="s">
        <v>638</v>
      </c>
      <c r="N247" s="24" t="s">
        <v>639</v>
      </c>
      <c r="O247" s="24" t="s">
        <v>51</v>
      </c>
      <c r="P247" s="24" t="s">
        <v>62</v>
      </c>
      <c r="Q247">
        <f>IF(D247="","",MONTH(D247))</f>
        <v>10</v>
      </c>
      <c r="R247">
        <f>IF(G247="","",MONTH(G247))</f>
        <v>10</v>
      </c>
      <c r="S247" s="12">
        <f>IF(AND(S$1&gt;=$Q247,S$1&lt;=$R247),1,0)</f>
        <v>0</v>
      </c>
      <c r="T247" s="12">
        <f>IF(AND(T$1&gt;=$Q247,T$1&lt;=$R247),1,0)</f>
        <v>0</v>
      </c>
      <c r="U247" s="12">
        <f>IF(AND(U$1&gt;=$Q247,U$1&lt;=$R247),1,0)</f>
        <v>0</v>
      </c>
      <c r="V247" s="12">
        <f>IF(AND(V$1&gt;=$Q247,V$1&lt;=$R247),1,0)</f>
        <v>0</v>
      </c>
      <c r="W247" s="12">
        <f>IF(AND(W$1&gt;=$Q247,W$1&lt;=$R247),1,0)</f>
        <v>0</v>
      </c>
      <c r="X247" s="12">
        <f>IF(AND(X$1&gt;=$Q247,X$1&lt;=$R247),1,0)</f>
        <v>0</v>
      </c>
      <c r="Y247" s="12">
        <f>IF(AND(Y$1&gt;=$Q247,Y$1&lt;=$R247),1,0)</f>
        <v>1</v>
      </c>
      <c r="Z247" s="12"/>
      <c r="AA247" s="12"/>
      <c r="AB247" s="12"/>
      <c r="AC247" s="12"/>
      <c r="AD247" s="12"/>
    </row>
    <row r="248" spans="1:30" ht="75.75" thickTop="1" x14ac:dyDescent="0.25">
      <c r="A248">
        <v>324</v>
      </c>
      <c r="B248" s="25">
        <v>45585</v>
      </c>
      <c r="C248" s="9">
        <f>IF(B248&lt;$AG$1,"01/01/2024",B248)</f>
        <v>45585</v>
      </c>
      <c r="D248" s="9">
        <f>IF(AND(B248&lt;$AH$1,F248&gt;=$AH$1),"01/04/2024",IF(F248&lt;$AH$1,"",B248))</f>
        <v>45585</v>
      </c>
      <c r="E248" s="25" t="s">
        <v>245</v>
      </c>
      <c r="F248" s="25">
        <v>45589</v>
      </c>
      <c r="G248" s="9">
        <f>IF(F248&gt;$AI$1,$AI$1,F248)</f>
        <v>45589</v>
      </c>
      <c r="H248" s="25" t="s">
        <v>246</v>
      </c>
      <c r="I248" s="10">
        <f>_xlfn.DAYS(F248,B248)+1</f>
        <v>5</v>
      </c>
      <c r="J248" s="10">
        <f>_xlfn.DAYS(G248,C248)+1</f>
        <v>5</v>
      </c>
      <c r="K248" s="10">
        <f>IF(D248="","",_xlfn.DAYS(G248,D248)+1)</f>
        <v>5</v>
      </c>
      <c r="L248" s="25" t="s">
        <v>31</v>
      </c>
      <c r="M248" s="19" t="s">
        <v>227</v>
      </c>
      <c r="N248" s="19" t="s">
        <v>238</v>
      </c>
      <c r="O248" s="19" t="s">
        <v>247</v>
      </c>
      <c r="P248" s="19" t="s">
        <v>62</v>
      </c>
      <c r="Q248">
        <f>IF(D248="","",MONTH(D248))</f>
        <v>10</v>
      </c>
      <c r="R248">
        <f>IF(G248="","",MONTH(G248))</f>
        <v>10</v>
      </c>
      <c r="S248" s="12">
        <f>IF(AND(S$1&gt;=$Q248,S$1&lt;=$R248),1,0)</f>
        <v>0</v>
      </c>
      <c r="T248" s="12">
        <f>IF(AND(T$1&gt;=$Q248,T$1&lt;=$R248),1,0)</f>
        <v>0</v>
      </c>
      <c r="U248" s="12">
        <f>IF(AND(U$1&gt;=$Q248,U$1&lt;=$R248),1,0)</f>
        <v>0</v>
      </c>
      <c r="V248" s="12">
        <f>IF(AND(V$1&gt;=$Q248,V$1&lt;=$R248),1,0)</f>
        <v>0</v>
      </c>
      <c r="W248" s="12">
        <f>IF(AND(W$1&gt;=$Q248,W$1&lt;=$R248),1,0)</f>
        <v>0</v>
      </c>
      <c r="X248" s="12">
        <f>IF(AND(X$1&gt;=$Q248,X$1&lt;=$R248),1,0)</f>
        <v>0</v>
      </c>
      <c r="Y248" s="12">
        <f>IF(AND(Y$1&gt;=$Q248,Y$1&lt;=$R248),1,0)</f>
        <v>1</v>
      </c>
    </row>
    <row r="249" spans="1:30" ht="30.75" thickBot="1" x14ac:dyDescent="0.3">
      <c r="A249">
        <v>325</v>
      </c>
      <c r="B249" s="23">
        <v>45586</v>
      </c>
      <c r="C249" s="9">
        <f>IF(B249&lt;$AG$1,"01/01/2024",B249)</f>
        <v>45586</v>
      </c>
      <c r="D249" s="9">
        <f>IF(AND(B249&lt;$AH$1,F249&gt;=$AH$1),"01/04/2024",IF(F249&lt;$AH$1,"",B249))</f>
        <v>45586</v>
      </c>
      <c r="E249" s="23" t="s">
        <v>152</v>
      </c>
      <c r="F249" s="23">
        <v>45602</v>
      </c>
      <c r="G249" s="9">
        <f>IF(F249&gt;$AI$1,$AI$1,F249)</f>
        <v>45596</v>
      </c>
      <c r="H249" s="23" t="s">
        <v>153</v>
      </c>
      <c r="I249" s="10">
        <f>_xlfn.DAYS(F249,B249)+1</f>
        <v>17</v>
      </c>
      <c r="J249" s="10">
        <f>_xlfn.DAYS(G249,C249)+1</f>
        <v>11</v>
      </c>
      <c r="K249" s="10">
        <f>IF(D249="","",_xlfn.DAYS(G249,D249)+1)</f>
        <v>11</v>
      </c>
      <c r="L249" s="23" t="s">
        <v>80</v>
      </c>
      <c r="M249" s="18" t="s">
        <v>146</v>
      </c>
      <c r="N249" s="18" t="s">
        <v>150</v>
      </c>
      <c r="O249" s="24" t="s">
        <v>69</v>
      </c>
      <c r="P249" s="24" t="s">
        <v>56</v>
      </c>
      <c r="Q249">
        <f>IF(D249="","",MONTH(D249))</f>
        <v>10</v>
      </c>
      <c r="R249">
        <f>IF(G249="","",MONTH(G249))</f>
        <v>10</v>
      </c>
      <c r="S249" s="12">
        <f>IF(AND(S$1&gt;=$Q249,S$1&lt;=$R249),1,0)</f>
        <v>0</v>
      </c>
      <c r="T249" s="12">
        <f>IF(AND(T$1&gt;=$Q249,T$1&lt;=$R249),1,0)</f>
        <v>0</v>
      </c>
      <c r="U249" s="12">
        <f>IF(AND(U$1&gt;=$Q249,U$1&lt;=$R249),1,0)</f>
        <v>0</v>
      </c>
      <c r="V249" s="12">
        <f>IF(AND(V$1&gt;=$Q249,V$1&lt;=$R249),1,0)</f>
        <v>0</v>
      </c>
      <c r="W249" s="12">
        <f>IF(AND(W$1&gt;=$Q249,W$1&lt;=$R249),1,0)</f>
        <v>0</v>
      </c>
      <c r="X249" s="12">
        <f>IF(AND(X$1&gt;=$Q249,X$1&lt;=$R249),1,0)</f>
        <v>0</v>
      </c>
      <c r="Y249" s="12">
        <f>IF(AND(Y$1&gt;=$Q249,Y$1&lt;=$R249),1,0)</f>
        <v>1</v>
      </c>
    </row>
    <row r="250" spans="1:30" ht="45.75" thickTop="1" x14ac:dyDescent="0.25">
      <c r="A250">
        <v>326</v>
      </c>
      <c r="B250" s="17">
        <v>45587</v>
      </c>
      <c r="C250" s="9">
        <f>IF(B250&lt;$AG$1,"01/01/2024",B250)</f>
        <v>45587</v>
      </c>
      <c r="D250" s="9">
        <f>IF(AND(B250&lt;$AH$1,F250&gt;=$AH$1),"01/04/2024",IF(F250&lt;$AH$1,"",B250))</f>
        <v>45587</v>
      </c>
      <c r="E250" s="17" t="s">
        <v>412</v>
      </c>
      <c r="F250" s="17">
        <v>45592</v>
      </c>
      <c r="G250" s="9">
        <f>IF(F250&gt;$AI$1,$AI$1,F250)</f>
        <v>45592</v>
      </c>
      <c r="H250" s="17" t="s">
        <v>413</v>
      </c>
      <c r="I250" s="10">
        <f>_xlfn.DAYS(F250,B250)+1</f>
        <v>6</v>
      </c>
      <c r="J250" s="10">
        <f>_xlfn.DAYS(G250,C250)+1</f>
        <v>6</v>
      </c>
      <c r="K250" s="10">
        <f>IF(D250="","",_xlfn.DAYS(G250,D250)+1)</f>
        <v>6</v>
      </c>
      <c r="L250" s="17" t="s">
        <v>405</v>
      </c>
      <c r="M250" s="18" t="s">
        <v>406</v>
      </c>
      <c r="N250" s="18" t="s">
        <v>407</v>
      </c>
      <c r="O250" s="18" t="s">
        <v>414</v>
      </c>
      <c r="P250" s="18" t="s">
        <v>84</v>
      </c>
      <c r="Q250">
        <f>IF(D250="","",MONTH(D250))</f>
        <v>10</v>
      </c>
      <c r="R250">
        <f>IF(G250="","",MONTH(G250))</f>
        <v>10</v>
      </c>
      <c r="S250" s="12">
        <f>IF(AND(S$1&gt;=$Q250,S$1&lt;=$R250),1,0)</f>
        <v>0</v>
      </c>
      <c r="T250" s="12">
        <f>IF(AND(T$1&gt;=$Q250,T$1&lt;=$R250),1,0)</f>
        <v>0</v>
      </c>
      <c r="U250" s="12">
        <f>IF(AND(U$1&gt;=$Q250,U$1&lt;=$R250),1,0)</f>
        <v>0</v>
      </c>
      <c r="V250" s="12">
        <f>IF(AND(V$1&gt;=$Q250,V$1&lt;=$R250),1,0)</f>
        <v>0</v>
      </c>
      <c r="W250" s="12">
        <f>IF(AND(W$1&gt;=$Q250,W$1&lt;=$R250),1,0)</f>
        <v>0</v>
      </c>
      <c r="X250" s="12">
        <f>IF(AND(X$1&gt;=$Q250,X$1&lt;=$R250),1,0)</f>
        <v>0</v>
      </c>
      <c r="Y250" s="12">
        <f>IF(AND(Y$1&gt;=$Q250,Y$1&lt;=$R250),1,0)</f>
        <v>1</v>
      </c>
      <c r="Z250" s="12"/>
      <c r="AA250" s="12"/>
      <c r="AB250" s="12"/>
      <c r="AC250" s="12"/>
      <c r="AD250" s="12"/>
    </row>
    <row r="251" spans="1:30" ht="45" x14ac:dyDescent="0.25">
      <c r="A251">
        <v>327</v>
      </c>
      <c r="B251" s="17">
        <v>45588</v>
      </c>
      <c r="C251" s="9">
        <f>IF(B251&lt;$AG$1,"01/01/2024",B251)</f>
        <v>45588</v>
      </c>
      <c r="D251" s="9">
        <f>IF(AND(B251&lt;$AH$1,F251&gt;=$AH$1),"01/04/2024",IF(F251&lt;$AH$1,"",B251))</f>
        <v>45588</v>
      </c>
      <c r="E251" s="28"/>
      <c r="F251" s="17">
        <v>45626</v>
      </c>
      <c r="G251" s="9">
        <f>IF(F251&gt;$AI$1,$AI$1,F251)</f>
        <v>45596</v>
      </c>
      <c r="H251" s="17"/>
      <c r="I251" s="10">
        <f>_xlfn.DAYS(F251,B251)+1</f>
        <v>39</v>
      </c>
      <c r="J251" s="10">
        <f>_xlfn.DAYS(G251,C251)+1</f>
        <v>9</v>
      </c>
      <c r="K251" s="10">
        <f>IF(D251="","",_xlfn.DAYS(G251,D251)+1)</f>
        <v>9</v>
      </c>
      <c r="L251" s="17"/>
      <c r="M251" s="18" t="s">
        <v>257</v>
      </c>
      <c r="N251" s="18" t="s">
        <v>264</v>
      </c>
      <c r="O251" s="18" t="s">
        <v>265</v>
      </c>
      <c r="P251" s="18" t="s">
        <v>62</v>
      </c>
      <c r="Q251">
        <f>IF(D251="","",MONTH(D251))</f>
        <v>10</v>
      </c>
      <c r="R251">
        <f>IF(G251="","",MONTH(G251))</f>
        <v>10</v>
      </c>
      <c r="S251" s="12">
        <f>IF(AND(S$1&gt;=$Q251,S$1&lt;=$R251),1,0)</f>
        <v>0</v>
      </c>
      <c r="T251" s="12">
        <f>IF(AND(T$1&gt;=$Q251,T$1&lt;=$R251),1,0)</f>
        <v>0</v>
      </c>
      <c r="U251" s="12">
        <f>IF(AND(U$1&gt;=$Q251,U$1&lt;=$R251),1,0)</f>
        <v>0</v>
      </c>
      <c r="V251" s="12">
        <f>IF(AND(V$1&gt;=$Q251,V$1&lt;=$R251),1,0)</f>
        <v>0</v>
      </c>
      <c r="W251" s="12">
        <f>IF(AND(W$1&gt;=$Q251,W$1&lt;=$R251),1,0)</f>
        <v>0</v>
      </c>
      <c r="X251" s="12">
        <f>IF(AND(X$1&gt;=$Q251,X$1&lt;=$R251),1,0)</f>
        <v>0</v>
      </c>
      <c r="Y251" s="12">
        <f>IF(AND(Y$1&gt;=$Q251,Y$1&lt;=$R251),1,0)</f>
        <v>1</v>
      </c>
      <c r="Z251" s="12"/>
      <c r="AA251" s="12"/>
      <c r="AB251" s="12"/>
      <c r="AC251" s="12"/>
      <c r="AD251" s="12"/>
    </row>
    <row r="252" spans="1:30" ht="75.75" thickBot="1" x14ac:dyDescent="0.3">
      <c r="A252">
        <v>328</v>
      </c>
      <c r="B252" s="30">
        <v>45590</v>
      </c>
      <c r="C252" s="9">
        <f>IF(B252&lt;$AG$1,"01/01/2024",B252)</f>
        <v>45590</v>
      </c>
      <c r="D252" s="9">
        <f>IF(AND(B252&lt;$AH$1,F252&gt;=$AH$1),"01/04/2024",IF(F252&lt;$AH$1,"",B252))</f>
        <v>45590</v>
      </c>
      <c r="E252" s="30" t="s">
        <v>286</v>
      </c>
      <c r="F252" s="30">
        <v>45592</v>
      </c>
      <c r="G252" s="9">
        <f>IF(F252&gt;$AI$1,$AI$1,F252)</f>
        <v>45592</v>
      </c>
      <c r="H252" s="30" t="s">
        <v>310</v>
      </c>
      <c r="I252" s="10">
        <f>_xlfn.DAYS(F252,B252)+1</f>
        <v>3</v>
      </c>
      <c r="J252" s="10">
        <f>_xlfn.DAYS(G252,C252)+1</f>
        <v>3</v>
      </c>
      <c r="K252" s="10">
        <f>IF(D252="","",_xlfn.DAYS(G252,D252)+1)</f>
        <v>3</v>
      </c>
      <c r="L252" s="30" t="s">
        <v>31</v>
      </c>
      <c r="M252" s="31" t="s">
        <v>290</v>
      </c>
      <c r="N252" s="31" t="s">
        <v>302</v>
      </c>
      <c r="O252" s="24" t="s">
        <v>311</v>
      </c>
      <c r="P252" s="24" t="s">
        <v>25</v>
      </c>
      <c r="Q252">
        <f>IF(D252="","",MONTH(D252))</f>
        <v>10</v>
      </c>
      <c r="R252">
        <f>IF(G252="","",MONTH(G252))</f>
        <v>10</v>
      </c>
      <c r="S252" s="12">
        <f>IF(AND(S$1&gt;=$Q252,S$1&lt;=$R252),1,0)</f>
        <v>0</v>
      </c>
      <c r="T252" s="12">
        <f>IF(AND(T$1&gt;=$Q252,T$1&lt;=$R252),1,0)</f>
        <v>0</v>
      </c>
      <c r="U252" s="12">
        <f>IF(AND(U$1&gt;=$Q252,U$1&lt;=$R252),1,0)</f>
        <v>0</v>
      </c>
      <c r="V252" s="12">
        <f>IF(AND(V$1&gt;=$Q252,V$1&lt;=$R252),1,0)</f>
        <v>0</v>
      </c>
      <c r="W252" s="12">
        <f>IF(AND(W$1&gt;=$Q252,W$1&lt;=$R252),1,0)</f>
        <v>0</v>
      </c>
      <c r="X252" s="12">
        <f>IF(AND(X$1&gt;=$Q252,X$1&lt;=$R252),1,0)</f>
        <v>0</v>
      </c>
      <c r="Y252" s="12">
        <f>IF(AND(Y$1&gt;=$Q252,Y$1&lt;=$R252),1,0)</f>
        <v>1</v>
      </c>
      <c r="Z252" s="12"/>
      <c r="AA252" s="12"/>
      <c r="AB252" s="12"/>
      <c r="AC252" s="12"/>
      <c r="AD252" s="12"/>
    </row>
    <row r="253" spans="1:30" ht="30.75" thickTop="1" x14ac:dyDescent="0.25">
      <c r="A253">
        <v>329</v>
      </c>
      <c r="B253" s="25">
        <v>45591</v>
      </c>
      <c r="C253" s="9">
        <f>IF(B253&lt;$AG$1,"01/01/2024",B253)</f>
        <v>45591</v>
      </c>
      <c r="D253" s="9">
        <f>IF(AND(B253&lt;$AH$1,F253&gt;=$AH$1),"01/04/2024",IF(F253&lt;$AH$1,"",B253))</f>
        <v>45591</v>
      </c>
      <c r="E253" s="25" t="s">
        <v>668</v>
      </c>
      <c r="F253" s="25">
        <v>45593</v>
      </c>
      <c r="G253" s="9">
        <f>IF(F253&gt;$AI$1,$AI$1,F253)</f>
        <v>45593</v>
      </c>
      <c r="H253" s="25" t="s">
        <v>692</v>
      </c>
      <c r="I253" s="10">
        <f>_xlfn.DAYS(F253,B253)+1</f>
        <v>3</v>
      </c>
      <c r="J253" s="10">
        <f>_xlfn.DAYS(G253,C253)+1</f>
        <v>3</v>
      </c>
      <c r="K253" s="10">
        <f>IF(D253="","",_xlfn.DAYS(G253,D253)+1)</f>
        <v>3</v>
      </c>
      <c r="L253" s="25" t="s">
        <v>31</v>
      </c>
      <c r="M253" s="18" t="s">
        <v>687</v>
      </c>
      <c r="N253" s="19" t="s">
        <v>693</v>
      </c>
      <c r="O253" s="18" t="s">
        <v>694</v>
      </c>
      <c r="P253" s="18" t="s">
        <v>25</v>
      </c>
      <c r="Q253">
        <f>IF(D253="","",MONTH(D253))</f>
        <v>10</v>
      </c>
      <c r="R253">
        <f>IF(G253="","",MONTH(G253))</f>
        <v>10</v>
      </c>
      <c r="S253" s="12">
        <f>IF(AND(S$1&gt;=$Q253,S$1&lt;=$R253),1,0)</f>
        <v>0</v>
      </c>
      <c r="T253" s="12">
        <f>IF(AND(T$1&gt;=$Q253,T$1&lt;=$R253),1,0)</f>
        <v>0</v>
      </c>
      <c r="U253" s="12">
        <f>IF(AND(U$1&gt;=$Q253,U$1&lt;=$R253),1,0)</f>
        <v>0</v>
      </c>
      <c r="V253" s="12">
        <f>IF(AND(V$1&gt;=$Q253,V$1&lt;=$R253),1,0)</f>
        <v>0</v>
      </c>
      <c r="W253" s="12">
        <f>IF(AND(W$1&gt;=$Q253,W$1&lt;=$R253),1,0)</f>
        <v>0</v>
      </c>
      <c r="X253" s="12">
        <f>IF(AND(X$1&gt;=$Q253,X$1&lt;=$R253),1,0)</f>
        <v>0</v>
      </c>
      <c r="Y253" s="12">
        <f>IF(AND(Y$1&gt;=$Q253,Y$1&lt;=$R253),1,0)</f>
        <v>1</v>
      </c>
      <c r="Z253" s="12"/>
      <c r="AA253" s="12"/>
      <c r="AB253" s="12"/>
      <c r="AC253" s="12"/>
      <c r="AD253" s="12"/>
    </row>
    <row r="254" spans="1:30" ht="45" x14ac:dyDescent="0.25">
      <c r="A254">
        <v>331</v>
      </c>
      <c r="B254" s="17">
        <v>45593</v>
      </c>
      <c r="C254" s="9">
        <f>IF(B254&lt;$AG$1,"01/01/2024",B254)</f>
        <v>45593</v>
      </c>
      <c r="D254" s="9">
        <f>IF(AND(B254&lt;$AH$1,F254&gt;=$AH$1),"01/04/2024",IF(F254&lt;$AH$1,"",B254))</f>
        <v>45593</v>
      </c>
      <c r="E254" s="17" t="s">
        <v>346</v>
      </c>
      <c r="F254" s="17">
        <v>45657</v>
      </c>
      <c r="G254" s="9">
        <f>IF(F254&gt;$AI$1,$AI$1,F254)</f>
        <v>45596</v>
      </c>
      <c r="H254" s="17"/>
      <c r="I254" s="10">
        <f>_xlfn.DAYS(F254,B254)+1</f>
        <v>65</v>
      </c>
      <c r="J254" s="10">
        <f>_xlfn.DAYS(G254,C254)+1</f>
        <v>4</v>
      </c>
      <c r="K254" s="10">
        <f>IF(D254="","",_xlfn.DAYS(G254,D254)+1)</f>
        <v>4</v>
      </c>
      <c r="L254" s="17" t="s">
        <v>80</v>
      </c>
      <c r="M254" s="18" t="s">
        <v>340</v>
      </c>
      <c r="N254" s="18" t="s">
        <v>341</v>
      </c>
      <c r="O254" s="18" t="s">
        <v>347</v>
      </c>
      <c r="P254" s="18" t="s">
        <v>62</v>
      </c>
      <c r="Q254">
        <f>IF(D254="","",MONTH(D254))</f>
        <v>10</v>
      </c>
      <c r="R254">
        <f>IF(G254="","",MONTH(G254))</f>
        <v>10</v>
      </c>
      <c r="S254" s="12">
        <f>IF(AND(S$1&gt;=$Q254,S$1&lt;=$R254),1,0)</f>
        <v>0</v>
      </c>
      <c r="T254" s="12">
        <f>IF(AND(T$1&gt;=$Q254,T$1&lt;=$R254),1,0)</f>
        <v>0</v>
      </c>
      <c r="U254" s="12">
        <f>IF(AND(U$1&gt;=$Q254,U$1&lt;=$R254),1,0)</f>
        <v>0</v>
      </c>
      <c r="V254" s="12">
        <f>IF(AND(V$1&gt;=$Q254,V$1&lt;=$R254),1,0)</f>
        <v>0</v>
      </c>
      <c r="W254" s="12">
        <f>IF(AND(W$1&gt;=$Q254,W$1&lt;=$R254),1,0)</f>
        <v>0</v>
      </c>
      <c r="X254" s="12">
        <f>IF(AND(X$1&gt;=$Q254,X$1&lt;=$R254),1,0)</f>
        <v>0</v>
      </c>
      <c r="Y254" s="12">
        <f>IF(AND(Y$1&gt;=$Q254,Y$1&lt;=$R254),1,0)</f>
        <v>1</v>
      </c>
      <c r="Z254" s="12"/>
      <c r="AA254" s="12"/>
      <c r="AB254" s="12"/>
      <c r="AC254" s="12"/>
      <c r="AD254" s="12"/>
    </row>
    <row r="255" spans="1:30" ht="60" x14ac:dyDescent="0.25">
      <c r="A255">
        <v>330</v>
      </c>
      <c r="B255" s="9">
        <v>45593</v>
      </c>
      <c r="C255" s="9">
        <f>IF(B255&lt;$AG$1,"01/01/2024",B255)</f>
        <v>45593</v>
      </c>
      <c r="D255" s="9">
        <f>IF(AND(B255&lt;$AH$1,F255&gt;=$AH$1),"01/04/2024",IF(F255&lt;$AH$1,"",B255))</f>
        <v>45593</v>
      </c>
      <c r="E255" s="9" t="s">
        <v>58</v>
      </c>
      <c r="F255" s="9">
        <v>45626</v>
      </c>
      <c r="G255" s="9">
        <f>IF(F255&gt;$AI$1,$AI$1,F255)</f>
        <v>45596</v>
      </c>
      <c r="H255" s="17"/>
      <c r="I255" s="10">
        <f>_xlfn.DAYS(F255,B255)+1</f>
        <v>34</v>
      </c>
      <c r="J255" s="10">
        <f>_xlfn.DAYS(G255,C255)+1</f>
        <v>4</v>
      </c>
      <c r="K255" s="10">
        <f>IF(D255="","",_xlfn.DAYS(G255,D255)+1)</f>
        <v>4</v>
      </c>
      <c r="L255" s="17" t="s">
        <v>80</v>
      </c>
      <c r="M255" s="18" t="s">
        <v>638</v>
      </c>
      <c r="N255" s="10" t="s">
        <v>659</v>
      </c>
      <c r="O255" s="10" t="s">
        <v>660</v>
      </c>
      <c r="P255" s="10" t="s">
        <v>25</v>
      </c>
      <c r="Q255">
        <f>IF(D255="","",MONTH(D255))</f>
        <v>10</v>
      </c>
      <c r="R255">
        <f>IF(G255="","",MONTH(G255))</f>
        <v>10</v>
      </c>
      <c r="S255" s="12">
        <f>IF(AND(S$1&gt;=$Q255,S$1&lt;=$R255),1,0)</f>
        <v>0</v>
      </c>
      <c r="T255" s="12">
        <f>IF(AND(T$1&gt;=$Q255,T$1&lt;=$R255),1,0)</f>
        <v>0</v>
      </c>
      <c r="U255" s="12">
        <f>IF(AND(U$1&gt;=$Q255,U$1&lt;=$R255),1,0)</f>
        <v>0</v>
      </c>
      <c r="V255" s="12">
        <f>IF(AND(V$1&gt;=$Q255,V$1&lt;=$R255),1,0)</f>
        <v>0</v>
      </c>
      <c r="W255" s="12">
        <f>IF(AND(W$1&gt;=$Q255,W$1&lt;=$R255),1,0)</f>
        <v>0</v>
      </c>
      <c r="X255" s="12">
        <f>IF(AND(X$1&gt;=$Q255,X$1&lt;=$R255),1,0)</f>
        <v>0</v>
      </c>
      <c r="Y255" s="12">
        <f>IF(AND(Y$1&gt;=$Q255,Y$1&lt;=$R255),1,0)</f>
        <v>1</v>
      </c>
      <c r="Z255" s="12"/>
      <c r="AA255" s="12"/>
      <c r="AB255" s="12"/>
      <c r="AC255" s="12"/>
      <c r="AD255" s="12"/>
    </row>
    <row r="256" spans="1:30" ht="75" x14ac:dyDescent="0.25">
      <c r="A256">
        <v>333</v>
      </c>
      <c r="B256" s="17">
        <v>45595</v>
      </c>
      <c r="C256" s="9">
        <f>IF(B256&lt;$AG$1,"01/01/2024",B256)</f>
        <v>45595</v>
      </c>
      <c r="D256" s="9">
        <f>IF(AND(B256&lt;$AH$1,F256&gt;=$AH$1),"01/04/2024",IF(F256&lt;$AH$1,"",B256))</f>
        <v>45595</v>
      </c>
      <c r="E256" s="17" t="s">
        <v>110</v>
      </c>
      <c r="F256" s="17">
        <v>45627</v>
      </c>
      <c r="G256" s="9">
        <f>IF(F256&gt;$AI$1,$AI$1,F256)</f>
        <v>45596</v>
      </c>
      <c r="H256" s="17"/>
      <c r="I256" s="10">
        <f>_xlfn.DAYS(F256,B256)+1</f>
        <v>33</v>
      </c>
      <c r="J256" s="10">
        <f>_xlfn.DAYS(G256,C256)+1</f>
        <v>2</v>
      </c>
      <c r="K256" s="10">
        <f>IF(D256="","",_xlfn.DAYS(G256,D256)+1)</f>
        <v>2</v>
      </c>
      <c r="L256" s="17" t="s">
        <v>31</v>
      </c>
      <c r="M256" s="18" t="s">
        <v>227</v>
      </c>
      <c r="N256" s="18" t="s">
        <v>238</v>
      </c>
      <c r="O256" s="18" t="s">
        <v>248</v>
      </c>
      <c r="P256" s="18" t="s">
        <v>25</v>
      </c>
      <c r="Q256">
        <f>IF(D256="","",MONTH(D256))</f>
        <v>10</v>
      </c>
      <c r="R256">
        <f>IF(G256="","",MONTH(G256))</f>
        <v>10</v>
      </c>
      <c r="S256" s="12">
        <f>IF(AND(S$1&gt;=$Q256,S$1&lt;=$R256),1,0)</f>
        <v>0</v>
      </c>
      <c r="T256" s="12">
        <f>IF(AND(T$1&gt;=$Q256,T$1&lt;=$R256),1,0)</f>
        <v>0</v>
      </c>
      <c r="U256" s="12">
        <f>IF(AND(U$1&gt;=$Q256,U$1&lt;=$R256),1,0)</f>
        <v>0</v>
      </c>
      <c r="V256" s="12">
        <f>IF(AND(V$1&gt;=$Q256,V$1&lt;=$R256),1,0)</f>
        <v>0</v>
      </c>
      <c r="W256" s="12">
        <f>IF(AND(W$1&gt;=$Q256,W$1&lt;=$R256),1,0)</f>
        <v>0</v>
      </c>
      <c r="X256" s="12">
        <f>IF(AND(X$1&gt;=$Q256,X$1&lt;=$R256),1,0)</f>
        <v>0</v>
      </c>
      <c r="Y256" s="12">
        <f>IF(AND(Y$1&gt;=$Q256,Y$1&lt;=$R256),1,0)</f>
        <v>1</v>
      </c>
    </row>
    <row r="257" spans="1:30" ht="30" x14ac:dyDescent="0.25">
      <c r="A257">
        <v>332</v>
      </c>
      <c r="B257" s="17">
        <v>45595</v>
      </c>
      <c r="C257" s="9">
        <f>IF(B257&lt;$AG$1,"01/01/2024",B257)</f>
        <v>45595</v>
      </c>
      <c r="D257" s="9">
        <f>IF(AND(B257&lt;$AH$1,F257&gt;=$AH$1),"01/04/2024",IF(F257&lt;$AH$1,"",B257))</f>
        <v>45595</v>
      </c>
      <c r="E257" s="17" t="s">
        <v>532</v>
      </c>
      <c r="F257" s="17">
        <v>45616</v>
      </c>
      <c r="G257" s="9">
        <f>IF(F257&gt;$AI$1,$AI$1,F257)</f>
        <v>45596</v>
      </c>
      <c r="H257" s="17"/>
      <c r="I257" s="10">
        <f>_xlfn.DAYS(F257,B257)+1</f>
        <v>22</v>
      </c>
      <c r="J257" s="10">
        <f>_xlfn.DAYS(G257,C257)+1</f>
        <v>2</v>
      </c>
      <c r="K257" s="10">
        <f>IF(D257="","",_xlfn.DAYS(G257,D257)+1)</f>
        <v>2</v>
      </c>
      <c r="L257" s="17" t="s">
        <v>31</v>
      </c>
      <c r="M257" s="18" t="s">
        <v>529</v>
      </c>
      <c r="N257" s="18" t="s">
        <v>530</v>
      </c>
      <c r="O257" s="18" t="s">
        <v>533</v>
      </c>
      <c r="P257" s="18" t="s">
        <v>62</v>
      </c>
      <c r="Q257">
        <f>IF(D257="","",MONTH(D257))</f>
        <v>10</v>
      </c>
      <c r="R257">
        <f>IF(G257="","",MONTH(G257))</f>
        <v>10</v>
      </c>
      <c r="S257" s="12">
        <f>IF(AND(S$1&gt;=$Q257,S$1&lt;=$R257),1,0)</f>
        <v>0</v>
      </c>
      <c r="T257" s="12">
        <f>IF(AND(T$1&gt;=$Q257,T$1&lt;=$R257),1,0)</f>
        <v>0</v>
      </c>
      <c r="U257" s="12">
        <f>IF(AND(U$1&gt;=$Q257,U$1&lt;=$R257),1,0)</f>
        <v>0</v>
      </c>
      <c r="V257" s="12">
        <f>IF(AND(V$1&gt;=$Q257,V$1&lt;=$R257),1,0)</f>
        <v>0</v>
      </c>
      <c r="W257" s="12">
        <f>IF(AND(W$1&gt;=$Q257,W$1&lt;=$R257),1,0)</f>
        <v>0</v>
      </c>
      <c r="X257" s="12">
        <f>IF(AND(X$1&gt;=$Q257,X$1&lt;=$R257),1,0)</f>
        <v>0</v>
      </c>
      <c r="Y257" s="12">
        <f>IF(AND(Y$1&gt;=$Q257,Y$1&lt;=$R257),1,0)</f>
        <v>1</v>
      </c>
      <c r="Z257" s="12"/>
      <c r="AA257" s="12"/>
      <c r="AB257" s="12"/>
      <c r="AC257" s="12"/>
      <c r="AD257" s="12"/>
    </row>
    <row r="258" spans="1:30" x14ac:dyDescent="0.25">
      <c r="B258"/>
      <c r="C258"/>
      <c r="D258"/>
      <c r="F258"/>
      <c r="G258" s="9"/>
    </row>
  </sheetData>
  <autoFilter ref="A1:AI257" xr:uid="{29D1BCA7-BF15-400C-81C4-8369086360DF}">
    <sortState xmlns:xlrd2="http://schemas.microsoft.com/office/spreadsheetml/2017/richdata2" ref="A2:AI257">
      <sortCondition ref="B1:B25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BOULANGER Victor</dc:creator>
  <cp:lastModifiedBy>BOULANGER Victor</cp:lastModifiedBy>
  <dcterms:created xsi:type="dcterms:W3CDTF">2025-03-27T15:13:15Z</dcterms:created>
  <dcterms:modified xsi:type="dcterms:W3CDTF">2025-04-07T14:23:16Z</dcterms:modified>
</cp:coreProperties>
</file>