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rod.protected.ind\user\User05\sm4061\desktop\"/>
    </mc:Choice>
  </mc:AlternateContent>
  <bookViews>
    <workbookView xWindow="0" yWindow="0" windowWidth="14925" windowHeight="6735" firstSheet="2" activeTab="2"/>
  </bookViews>
  <sheets>
    <sheet name="Disclaimer" sheetId="47" r:id="rId1"/>
    <sheet name="Contents" sheetId="42" r:id="rId2"/>
    <sheet name="Figure 1" sheetId="8" r:id="rId3"/>
    <sheet name="Figure 2" sheetId="9" r:id="rId4"/>
    <sheet name="Figure 3" sheetId="10" r:id="rId5"/>
    <sheet name="Figure 4" sheetId="15" r:id="rId6"/>
    <sheet name="Figure 5" sheetId="20" r:id="rId7"/>
    <sheet name="Figure 6" sheetId="21" r:id="rId8"/>
    <sheet name="Figure 7" sheetId="22" r:id="rId9"/>
    <sheet name="Data Table 1" sheetId="27" r:id="rId10"/>
    <sheet name="Data Table 2" sheetId="46" r:id="rId11"/>
    <sheet name="Data Tables 3A-B" sheetId="30" r:id="rId12"/>
    <sheet name="Data Table 4" sheetId="32" r:id="rId13"/>
    <sheet name="Data Tables 5A-B" sheetId="34" r:id="rId14"/>
    <sheet name="Data Tables 6A-B" sheetId="35" r:id="rId15"/>
    <sheet name="Data Tables 7A-B" sheetId="36" r:id="rId16"/>
    <sheet name="Data Tables 8A-B" sheetId="37" r:id="rId17"/>
    <sheet name="Data Tables 9A-B" sheetId="39" r:id="rId18"/>
    <sheet name="Data Tables 10A-B" sheetId="41" r:id="rId19"/>
  </sheets>
  <definedNames>
    <definedName name="_xlnm._FilterDatabase" localSheetId="4" hidden="1">'Figure 3'!$A$4:$J$4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41" l="1"/>
  <c r="A1" i="41"/>
  <c r="A17" i="39"/>
  <c r="A1" i="39"/>
  <c r="A17" i="37"/>
  <c r="A17" i="36"/>
  <c r="A1" i="37" l="1"/>
  <c r="AG13" i="46" l="1"/>
  <c r="AG12" i="46"/>
  <c r="AG11" i="46"/>
  <c r="AG10" i="46"/>
  <c r="AG9" i="46"/>
  <c r="AG8" i="46"/>
  <c r="AG7" i="46"/>
  <c r="AG6" i="46"/>
  <c r="AG5" i="46"/>
  <c r="A1" i="36"/>
  <c r="A17" i="35"/>
  <c r="A1" i="35"/>
  <c r="A17" i="34"/>
  <c r="A1" i="34"/>
  <c r="A1" i="32"/>
  <c r="A18" i="30"/>
  <c r="A1" i="30"/>
  <c r="A1" i="46"/>
  <c r="A1" i="22" l="1"/>
  <c r="A1" i="21"/>
  <c r="A1" i="20"/>
  <c r="A1" i="27"/>
  <c r="A1" i="15" l="1"/>
  <c r="A1" i="10"/>
  <c r="A1" i="8"/>
  <c r="A1" i="9"/>
  <c r="Z15" i="20" l="1"/>
  <c r="Z16" i="20" s="1"/>
  <c r="AH1921"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 id="3" odcFile="\\prod.protected.ind\user\User04\ih4072\my Documents\My Data Sources\PUAC01SQL41S.prod.unclass.ind_1239 GGIDM Emissions_States_ANZSIC.odc" keepAlive="1" name="PUAC01SQL41S.prod.unclass.ind_1239 GGIDM Emissions_States_ANZSIC1" type="5" refreshedVersion="5" background="1">
    <dbPr connection="Provider=MSOLAP.5;Integrated Security=SSPI;Persist Security Info=True;Initial Catalog=GGIDM;Data Source=PUAC01SQL41S.prod.unclass.ind:1239;MDX Compatibility=1;Safety Options=2;MDX Missing Member Mode=Error" command="Emissions_States_ANZSIC" commandType="1"/>
    <olapPr sendLocale="1" rowDrillCount="1000"/>
  </connection>
</connections>
</file>

<file path=xl/sharedStrings.xml><?xml version="1.0" encoding="utf-8"?>
<sst xmlns="http://schemas.openxmlformats.org/spreadsheetml/2006/main" count="523" uniqueCount="119">
  <si>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</si>
  <si>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</si>
  <si>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</si>
  <si>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</si>
  <si>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</si>
  <si>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</si>
  <si>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</si>
  <si>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</si>
  <si>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</si>
  <si>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</si>
  <si>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</si>
  <si>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</si>
  <si>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</si>
  <si>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</si>
  <si>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</si>
  <si>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</si>
  <si>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</si>
  <si>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</si>
  <si>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</si>
  <si>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</si>
  <si>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</si>
  <si>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</si>
  <si>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</si>
  <si>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</si>
  <si>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</si>
  <si>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</si>
  <si>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</si>
  <si>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Transport and Storage</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</si>
  <si>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</si>
  <si>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</si>
  <si>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</si>
  <si>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</si>
  <si>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</si>
  <si>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</si>
  <si>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</si>
  <si>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</si>
  <si>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</si>
  <si>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</si>
  <si>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</si>
  <si>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</si>
  <si>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</si>
  <si>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</si>
  <si>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</si>
  <si>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</si>
  <si>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</si>
  <si>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</si>
  <si>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</si>
  <si>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</si>
  <si>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</si>
  <si>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</si>
  <si>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</si>
  <si>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</si>
  <si>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</si>
  <si>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</si>
  <si>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</si>
  <si>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</si>
  <si>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Total (net emissions)</t>
  </si>
  <si>
    <t>Change from 2005 to latest reported year</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</si>
  <si>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</si>
  <si>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</si>
  <si>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</si>
  <si>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</si>
  <si>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</si>
  <si>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</si>
  <si>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</si>
  <si>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</si>
  <si>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</si>
  <si>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</si>
  <si>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</si>
  <si>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CONTENTS</t>
  </si>
  <si>
    <r>
      <rPr>
        <sz val="14"/>
        <color theme="4" tint="-0.249977111117893"/>
        <rFont val="Calibri"/>
        <family val="2"/>
        <scheme val="minor"/>
      </rPr>
      <t>Figures</t>
    </r>
    <r>
      <rPr>
        <sz val="14"/>
        <color theme="1"/>
        <rFont val="Calibri"/>
        <family val="2"/>
        <scheme val="minor"/>
      </rPr>
      <t/>
    </r>
  </si>
  <si>
    <t>Tables</t>
  </si>
  <si>
    <t>industry.gov.au</t>
  </si>
  <si>
    <t>The NSW inventory includes ACT emissions from the stationary energy sector.</t>
  </si>
  <si>
    <t>NA</t>
  </si>
  <si>
    <t xml:space="preserve">Commercial Services </t>
  </si>
  <si>
    <t>Published by the Department of Industry, Science, Energy and Resources, 2022</t>
  </si>
  <si>
    <t>Units: %</t>
  </si>
  <si>
    <t>Note: Scope 2 emissions account for greenhouse gas emissions from the generation of purchased electricity. Purchased electricity is defined as electricity that is purchased or otherwise brought into the organisational boundary of the entity (GHG Protocol Scope 2 Guidance, WRI 2021). Emissions from electricity generation consumed within the electricity, gas, water and waste services industry are included in the above graph for completeness although this electricity use includes own use of generators and does not necessarily meet the above definition of scope 2 emissions.</t>
  </si>
  <si>
    <t>Reference: WRI (World Resources Institute), 2021. GHG Protocol Scope 2 Guidance: An amendment to the GHG Protocol, Corporate Standard. Published by Greenhouse Gas Protocol.</t>
  </si>
  <si>
    <r>
      <t>Units: kt CO</t>
    </r>
    <r>
      <rPr>
        <vertAlign val="subscript"/>
        <sz val="11"/>
        <rFont val="Calibri"/>
        <family val="2"/>
        <scheme val="minor"/>
      </rPr>
      <t>2</t>
    </r>
    <r>
      <rPr>
        <sz val="11"/>
        <rFont val="Calibri"/>
        <family val="2"/>
        <scheme val="minor"/>
      </rPr>
      <t>-e</t>
    </r>
  </si>
  <si>
    <t>Total (net scope 2 emissions)</t>
  </si>
  <si>
    <r>
      <t>Units: Mt CO</t>
    </r>
    <r>
      <rPr>
        <vertAlign val="subscript"/>
        <sz val="11"/>
        <color theme="1"/>
        <rFont val="Calibri"/>
        <family val="2"/>
        <scheme val="minor"/>
      </rPr>
      <t>2</t>
    </r>
    <r>
      <rPr>
        <sz val="11"/>
        <color theme="1"/>
        <rFont val="Calibri"/>
        <family val="2"/>
        <scheme val="minor"/>
      </rPr>
      <t>-e</t>
    </r>
  </si>
  <si>
    <r>
      <t>Units: kt CO</t>
    </r>
    <r>
      <rPr>
        <vertAlign val="subscript"/>
        <sz val="11"/>
        <color theme="1"/>
        <rFont val="Calibri"/>
        <family val="2"/>
        <scheme val="minor"/>
      </rPr>
      <t>2</t>
    </r>
    <r>
      <rPr>
        <sz val="11"/>
        <color theme="1"/>
        <rFont val="Calibri"/>
        <family val="2"/>
        <scheme val="minor"/>
      </rPr>
      <t>-e</t>
    </r>
  </si>
  <si>
    <r>
      <rPr>
        <b/>
        <u/>
        <sz val="11"/>
        <color theme="1"/>
        <rFont val="Calibri"/>
        <family val="2"/>
        <scheme val="minor"/>
      </rPr>
      <t>Figure 1:</t>
    </r>
    <r>
      <rPr>
        <u/>
        <sz val="11"/>
        <color theme="1"/>
        <rFont val="Calibri"/>
        <family val="2"/>
        <scheme val="minor"/>
      </rPr>
      <t xml:space="preserve"> Direct Emissions by Economic Sectors, 1990 to 2020</t>
    </r>
  </si>
  <si>
    <r>
      <rPr>
        <b/>
        <u/>
        <sz val="11"/>
        <color theme="1"/>
        <rFont val="Calibri"/>
        <family val="2"/>
        <scheme val="minor"/>
      </rPr>
      <t>Figure 2:</t>
    </r>
    <r>
      <rPr>
        <u/>
        <sz val="11"/>
        <color theme="1"/>
        <rFont val="Calibri"/>
        <family val="2"/>
        <scheme val="minor"/>
      </rPr>
      <t xml:space="preserve"> Percentage Change in Direct Emissions by Economic Sector, 1990 to 2020</t>
    </r>
  </si>
  <si>
    <r>
      <rPr>
        <b/>
        <u/>
        <sz val="11"/>
        <color theme="1"/>
        <rFont val="Calibri"/>
        <family val="2"/>
        <scheme val="minor"/>
      </rPr>
      <t>Figure 3:</t>
    </r>
    <r>
      <rPr>
        <u/>
        <sz val="11"/>
        <color theme="1"/>
        <rFont val="Calibri"/>
        <family val="2"/>
        <scheme val="minor"/>
      </rPr>
      <t xml:space="preserve"> Direct State and Territory Emissions by Economic Sector, 2020</t>
    </r>
  </si>
  <si>
    <r>
      <rPr>
        <b/>
        <u/>
        <sz val="11"/>
        <color theme="1"/>
        <rFont val="Calibri"/>
        <family val="2"/>
        <scheme val="minor"/>
      </rPr>
      <t>Figure 4:</t>
    </r>
    <r>
      <rPr>
        <u/>
        <sz val="11"/>
        <color theme="1"/>
        <rFont val="Calibri"/>
        <family val="2"/>
        <scheme val="minor"/>
      </rPr>
      <t xml:space="preserve"> Indirect Greenhouse Gas Emissions from the Generation of Purchased Electricity (Scope 2 Emissions) Trends by Economic Sector, 1990 to 2020</t>
    </r>
  </si>
  <si>
    <r>
      <rPr>
        <b/>
        <u/>
        <sz val="11"/>
        <color theme="1"/>
        <rFont val="Calibri"/>
        <family val="2"/>
        <scheme val="minor"/>
      </rPr>
      <t>Figure 5:</t>
    </r>
    <r>
      <rPr>
        <u/>
        <sz val="11"/>
        <color theme="1"/>
        <rFont val="Calibri"/>
        <family val="2"/>
        <scheme val="minor"/>
      </rPr>
      <t xml:space="preserve"> Australia’s Combined Direct and Indirect Greenhouse Gas Emissions from the Generation of Purchased Electricity (Scope 2 Emissions) by Major Economic Sector, 2020</t>
    </r>
  </si>
  <si>
    <r>
      <rPr>
        <b/>
        <u/>
        <sz val="11"/>
        <color theme="1"/>
        <rFont val="Calibri"/>
        <family val="2"/>
        <scheme val="minor"/>
      </rPr>
      <t>Figure 6:</t>
    </r>
    <r>
      <rPr>
        <u/>
        <sz val="11"/>
        <color theme="1"/>
        <rFont val="Calibri"/>
        <family val="2"/>
        <scheme val="minor"/>
      </rPr>
      <t xml:space="preserve"> Combined Direct and Indirect Greenhouse Gas Emissions from the Generation of Purchased Electricity (Scope 2 Emissions) by Major Economic Sectors, 1990 to 2020</t>
    </r>
  </si>
  <si>
    <r>
      <rPr>
        <b/>
        <u/>
        <sz val="11"/>
        <color theme="1"/>
        <rFont val="Calibri"/>
        <family val="2"/>
        <scheme val="minor"/>
      </rPr>
      <t>Figure 7:</t>
    </r>
    <r>
      <rPr>
        <u/>
        <sz val="11"/>
        <color theme="1"/>
        <rFont val="Calibri"/>
        <family val="2"/>
        <scheme val="minor"/>
      </rPr>
      <t xml:space="preserve"> Percentage Change in Combined Direct and Indirect Greenhouse Gas Emissions from the Generation of Purchased Electricity (Scope 2 Emissions) by Major Economic Sectors, 1990 to 2020</t>
    </r>
  </si>
  <si>
    <r>
      <rPr>
        <b/>
        <u/>
        <sz val="11"/>
        <color theme="1"/>
        <rFont val="Calibri"/>
        <family val="2"/>
        <scheme val="minor"/>
      </rPr>
      <t>Data Table 1:</t>
    </r>
    <r>
      <rPr>
        <u/>
        <sz val="11"/>
        <color theme="1"/>
        <rFont val="Calibri"/>
        <family val="2"/>
        <scheme val="minor"/>
      </rPr>
      <t xml:space="preserve"> National Direct Emissions by Economic Sector, 1990 to 2020</t>
    </r>
  </si>
  <si>
    <r>
      <rPr>
        <b/>
        <u/>
        <sz val="11"/>
        <color theme="1"/>
        <rFont val="Calibri"/>
        <family val="2"/>
        <scheme val="minor"/>
      </rPr>
      <t xml:space="preserve">Data Table 2: </t>
    </r>
    <r>
      <rPr>
        <u/>
        <sz val="11"/>
        <color theme="1"/>
        <rFont val="Calibri"/>
        <family val="2"/>
        <scheme val="minor"/>
      </rPr>
      <t>National Indirect Greenhouse Gas Emissions from the Generation of Purchased Electricity (Scope 2 Emissions) by Economic Sector, 1990 to 2020</t>
    </r>
  </si>
  <si>
    <r>
      <rPr>
        <b/>
        <u/>
        <sz val="11"/>
        <color theme="1"/>
        <rFont val="Calibri"/>
        <family val="2"/>
        <scheme val="minor"/>
      </rPr>
      <t>Data Table 3A:</t>
    </r>
    <r>
      <rPr>
        <u/>
        <sz val="11"/>
        <color theme="1"/>
        <rFont val="Calibri"/>
        <family val="2"/>
        <scheme val="minor"/>
      </rPr>
      <t xml:space="preserve"> New South Wales Direct Emissions by Economic Sectors, 1990 to 2020</t>
    </r>
  </si>
  <si>
    <r>
      <rPr>
        <b/>
        <u/>
        <sz val="11"/>
        <color theme="1"/>
        <rFont val="Calibri"/>
        <family val="2"/>
        <scheme val="minor"/>
      </rPr>
      <t>Data Table 3B:</t>
    </r>
    <r>
      <rPr>
        <u/>
        <sz val="11"/>
        <color theme="1"/>
        <rFont val="Calibri"/>
        <family val="2"/>
        <scheme val="minor"/>
      </rPr>
      <t xml:space="preserve"> New South Wales Indirect Greenhouse Gas Emissions from the Generation of Purchased Electricity (Scope 2 Emissions) by Economic Sector, 1990 to 2020</t>
    </r>
  </si>
  <si>
    <r>
      <rPr>
        <b/>
        <u/>
        <sz val="11"/>
        <color theme="1"/>
        <rFont val="Calibri"/>
        <family val="2"/>
        <scheme val="minor"/>
      </rPr>
      <t xml:space="preserve">Data Table 4: </t>
    </r>
    <r>
      <rPr>
        <u/>
        <sz val="11"/>
        <color theme="1"/>
        <rFont val="Calibri"/>
        <family val="2"/>
        <scheme val="minor"/>
      </rPr>
      <t>Australian Capital Territory Direct Emissions by Economic Sectors, 1990 to 2020</t>
    </r>
  </si>
  <si>
    <r>
      <rPr>
        <b/>
        <u/>
        <sz val="11"/>
        <color theme="1"/>
        <rFont val="Calibri"/>
        <family val="2"/>
        <scheme val="minor"/>
      </rPr>
      <t>Data Table 5B:</t>
    </r>
    <r>
      <rPr>
        <u/>
        <sz val="11"/>
        <color theme="1"/>
        <rFont val="Calibri"/>
        <family val="2"/>
        <scheme val="minor"/>
      </rPr>
      <t xml:space="preserve"> Northern Territory Indirect Greenhouse Gas Emissions from the Generation of Purchased Electricity (Scope 2 Emissions) by Economic Sector, 1990 to 2020</t>
    </r>
  </si>
  <si>
    <r>
      <rPr>
        <b/>
        <u/>
        <sz val="11"/>
        <color theme="1"/>
        <rFont val="Calibri"/>
        <family val="2"/>
        <scheme val="minor"/>
      </rPr>
      <t>Data Table 6B:</t>
    </r>
    <r>
      <rPr>
        <u/>
        <sz val="11"/>
        <color theme="1"/>
        <rFont val="Calibri"/>
        <family val="2"/>
        <scheme val="minor"/>
      </rPr>
      <t xml:space="preserve"> Queensland Indirect Greenhouse Gas Emissions from the Generation of Purchased Electricity (Scope 2 Emissions) by Economic Sector, 1990 to 2020</t>
    </r>
  </si>
  <si>
    <r>
      <rPr>
        <b/>
        <u/>
        <sz val="11"/>
        <color theme="1"/>
        <rFont val="Calibri"/>
        <family val="2"/>
        <scheme val="minor"/>
      </rPr>
      <t>Data Table 7A:</t>
    </r>
    <r>
      <rPr>
        <u/>
        <sz val="11"/>
        <color theme="1"/>
        <rFont val="Calibri"/>
        <family val="2"/>
        <scheme val="minor"/>
      </rPr>
      <t xml:space="preserve"> South Australia Direct Emissions by Economic Sectors, 1990 to 2020</t>
    </r>
  </si>
  <si>
    <r>
      <rPr>
        <b/>
        <u/>
        <sz val="11"/>
        <color theme="1"/>
        <rFont val="Calibri"/>
        <family val="2"/>
        <scheme val="minor"/>
      </rPr>
      <t>Data Table 8B:</t>
    </r>
    <r>
      <rPr>
        <u/>
        <sz val="11"/>
        <color theme="1"/>
        <rFont val="Calibri"/>
        <family val="2"/>
        <scheme val="minor"/>
      </rPr>
      <t xml:space="preserve"> Tasmania Indirect Greenhouse Gas Emissions from the Generation of Purchased Electricity (Scope 2 Emissions) by Economic Sector, 1990 to 2020</t>
    </r>
  </si>
  <si>
    <r>
      <rPr>
        <b/>
        <u/>
        <sz val="11"/>
        <color theme="1"/>
        <rFont val="Calibri"/>
        <family val="2"/>
        <scheme val="minor"/>
      </rPr>
      <t>Data Table 9B:</t>
    </r>
    <r>
      <rPr>
        <u/>
        <sz val="11"/>
        <color theme="1"/>
        <rFont val="Calibri"/>
        <family val="2"/>
        <scheme val="minor"/>
      </rPr>
      <t xml:space="preserve"> Victoria Indirect Greenhouse Gas Emissions from the Generation of Purchased Electricity (Scope 2 Emissions) by Economic Sector, 1990 to 2020</t>
    </r>
  </si>
  <si>
    <r>
      <rPr>
        <b/>
        <u/>
        <sz val="11"/>
        <color theme="1"/>
        <rFont val="Calibri"/>
        <family val="2"/>
        <scheme val="minor"/>
      </rPr>
      <t xml:space="preserve">Data Table 10B: </t>
    </r>
    <r>
      <rPr>
        <u/>
        <sz val="11"/>
        <color theme="1"/>
        <rFont val="Calibri"/>
        <family val="2"/>
        <scheme val="minor"/>
      </rPr>
      <t>Western Australia Indirect Greenhouse Gas Emissions from the Generation of Purchased Electricity (Scope 2 Emissions) by Economic Sector, 1990 to 2020</t>
    </r>
  </si>
  <si>
    <t>Financial Year</t>
  </si>
  <si>
    <t>Major Economic Sector</t>
  </si>
  <si>
    <t xml:space="preserve">ANZSIC Classification </t>
  </si>
  <si>
    <t>Back to contents</t>
  </si>
  <si>
    <t>National Inventory by Economic Sector (NIbES), 2020</t>
  </si>
  <si>
    <r>
      <rPr>
        <b/>
        <sz val="11"/>
        <color theme="1"/>
        <rFont val="Calibri"/>
        <family val="2"/>
        <scheme val="minor"/>
      </rPr>
      <t>© Commonwealth of Australia 2022
Ownership of intellectual property rights</t>
    </r>
    <r>
      <rPr>
        <sz val="11"/>
        <color theme="1"/>
        <rFont val="Calibri"/>
        <family val="2"/>
        <scheme val="minor"/>
      </rPr>
      <t xml:space="preserve">
Unless otherwise noted, copyright (and any other intellectual property rights, if any) in this publication is owned by the Commonwealth of Australia.
</t>
    </r>
    <r>
      <rPr>
        <b/>
        <sz val="11"/>
        <color theme="1"/>
        <rFont val="Calibri"/>
        <family val="2"/>
        <scheme val="minor"/>
      </rPr>
      <t>Creative Commons licence
- Attribution
- CC BY</t>
    </r>
  </si>
  <si>
    <r>
      <rPr>
        <b/>
        <sz val="11"/>
        <color theme="1"/>
        <rFont val="Calibri"/>
        <family val="2"/>
        <scheme val="minor"/>
      </rPr>
      <t>Disclaimer</t>
    </r>
    <r>
      <rPr>
        <sz val="11"/>
        <color theme="1"/>
        <rFont val="Calibri"/>
        <family val="2"/>
        <scheme val="minor"/>
      </rPr>
      <t xml:space="preserve">
The Australian Government as represented by the Department of Industry, Science, Energy and Resources has exercised due care and skill in the preparation and compilation of the information and data in this publication. Notwithstanding, the Commonwealth of Australia, its officers, employees, or agents disclaim any liability, including liability for negligence, loss howsoever caused, damage, injury, expense or cost incurred by any person as a result of accessing, using or relying upon any of the information or data in this publication to the maximum extent permitted by law. No representation expressed or implied is made as to the currency, accuracy, reliability or completeness of the information contained in this publication. The reader should rely on their own inquiries to independently confirm the information and comment on which they intend to act. This publication does not indicate commitment by the Australian Government to a particular course of action.</t>
    </r>
  </si>
  <si>
    <t>Part of Australia's National Greenhouse Accounts 2020</t>
  </si>
  <si>
    <r>
      <rPr>
        <b/>
        <u/>
        <sz val="11"/>
        <color theme="1"/>
        <rFont val="Calibri"/>
        <family val="2"/>
        <scheme val="minor"/>
      </rPr>
      <t>Data Table 5A:</t>
    </r>
    <r>
      <rPr>
        <u/>
        <sz val="11"/>
        <color theme="1"/>
        <rFont val="Calibri"/>
        <family val="2"/>
        <scheme val="minor"/>
      </rPr>
      <t xml:space="preserve"> Northern Territory Direct Emissions by Economic Sectors, 1990 to 2020</t>
    </r>
  </si>
  <si>
    <r>
      <rPr>
        <b/>
        <u/>
        <sz val="11"/>
        <color theme="1"/>
        <rFont val="Calibri"/>
        <family val="2"/>
        <scheme val="minor"/>
      </rPr>
      <t xml:space="preserve">Data Table 6A: </t>
    </r>
    <r>
      <rPr>
        <u/>
        <sz val="11"/>
        <color theme="1"/>
        <rFont val="Calibri"/>
        <family val="2"/>
        <scheme val="minor"/>
      </rPr>
      <t>Queensland Direct Emissions by Economic Sectors, 1990 to 2020</t>
    </r>
  </si>
  <si>
    <r>
      <rPr>
        <b/>
        <u/>
        <sz val="11"/>
        <color theme="1"/>
        <rFont val="Calibri"/>
        <family val="2"/>
        <scheme val="minor"/>
      </rPr>
      <t>Data Table 7B:</t>
    </r>
    <r>
      <rPr>
        <u/>
        <sz val="11"/>
        <color theme="1"/>
        <rFont val="Calibri"/>
        <family val="2"/>
        <scheme val="minor"/>
      </rPr>
      <t xml:space="preserve"> South Australia Indirect Greenhouse Gas Emissions from the Generation of Purchased Electricity (Scope 2 Emissions) by Economic Sector, 1990 to 2020</t>
    </r>
  </si>
  <si>
    <r>
      <rPr>
        <b/>
        <u/>
        <sz val="11"/>
        <color theme="1"/>
        <rFont val="Calibri"/>
        <family val="2"/>
        <scheme val="minor"/>
      </rPr>
      <t>Data Table 8A:</t>
    </r>
    <r>
      <rPr>
        <u/>
        <sz val="11"/>
        <color theme="1"/>
        <rFont val="Calibri"/>
        <family val="2"/>
        <scheme val="minor"/>
      </rPr>
      <t xml:space="preserve"> Tasmania Direct Emissions by Economic Sectors, 1990 to 2020</t>
    </r>
  </si>
  <si>
    <r>
      <rPr>
        <b/>
        <u/>
        <sz val="11"/>
        <color theme="1"/>
        <rFont val="Calibri"/>
        <family val="2"/>
        <scheme val="minor"/>
      </rPr>
      <t xml:space="preserve">Data Table 9A: </t>
    </r>
    <r>
      <rPr>
        <u/>
        <sz val="11"/>
        <color theme="1"/>
        <rFont val="Calibri"/>
        <family val="2"/>
        <scheme val="minor"/>
      </rPr>
      <t>Victoria Direct Emissions by Economic Sectors, 1990 to 2020</t>
    </r>
  </si>
  <si>
    <r>
      <rPr>
        <b/>
        <u/>
        <sz val="11"/>
        <color theme="1"/>
        <rFont val="Calibri"/>
        <family val="2"/>
        <scheme val="minor"/>
      </rPr>
      <t xml:space="preserve">Data Table 10A: </t>
    </r>
    <r>
      <rPr>
        <u/>
        <sz val="11"/>
        <color theme="1"/>
        <rFont val="Calibri"/>
        <family val="2"/>
        <scheme val="minor"/>
      </rPr>
      <t>Western Australia Direct Emissions by Economic Sectors, 1990 to 2020</t>
    </r>
  </si>
  <si>
    <r>
      <t xml:space="preserve">All material in this publication is licensed under a Creative Commons Attribution 4.0 International Licence, save for content supplied by third parties, logos, any material protected by trademark or otherwise noted in this publication, and the Commonwealth Coat of Arms. Creative Commons Attribution 4.0 International Licence is a standard form licence agreement that allows you to copy, distribute, transmit and adapt this publication provided you attribute the work.
A summary of the licence terms is available from </t>
    </r>
    <r>
      <rPr>
        <u/>
        <sz val="11"/>
        <color theme="1"/>
        <rFont val="Calibri"/>
        <family val="2"/>
        <scheme val="minor"/>
      </rPr>
      <t>https://creativecommons.org/licenses/by/4.0/</t>
    </r>
    <r>
      <rPr>
        <sz val="11"/>
        <color theme="1"/>
        <rFont val="Calibri"/>
        <family val="2"/>
        <scheme val="minor"/>
      </rPr>
      <t xml:space="preserve"> 
The full licence terms are available from</t>
    </r>
    <r>
      <rPr>
        <u/>
        <sz val="11"/>
        <color theme="1"/>
        <rFont val="Calibri"/>
        <family val="2"/>
        <scheme val="minor"/>
      </rPr>
      <t xml:space="preserve"> https://creativecommons.org/licenses/by/4.0/legalcode</t>
    </r>
    <r>
      <rPr>
        <sz val="11"/>
        <color theme="1"/>
        <rFont val="Calibri"/>
        <family val="2"/>
        <scheme val="minor"/>
      </rPr>
      <t xml:space="preserve">
Content contained herein should be attributed as '</t>
    </r>
    <r>
      <rPr>
        <i/>
        <sz val="11"/>
        <color theme="1"/>
        <rFont val="Calibri"/>
        <family val="2"/>
        <scheme val="minor"/>
      </rPr>
      <t>National Inventory by Economic Sector 2020</t>
    </r>
    <r>
      <rPr>
        <sz val="11"/>
        <color theme="1"/>
        <rFont val="Calibri"/>
        <family val="2"/>
        <scheme val="minor"/>
      </rPr>
      <t>, Australian Government Department of Industry, Science, Energy and Resources (2022)'.</t>
    </r>
  </si>
  <si>
    <t>Notes: The difference between the national and the sum of the state and territory emissions reflects the inclusion of military transport and external territories in the national inventory.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 emissions in this table have been calculated using the global warming potentials from Assessment Report 5. Emissions from the land sector are from the UNFCCC (i.e. not Kyoto Protocol) accounts.</t>
  </si>
  <si>
    <t>Notes: The difference between the national and the sum of the state and territory emissions reflects the inclusion of military transport and external territories in the national inventory.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</si>
</sst>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0.0"/>
    <numFmt numFmtId="166" formatCode="#,##0.0000"/>
    <numFmt numFmtId="167" formatCode="_-* #,##0_-;\-* #,##0_-;_-* &quot;-&quot;??_-;_-@_-"/>
    <numFmt numFmtId="168" formatCode="#,##0%"/>
    <numFmt numFmtId="169" formatCode="_-* #,##0.0000_-;\-* #,##0.0000_-;_-*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6"/>
      <color theme="4" tint="-0.249977111117893"/>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
      <sz val="10"/>
      <name val="Calibri"/>
      <family val="2"/>
      <scheme val="minor"/>
    </font>
    <font>
      <b/>
      <sz val="9"/>
      <name val="Calibri"/>
      <family val="2"/>
      <scheme val="minor"/>
    </font>
    <font>
      <b/>
      <sz val="9"/>
      <color theme="0"/>
      <name val="Calibri"/>
      <family val="2"/>
      <scheme val="minor"/>
    </font>
    <font>
      <b/>
      <i/>
      <sz val="9"/>
      <color rgb="FF000000"/>
      <name val="Calibri"/>
      <family val="2"/>
      <scheme val="minor"/>
    </font>
    <font>
      <b/>
      <sz val="10"/>
      <name val="Calibri"/>
      <family val="2"/>
      <scheme val="minor"/>
    </font>
    <font>
      <sz val="9"/>
      <name val="Calibri"/>
      <family val="2"/>
      <scheme val="minor"/>
    </font>
    <font>
      <b/>
      <sz val="9"/>
      <color theme="1"/>
      <name val="Calibri"/>
      <family val="2"/>
      <scheme val="minor"/>
    </font>
    <font>
      <u/>
      <sz val="11"/>
      <color theme="1"/>
      <name val="Calibri"/>
      <family val="2"/>
      <scheme val="minor"/>
    </font>
    <font>
      <b/>
      <u/>
      <sz val="11"/>
      <color theme="1"/>
      <name val="Calibri"/>
      <family val="2"/>
      <scheme val="minor"/>
    </font>
    <font>
      <i/>
      <sz val="8"/>
      <color theme="1"/>
      <name val="Calibri"/>
      <family val="2"/>
      <scheme val="minor"/>
    </font>
    <font>
      <i/>
      <sz val="11"/>
      <color theme="1"/>
      <name val="Calibri"/>
      <family val="2"/>
      <scheme val="minor"/>
    </font>
    <font>
      <i/>
      <sz val="11"/>
      <name val="Calibri"/>
      <family val="2"/>
      <scheme val="minor"/>
    </font>
  </fonts>
  <fills count="5">
    <fill>
      <patternFill patternType="none"/>
    </fill>
    <fill>
      <patternFill patternType="gray125"/>
    </fill>
    <fill>
      <patternFill patternType="solid">
        <fgColor rgb="FF005677"/>
        <bgColor indexed="64"/>
      </patternFill>
    </fill>
    <fill>
      <patternFill patternType="solid">
        <fgColor rgb="FF9CD9E0"/>
        <bgColor indexed="64"/>
      </patternFill>
    </fill>
    <fill>
      <patternFill patternType="solid">
        <fgColor rgb="FFD0ED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4" tint="-0.24994659260841701"/>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73">
    <xf numFmtId="0" fontId="0" fillId="0" borderId="0" xfId="0"/>
    <xf numFmtId="0" fontId="2" fillId="0" borderId="0" xfId="0" applyFont="1"/>
    <xf numFmtId="0" fontId="0" fillId="0" borderId="0" xfId="0" applyFont="1"/>
    <xf numFmtId="9" fontId="0" fillId="0" borderId="0" xfId="5" applyFont="1"/>
    <xf numFmtId="0" fontId="4" fillId="0" borderId="0" xfId="0" applyFont="1"/>
    <xf numFmtId="0" fontId="5" fillId="0" borderId="0" xfId="0" applyFont="1"/>
    <xf numFmtId="0" fontId="6" fillId="0" borderId="2" xfId="0" applyFont="1" applyBorder="1"/>
    <xf numFmtId="0" fontId="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3" fontId="12" fillId="0" borderId="0" xfId="0" applyNumberFormat="1" applyFont="1" applyFill="1" applyAlignment="1">
      <alignment vertical="center"/>
    </xf>
    <xf numFmtId="0" fontId="12" fillId="0" borderId="0" xfId="2" applyFont="1"/>
    <xf numFmtId="0" fontId="13" fillId="0" borderId="0" xfId="0" applyFont="1"/>
    <xf numFmtId="3" fontId="5" fillId="0" borderId="0" xfId="0" applyNumberFormat="1" applyFont="1" applyFill="1"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7" fillId="0" borderId="0" xfId="2" applyFont="1"/>
    <xf numFmtId="0" fontId="1" fillId="0" borderId="0" xfId="0" applyFont="1"/>
    <xf numFmtId="0" fontId="19" fillId="2" borderId="1" xfId="4" applyNumberFormat="1" applyFont="1" applyFill="1" applyBorder="1" applyAlignment="1" applyProtection="1">
      <alignment horizontal="center" vertical="center" wrapText="1"/>
    </xf>
    <xf numFmtId="1" fontId="17" fillId="0" borderId="0" xfId="2" applyNumberFormat="1" applyFont="1" applyBorder="1" applyAlignment="1">
      <alignment horizontal="center"/>
    </xf>
    <xf numFmtId="164" fontId="1" fillId="0" borderId="0" xfId="3" applyNumberFormat="1" applyFont="1"/>
    <xf numFmtId="165" fontId="17" fillId="0" borderId="0" xfId="2" applyNumberFormat="1" applyFont="1"/>
    <xf numFmtId="0" fontId="18" fillId="3" borderId="1" xfId="4" applyNumberFormat="1" applyFont="1" applyFill="1" applyBorder="1" applyAlignment="1" applyProtection="1">
      <alignment horizontal="center" vertical="center" wrapText="1"/>
    </xf>
    <xf numFmtId="167" fontId="16" fillId="0" borderId="1" xfId="1" applyNumberFormat="1" applyFont="1" applyBorder="1"/>
    <xf numFmtId="2" fontId="17" fillId="0" borderId="0" xfId="2" applyNumberFormat="1" applyFont="1"/>
    <xf numFmtId="4" fontId="20" fillId="0" borderId="0" xfId="2" applyNumberFormat="1" applyFont="1"/>
    <xf numFmtId="0" fontId="21" fillId="0" borderId="0" xfId="2" applyFont="1" applyAlignment="1">
      <alignment wrapText="1"/>
    </xf>
    <xf numFmtId="9" fontId="16" fillId="0" borderId="1" xfId="5" applyFont="1" applyBorder="1"/>
    <xf numFmtId="0" fontId="17" fillId="0" borderId="0" xfId="2" applyFont="1" applyFill="1"/>
    <xf numFmtId="166" fontId="17" fillId="0" borderId="0" xfId="2" applyNumberFormat="1" applyFont="1"/>
    <xf numFmtId="0" fontId="19" fillId="2" borderId="1" xfId="4" applyNumberFormat="1" applyFont="1" applyFill="1" applyBorder="1" applyAlignment="1" applyProtection="1">
      <alignment horizontal="left" vertical="center" wrapText="1"/>
    </xf>
    <xf numFmtId="0" fontId="18" fillId="3" borderId="1" xfId="4" applyNumberFormat="1" applyFont="1" applyFill="1" applyBorder="1" applyAlignment="1" applyProtection="1">
      <alignment horizontal="left" vertical="center" wrapText="1"/>
    </xf>
    <xf numFmtId="3" fontId="18" fillId="3" borderId="1" xfId="4" applyNumberFormat="1" applyFont="1" applyFill="1" applyBorder="1" applyAlignment="1" applyProtection="1">
      <alignment horizontal="right" vertical="center" wrapText="1"/>
    </xf>
    <xf numFmtId="168" fontId="18" fillId="3" borderId="1" xfId="5" applyNumberFormat="1" applyFont="1" applyFill="1" applyBorder="1" applyAlignment="1" applyProtection="1">
      <alignment horizontal="right" vertical="center" wrapText="1"/>
    </xf>
    <xf numFmtId="43" fontId="22" fillId="4" borderId="1" xfId="4" applyFont="1" applyFill="1" applyBorder="1" applyAlignment="1" applyProtection="1">
      <alignment horizontal="left" vertical="center" indent="2"/>
    </xf>
    <xf numFmtId="168" fontId="22" fillId="3" borderId="1" xfId="5" applyNumberFormat="1" applyFont="1" applyFill="1" applyBorder="1" applyAlignment="1" applyProtection="1">
      <alignment horizontal="right" vertical="center" wrapText="1"/>
    </xf>
    <xf numFmtId="167" fontId="22" fillId="0" borderId="1" xfId="4" applyNumberFormat="1" applyFont="1" applyFill="1" applyBorder="1" applyAlignment="1">
      <alignment horizontal="right"/>
    </xf>
    <xf numFmtId="168" fontId="18" fillId="3" borderId="1" xfId="5" applyNumberFormat="1" applyFont="1" applyFill="1" applyBorder="1" applyAlignment="1" applyProtection="1">
      <alignment vertical="center" wrapText="1"/>
    </xf>
    <xf numFmtId="167" fontId="18" fillId="3" borderId="1" xfId="1" applyNumberFormat="1" applyFont="1" applyFill="1" applyBorder="1" applyAlignment="1" applyProtection="1">
      <alignment vertical="center" wrapText="1"/>
    </xf>
    <xf numFmtId="167" fontId="22" fillId="0" borderId="1" xfId="1" applyNumberFormat="1" applyFont="1" applyFill="1" applyBorder="1" applyAlignment="1" applyProtection="1">
      <alignment vertical="center" wrapText="1"/>
    </xf>
    <xf numFmtId="167" fontId="16" fillId="0" borderId="1" xfId="1" applyNumberFormat="1" applyFont="1" applyBorder="1" applyAlignment="1">
      <alignment horizontal="right"/>
    </xf>
    <xf numFmtId="9" fontId="18" fillId="0" borderId="0" xfId="5" applyFont="1" applyFill="1" applyBorder="1" applyAlignment="1" applyProtection="1">
      <alignment vertical="center" wrapText="1"/>
    </xf>
    <xf numFmtId="0" fontId="0" fillId="0" borderId="0" xfId="0" applyFont="1" applyFill="1"/>
    <xf numFmtId="167" fontId="18" fillId="0" borderId="1" xfId="1" applyNumberFormat="1" applyFont="1" applyFill="1" applyBorder="1" applyAlignment="1" applyProtection="1">
      <alignment vertical="center" wrapText="1"/>
    </xf>
    <xf numFmtId="9" fontId="18" fillId="3" borderId="1" xfId="5" applyFont="1" applyFill="1" applyBorder="1" applyAlignment="1" applyProtection="1">
      <alignment vertical="center" wrapText="1"/>
    </xf>
    <xf numFmtId="0" fontId="24" fillId="0" borderId="0" xfId="6" applyFont="1"/>
    <xf numFmtId="167" fontId="16" fillId="3" borderId="1" xfId="1" applyNumberFormat="1" applyFont="1" applyFill="1" applyBorder="1"/>
    <xf numFmtId="167" fontId="23" fillId="3" borderId="1" xfId="1" applyNumberFormat="1" applyFont="1" applyFill="1" applyBorder="1"/>
    <xf numFmtId="0" fontId="11" fillId="0" borderId="0" xfId="6" applyAlignment="1">
      <alignment vertical="center"/>
    </xf>
    <xf numFmtId="0" fontId="0" fillId="0" borderId="0" xfId="0" applyAlignment="1">
      <alignment wrapText="1"/>
    </xf>
    <xf numFmtId="0" fontId="0" fillId="0" borderId="0" xfId="0" applyAlignment="1">
      <alignment vertical="top" wrapText="1"/>
    </xf>
    <xf numFmtId="0" fontId="28" fillId="0" borderId="0" xfId="0" applyFont="1"/>
    <xf numFmtId="167" fontId="23" fillId="3" borderId="1" xfId="1" applyNumberFormat="1" applyFont="1" applyFill="1" applyBorder="1" applyAlignment="1">
      <alignment horizontal="right"/>
    </xf>
    <xf numFmtId="0" fontId="15" fillId="0" borderId="0" xfId="0" applyFont="1" applyAlignment="1">
      <alignment horizontal="left" vertical="center" wrapText="1"/>
    </xf>
    <xf numFmtId="0" fontId="15" fillId="0" borderId="0" xfId="0" applyFont="1" applyAlignment="1">
      <alignment horizontal="left" vertical="center" wrapText="1"/>
    </xf>
    <xf numFmtId="0" fontId="26" fillId="0" borderId="0" xfId="0" applyFont="1" applyAlignment="1">
      <alignment horizontal="left" vertical="center" wrapText="1"/>
    </xf>
    <xf numFmtId="0" fontId="13" fillId="0" borderId="0" xfId="0" applyFont="1" applyFill="1"/>
    <xf numFmtId="167" fontId="17" fillId="0" borderId="0" xfId="2" applyNumberFormat="1" applyFont="1"/>
    <xf numFmtId="3" fontId="0" fillId="0" borderId="0" xfId="0" applyNumberFormat="1" applyFont="1"/>
    <xf numFmtId="169" fontId="17" fillId="0" borderId="0" xfId="2" applyNumberFormat="1" applyFont="1"/>
    <xf numFmtId="9" fontId="2" fillId="0" borderId="0" xfId="5" applyFont="1"/>
    <xf numFmtId="9" fontId="17" fillId="0" borderId="0" xfId="2" applyNumberFormat="1" applyFont="1"/>
    <xf numFmtId="1" fontId="16" fillId="0" borderId="1" xfId="5" applyNumberFormat="1" applyFont="1" applyBorder="1"/>
    <xf numFmtId="0" fontId="15" fillId="0" borderId="3" xfId="0" applyFont="1" applyBorder="1" applyAlignment="1">
      <alignment horizontal="left" vertical="center" wrapText="1"/>
    </xf>
    <xf numFmtId="0" fontId="0" fillId="0" borderId="3" xfId="0" applyBorder="1" applyAlignment="1">
      <alignment horizontal="left" vertical="center" wrapText="1"/>
    </xf>
    <xf numFmtId="0" fontId="12" fillId="0" borderId="0" xfId="2" applyFont="1" applyAlignment="1">
      <alignment horizontal="left" wrapText="1"/>
    </xf>
    <xf numFmtId="0" fontId="26"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5" fillId="0" borderId="0" xfId="0" applyFont="1" applyBorder="1" applyAlignment="1">
      <alignment horizontal="left" vertical="center" wrapText="1"/>
    </xf>
    <xf numFmtId="0" fontId="0" fillId="0" borderId="0" xfId="0" applyBorder="1" applyAlignment="1">
      <alignment horizontal="left" vertical="center" wrapText="1"/>
    </xf>
    <xf numFmtId="0" fontId="15" fillId="0" borderId="3" xfId="0" applyFont="1" applyBorder="1" applyAlignment="1">
      <alignment vertical="center" wrapText="1"/>
    </xf>
    <xf numFmtId="0" fontId="0" fillId="0" borderId="3" xfId="0" applyFont="1" applyBorder="1" applyAlignment="1"/>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colors>
    <mruColors>
      <color rgb="FF1B9590"/>
      <color rgb="FF9CD9E0"/>
      <color rgb="FFD0EDF0"/>
      <color rgb="FFC973AF"/>
      <color rgb="FF005677"/>
      <color rgb="FF00283E"/>
      <color rgb="FF39A9B5"/>
      <color rgb="FF61C6C6"/>
      <color rgb="FFE3B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1: Direct Emissions by Economic Sectors, 1990 to 2020</a:t>
            </a:r>
            <a:r>
              <a:rPr lang="en-AU" sz="1400" b="0" i="0" u="none" strike="noStrike" baseline="0"/>
              <a:t> </a:t>
            </a:r>
            <a:endParaRPr lang="en-AU"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1'!$B$4</c:f>
              <c:strCache>
                <c:ptCount val="1"/>
                <c:pt idx="0">
                  <c:v>Agriculture, Forestry and Fishing</c:v>
                </c:pt>
              </c:strCache>
            </c:strRef>
          </c:tx>
          <c:spPr>
            <a:ln w="28575" cap="rnd">
              <a:solidFill>
                <a:srgbClr val="005677"/>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1'!$B$5:$B$35</c:f>
              <c:numCache>
                <c:formatCode>_-* #,##0_-;\-* #,##0_-;_-* "-"??_-;_-@_-</c:formatCode>
                <c:ptCount val="31"/>
                <c:pt idx="0">
                  <c:v>306.85080507356901</c:v>
                </c:pt>
                <c:pt idx="1">
                  <c:v>288.70030633743568</c:v>
                </c:pt>
                <c:pt idx="2">
                  <c:v>218.46936715546465</c:v>
                </c:pt>
                <c:pt idx="3">
                  <c:v>199.48363214221624</c:v>
                </c:pt>
                <c:pt idx="4">
                  <c:v>187.37799679223139</c:v>
                </c:pt>
                <c:pt idx="5">
                  <c:v>165.08560443023245</c:v>
                </c:pt>
                <c:pt idx="6">
                  <c:v>171.60750423790711</c:v>
                </c:pt>
                <c:pt idx="7">
                  <c:v>178.47209937874032</c:v>
                </c:pt>
                <c:pt idx="8">
                  <c:v>159.24424593049591</c:v>
                </c:pt>
                <c:pt idx="9">
                  <c:v>170.45811019274817</c:v>
                </c:pt>
                <c:pt idx="10">
                  <c:v>175.0145271727487</c:v>
                </c:pt>
                <c:pt idx="11">
                  <c:v>188.04560205061742</c:v>
                </c:pt>
                <c:pt idx="12">
                  <c:v>193.03628392398738</c:v>
                </c:pt>
                <c:pt idx="13">
                  <c:v>197.43328718723586</c:v>
                </c:pt>
                <c:pt idx="14">
                  <c:v>180.978981379613</c:v>
                </c:pt>
                <c:pt idx="15">
                  <c:v>214.20331801735469</c:v>
                </c:pt>
                <c:pt idx="16">
                  <c:v>215.13093696165134</c:v>
                </c:pt>
                <c:pt idx="17">
                  <c:v>210.12384109315315</c:v>
                </c:pt>
                <c:pt idx="18">
                  <c:v>187.9872065567514</c:v>
                </c:pt>
                <c:pt idx="19">
                  <c:v>182.3566737375001</c:v>
                </c:pt>
                <c:pt idx="20">
                  <c:v>161.6560328310058</c:v>
                </c:pt>
                <c:pt idx="21">
                  <c:v>145.33643673560985</c:v>
                </c:pt>
                <c:pt idx="22">
                  <c:v>145.03355418355662</c:v>
                </c:pt>
                <c:pt idx="23">
                  <c:v>144.76689864901056</c:v>
                </c:pt>
                <c:pt idx="24">
                  <c:v>153.01697924381395</c:v>
                </c:pt>
                <c:pt idx="25">
                  <c:v>130.14276635069905</c:v>
                </c:pt>
                <c:pt idx="26">
                  <c:v>102.80960426834973</c:v>
                </c:pt>
                <c:pt idx="27">
                  <c:v>100.66249769652526</c:v>
                </c:pt>
                <c:pt idx="28">
                  <c:v>111.12667839276455</c:v>
                </c:pt>
                <c:pt idx="29">
                  <c:v>87.670365306471496</c:v>
                </c:pt>
                <c:pt idx="30">
                  <c:v>88.626265618970038</c:v>
                </c:pt>
              </c:numCache>
            </c:numRef>
          </c:yVal>
          <c:smooth val="0"/>
        </c:ser>
        <c:ser>
          <c:idx val="1"/>
          <c:order val="1"/>
          <c:tx>
            <c:strRef>
              <c:f>'Figure 1'!$C$4</c:f>
              <c:strCache>
                <c:ptCount val="1"/>
                <c:pt idx="0">
                  <c:v>Forestry - Changes in Inventories</c:v>
                </c:pt>
              </c:strCache>
            </c:strRef>
          </c:tx>
          <c:spPr>
            <a:ln w="28575" cap="rnd">
              <a:solidFill>
                <a:schemeClr val="tx1"/>
              </a:solidFill>
              <a:prstDash val="sysDot"/>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1'!$C$5:$C$35</c:f>
              <c:numCache>
                <c:formatCode>_-* #,##0_-;\-* #,##0_-;_-* "-"??_-;_-@_-</c:formatCode>
                <c:ptCount val="31"/>
                <c:pt idx="0">
                  <c:v>-22.993022790879387</c:v>
                </c:pt>
                <c:pt idx="1">
                  <c:v>-18.724184928618165</c:v>
                </c:pt>
                <c:pt idx="2">
                  <c:v>-24.180950869999002</c:v>
                </c:pt>
                <c:pt idx="3">
                  <c:v>-29.003999071643602</c:v>
                </c:pt>
                <c:pt idx="4">
                  <c:v>-17.322237090816177</c:v>
                </c:pt>
                <c:pt idx="5">
                  <c:v>-19.955082175520754</c:v>
                </c:pt>
                <c:pt idx="6">
                  <c:v>-25.334769033734791</c:v>
                </c:pt>
                <c:pt idx="7">
                  <c:v>-31.85771806062353</c:v>
                </c:pt>
                <c:pt idx="8">
                  <c:v>-25.121538262922247</c:v>
                </c:pt>
                <c:pt idx="9">
                  <c:v>-24.626434786131153</c:v>
                </c:pt>
                <c:pt idx="10">
                  <c:v>-20.550431501995462</c:v>
                </c:pt>
                <c:pt idx="11">
                  <c:v>-21.232210983745173</c:v>
                </c:pt>
                <c:pt idx="12">
                  <c:v>-31.346246729844395</c:v>
                </c:pt>
                <c:pt idx="13">
                  <c:v>-31.887862663532513</c:v>
                </c:pt>
                <c:pt idx="14">
                  <c:v>-34.684506734024652</c:v>
                </c:pt>
                <c:pt idx="15">
                  <c:v>-41.571110333366335</c:v>
                </c:pt>
                <c:pt idx="16">
                  <c:v>-40.866363478658329</c:v>
                </c:pt>
                <c:pt idx="17">
                  <c:v>-42.027270826170842</c:v>
                </c:pt>
                <c:pt idx="18">
                  <c:v>-38.941315663911219</c:v>
                </c:pt>
                <c:pt idx="19">
                  <c:v>-31.142930391969852</c:v>
                </c:pt>
                <c:pt idx="20">
                  <c:v>-24.436226696178473</c:v>
                </c:pt>
                <c:pt idx="21">
                  <c:v>-30.428689613905856</c:v>
                </c:pt>
                <c:pt idx="22">
                  <c:v>-35.62520949782045</c:v>
                </c:pt>
                <c:pt idx="23">
                  <c:v>-39.099055813706464</c:v>
                </c:pt>
                <c:pt idx="24">
                  <c:v>-43.446069382032043</c:v>
                </c:pt>
                <c:pt idx="25">
                  <c:v>-47.399906955915199</c:v>
                </c:pt>
                <c:pt idx="26">
                  <c:v>-50.55765806859268</c:v>
                </c:pt>
                <c:pt idx="27">
                  <c:v>-50.412484406913485</c:v>
                </c:pt>
                <c:pt idx="28">
                  <c:v>-50.000407913170392</c:v>
                </c:pt>
                <c:pt idx="29">
                  <c:v>-44.223117161565703</c:v>
                </c:pt>
                <c:pt idx="30">
                  <c:v>-40.73666171421808</c:v>
                </c:pt>
              </c:numCache>
            </c:numRef>
          </c:yVal>
          <c:smooth val="0"/>
        </c:ser>
        <c:ser>
          <c:idx val="2"/>
          <c:order val="2"/>
          <c:tx>
            <c:strRef>
              <c:f>'Figure 1'!$D$4</c:f>
              <c:strCache>
                <c:ptCount val="1"/>
                <c:pt idx="0">
                  <c:v>Mining</c:v>
                </c:pt>
              </c:strCache>
            </c:strRef>
          </c:tx>
          <c:spPr>
            <a:ln w="28575" cap="rnd">
              <a:solidFill>
                <a:srgbClr val="005677"/>
              </a:solidFill>
              <a:prstDash val="sysDash"/>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1'!$D$5:$D$35</c:f>
              <c:numCache>
                <c:formatCode>_-* #,##0_-;\-* #,##0_-;_-* "-"??_-;_-@_-</c:formatCode>
                <c:ptCount val="31"/>
                <c:pt idx="0">
                  <c:v>48.427661298337512</c:v>
                </c:pt>
                <c:pt idx="1">
                  <c:v>49.098821393302615</c:v>
                </c:pt>
                <c:pt idx="2">
                  <c:v>51.276159779502287</c:v>
                </c:pt>
                <c:pt idx="3">
                  <c:v>52.100163304938079</c:v>
                </c:pt>
                <c:pt idx="4">
                  <c:v>50.39361476480061</c:v>
                </c:pt>
                <c:pt idx="5">
                  <c:v>52.7350939010038</c:v>
                </c:pt>
                <c:pt idx="6">
                  <c:v>54.377569481750484</c:v>
                </c:pt>
                <c:pt idx="7">
                  <c:v>58.191657567899988</c:v>
                </c:pt>
                <c:pt idx="8">
                  <c:v>60.137049118850953</c:v>
                </c:pt>
                <c:pt idx="9">
                  <c:v>58.070349646840448</c:v>
                </c:pt>
                <c:pt idx="10">
                  <c:v>61.841105080154186</c:v>
                </c:pt>
                <c:pt idx="11">
                  <c:v>62.243276597400907</c:v>
                </c:pt>
                <c:pt idx="12">
                  <c:v>62.475227764582854</c:v>
                </c:pt>
                <c:pt idx="13">
                  <c:v>60.34201740606597</c:v>
                </c:pt>
                <c:pt idx="14">
                  <c:v>61.368504125607629</c:v>
                </c:pt>
                <c:pt idx="15">
                  <c:v>64.680353219585143</c:v>
                </c:pt>
                <c:pt idx="16">
                  <c:v>65.8066364812817</c:v>
                </c:pt>
                <c:pt idx="17">
                  <c:v>68.975430787662248</c:v>
                </c:pt>
                <c:pt idx="18">
                  <c:v>68.795220895921986</c:v>
                </c:pt>
                <c:pt idx="19">
                  <c:v>71.50909736292725</c:v>
                </c:pt>
                <c:pt idx="20">
                  <c:v>71.085781640641457</c:v>
                </c:pt>
                <c:pt idx="21">
                  <c:v>71.524312327195958</c:v>
                </c:pt>
                <c:pt idx="22">
                  <c:v>74.173400486883935</c:v>
                </c:pt>
                <c:pt idx="23">
                  <c:v>77.005359325840615</c:v>
                </c:pt>
                <c:pt idx="24">
                  <c:v>76.127135918369632</c:v>
                </c:pt>
                <c:pt idx="25">
                  <c:v>81.938786696588721</c:v>
                </c:pt>
                <c:pt idx="26">
                  <c:v>87.281420918854053</c:v>
                </c:pt>
                <c:pt idx="27">
                  <c:v>93.425921184394966</c:v>
                </c:pt>
                <c:pt idx="28">
                  <c:v>99.24496804865494</c:v>
                </c:pt>
                <c:pt idx="29">
                  <c:v>104.43126494660814</c:v>
                </c:pt>
                <c:pt idx="30">
                  <c:v>101.66613195942456</c:v>
                </c:pt>
              </c:numCache>
            </c:numRef>
          </c:yVal>
          <c:smooth val="0"/>
        </c:ser>
        <c:ser>
          <c:idx val="3"/>
          <c:order val="3"/>
          <c:tx>
            <c:strRef>
              <c:f>'Figure 1'!$E$4</c:f>
              <c:strCache>
                <c:ptCount val="1"/>
                <c:pt idx="0">
                  <c:v>Manufacturing</c:v>
                </c:pt>
              </c:strCache>
            </c:strRef>
          </c:tx>
          <c:spPr>
            <a:ln w="28575" cap="rnd">
              <a:solidFill>
                <a:srgbClr val="00283E"/>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1'!$E$5:$E$35</c:f>
              <c:numCache>
                <c:formatCode>_-* #,##0_-;\-* #,##0_-;_-* "-"??_-;_-@_-</c:formatCode>
                <c:ptCount val="31"/>
                <c:pt idx="0">
                  <c:v>68.731410191475348</c:v>
                </c:pt>
                <c:pt idx="1">
                  <c:v>68.588737063639414</c:v>
                </c:pt>
                <c:pt idx="2">
                  <c:v>68.8230699032503</c:v>
                </c:pt>
                <c:pt idx="3">
                  <c:v>69.180601462897258</c:v>
                </c:pt>
                <c:pt idx="4">
                  <c:v>69.332558445915893</c:v>
                </c:pt>
                <c:pt idx="5">
                  <c:v>69.118915739459766</c:v>
                </c:pt>
                <c:pt idx="6">
                  <c:v>67.309882233140286</c:v>
                </c:pt>
                <c:pt idx="7">
                  <c:v>67.999384332505656</c:v>
                </c:pt>
                <c:pt idx="8">
                  <c:v>68.54055777692723</c:v>
                </c:pt>
                <c:pt idx="9">
                  <c:v>69.946401765505115</c:v>
                </c:pt>
                <c:pt idx="10">
                  <c:v>69.037271442533381</c:v>
                </c:pt>
                <c:pt idx="11">
                  <c:v>69.062876956602992</c:v>
                </c:pt>
                <c:pt idx="12">
                  <c:v>69.059545005344916</c:v>
                </c:pt>
                <c:pt idx="13">
                  <c:v>72.039891749016334</c:v>
                </c:pt>
                <c:pt idx="14">
                  <c:v>73.479824115891077</c:v>
                </c:pt>
                <c:pt idx="15">
                  <c:v>72.598034078753116</c:v>
                </c:pt>
                <c:pt idx="16">
                  <c:v>71.699368885417584</c:v>
                </c:pt>
                <c:pt idx="17">
                  <c:v>74.061815541477955</c:v>
                </c:pt>
                <c:pt idx="18">
                  <c:v>75.120540739119718</c:v>
                </c:pt>
                <c:pt idx="19">
                  <c:v>68.60207832127908</c:v>
                </c:pt>
                <c:pt idx="20">
                  <c:v>70.597280702294</c:v>
                </c:pt>
                <c:pt idx="21">
                  <c:v>71.1340524814796</c:v>
                </c:pt>
                <c:pt idx="22">
                  <c:v>68.841411038624472</c:v>
                </c:pt>
                <c:pt idx="23">
                  <c:v>67.579767782865062</c:v>
                </c:pt>
                <c:pt idx="24">
                  <c:v>66.237373763541612</c:v>
                </c:pt>
                <c:pt idx="25">
                  <c:v>61.853130589649943</c:v>
                </c:pt>
                <c:pt idx="26">
                  <c:v>59.474916684878252</c:v>
                </c:pt>
                <c:pt idx="27">
                  <c:v>58.941605769355881</c:v>
                </c:pt>
                <c:pt idx="28">
                  <c:v>59.26831476011651</c:v>
                </c:pt>
                <c:pt idx="29">
                  <c:v>58.035053815833805</c:v>
                </c:pt>
                <c:pt idx="30">
                  <c:v>56.753407853119754</c:v>
                </c:pt>
              </c:numCache>
            </c:numRef>
          </c:yVal>
          <c:smooth val="0"/>
        </c:ser>
        <c:ser>
          <c:idx val="4"/>
          <c:order val="4"/>
          <c:tx>
            <c:strRef>
              <c:f>'Figure 1'!$F$4</c:f>
              <c:strCache>
                <c:ptCount val="1"/>
                <c:pt idx="0">
                  <c:v>Electricity, Gas, Water and Waste Services</c:v>
                </c:pt>
              </c:strCache>
            </c:strRef>
          </c:tx>
          <c:spPr>
            <a:ln w="28575" cap="rnd">
              <a:solidFill>
                <a:srgbClr val="1B9590"/>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1'!$F$5:$F$35</c:f>
              <c:numCache>
                <c:formatCode>_-* #,##0_-;\-* #,##0_-;_-* "-"??_-;_-@_-</c:formatCode>
                <c:ptCount val="31"/>
                <c:pt idx="0">
                  <c:v>152.08451359911138</c:v>
                </c:pt>
                <c:pt idx="1">
                  <c:v>153.46531511847107</c:v>
                </c:pt>
                <c:pt idx="2">
                  <c:v>156.32439809753566</c:v>
                </c:pt>
                <c:pt idx="3">
                  <c:v>155.23488940174903</c:v>
                </c:pt>
                <c:pt idx="4">
                  <c:v>155.15437906541305</c:v>
                </c:pt>
                <c:pt idx="5">
                  <c:v>161.24905463822901</c:v>
                </c:pt>
                <c:pt idx="6">
                  <c:v>163.47877483200296</c:v>
                </c:pt>
                <c:pt idx="7">
                  <c:v>168.65336326415516</c:v>
                </c:pt>
                <c:pt idx="8">
                  <c:v>180.41058677091027</c:v>
                </c:pt>
                <c:pt idx="9">
                  <c:v>185.93633700893068</c:v>
                </c:pt>
                <c:pt idx="10">
                  <c:v>189.27143950382415</c:v>
                </c:pt>
                <c:pt idx="11">
                  <c:v>196.35221320349254</c:v>
                </c:pt>
                <c:pt idx="12">
                  <c:v>197.78441387458741</c:v>
                </c:pt>
                <c:pt idx="13">
                  <c:v>198.71463143536417</c:v>
                </c:pt>
                <c:pt idx="14">
                  <c:v>206.60110298360667</c:v>
                </c:pt>
                <c:pt idx="15">
                  <c:v>207.91301714880674</c:v>
                </c:pt>
                <c:pt idx="16">
                  <c:v>212.11098043393389</c:v>
                </c:pt>
                <c:pt idx="17">
                  <c:v>215.01699228643847</c:v>
                </c:pt>
                <c:pt idx="18">
                  <c:v>217.03240538949274</c:v>
                </c:pt>
                <c:pt idx="19">
                  <c:v>221.64617722707408</c:v>
                </c:pt>
                <c:pt idx="20">
                  <c:v>215.83416957124786</c:v>
                </c:pt>
                <c:pt idx="21">
                  <c:v>208.47608200949819</c:v>
                </c:pt>
                <c:pt idx="22">
                  <c:v>207.28980789785251</c:v>
                </c:pt>
                <c:pt idx="23">
                  <c:v>193.64689728202794</c:v>
                </c:pt>
                <c:pt idx="24">
                  <c:v>187.35065309200687</c:v>
                </c:pt>
                <c:pt idx="25">
                  <c:v>195.02208864424463</c:v>
                </c:pt>
                <c:pt idx="26">
                  <c:v>200.60513091267009</c:v>
                </c:pt>
                <c:pt idx="27">
                  <c:v>195.46004694869725</c:v>
                </c:pt>
                <c:pt idx="28">
                  <c:v>189.35301792549981</c:v>
                </c:pt>
                <c:pt idx="29">
                  <c:v>184.73393539447818</c:v>
                </c:pt>
                <c:pt idx="30">
                  <c:v>179.36711419546739</c:v>
                </c:pt>
              </c:numCache>
            </c:numRef>
          </c:yVal>
          <c:smooth val="0"/>
        </c:ser>
        <c:ser>
          <c:idx val="5"/>
          <c:order val="5"/>
          <c:tx>
            <c:strRef>
              <c:f>'Figure 1'!$G$4</c:f>
              <c:strCache>
                <c:ptCount val="1"/>
                <c:pt idx="0">
                  <c:v>Services, Construction and Transport</c:v>
                </c:pt>
              </c:strCache>
            </c:strRef>
          </c:tx>
          <c:spPr>
            <a:ln w="28575" cap="rnd">
              <a:solidFill>
                <a:srgbClr val="C973AF"/>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1'!$G$5:$G$35</c:f>
              <c:numCache>
                <c:formatCode>_-* #,##0_-;\-* #,##0_-;_-* "-"??_-;_-@_-</c:formatCode>
                <c:ptCount val="31"/>
                <c:pt idx="0">
                  <c:v>38.307506496942914</c:v>
                </c:pt>
                <c:pt idx="1">
                  <c:v>35.215791946100573</c:v>
                </c:pt>
                <c:pt idx="2">
                  <c:v>40.745866413843359</c:v>
                </c:pt>
                <c:pt idx="3">
                  <c:v>40.838790201353198</c:v>
                </c:pt>
                <c:pt idx="4">
                  <c:v>38.49821119641922</c:v>
                </c:pt>
                <c:pt idx="5">
                  <c:v>37.295420290056114</c:v>
                </c:pt>
                <c:pt idx="6">
                  <c:v>39.583714902441933</c:v>
                </c:pt>
                <c:pt idx="7">
                  <c:v>34.472495401781373</c:v>
                </c:pt>
                <c:pt idx="8">
                  <c:v>30.929340151165434</c:v>
                </c:pt>
                <c:pt idx="9">
                  <c:v>32.527218903792011</c:v>
                </c:pt>
                <c:pt idx="10">
                  <c:v>41.430499966695869</c:v>
                </c:pt>
                <c:pt idx="11">
                  <c:v>38.782814396002351</c:v>
                </c:pt>
                <c:pt idx="12">
                  <c:v>40.151358270489467</c:v>
                </c:pt>
                <c:pt idx="13">
                  <c:v>44.569268960886241</c:v>
                </c:pt>
                <c:pt idx="14">
                  <c:v>45.482063947119912</c:v>
                </c:pt>
                <c:pt idx="15">
                  <c:v>44.433837453486873</c:v>
                </c:pt>
                <c:pt idx="16">
                  <c:v>51.044999385011877</c:v>
                </c:pt>
                <c:pt idx="17">
                  <c:v>60.114930742849559</c:v>
                </c:pt>
                <c:pt idx="18">
                  <c:v>64.299715821300069</c:v>
                </c:pt>
                <c:pt idx="19">
                  <c:v>63.065599812596311</c:v>
                </c:pt>
                <c:pt idx="20">
                  <c:v>59.194644817425605</c:v>
                </c:pt>
                <c:pt idx="21">
                  <c:v>65.715198381193105</c:v>
                </c:pt>
                <c:pt idx="22">
                  <c:v>56.051448524629812</c:v>
                </c:pt>
                <c:pt idx="23">
                  <c:v>55.618877466582433</c:v>
                </c:pt>
                <c:pt idx="24">
                  <c:v>57.536603759148178</c:v>
                </c:pt>
                <c:pt idx="25">
                  <c:v>63.317785970365904</c:v>
                </c:pt>
                <c:pt idx="26">
                  <c:v>61.531307797203013</c:v>
                </c:pt>
                <c:pt idx="27">
                  <c:v>61.498980146648087</c:v>
                </c:pt>
                <c:pt idx="28">
                  <c:v>55.430642561721832</c:v>
                </c:pt>
                <c:pt idx="29">
                  <c:v>59.988852385645494</c:v>
                </c:pt>
                <c:pt idx="30">
                  <c:v>50.679119048362047</c:v>
                </c:pt>
              </c:numCache>
            </c:numRef>
          </c:yVal>
          <c:smooth val="0"/>
        </c:ser>
        <c:ser>
          <c:idx val="6"/>
          <c:order val="6"/>
          <c:tx>
            <c:strRef>
              <c:f>'Figure 1'!$H$4</c:f>
              <c:strCache>
                <c:ptCount val="1"/>
                <c:pt idx="0">
                  <c:v>Residential</c:v>
                </c:pt>
              </c:strCache>
            </c:strRef>
          </c:tx>
          <c:spPr>
            <a:ln w="28575" cap="rnd">
              <a:solidFill>
                <a:srgbClr val="61C6C6"/>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1'!$H$5:$H$35</c:f>
              <c:numCache>
                <c:formatCode>_-* #,##0_-;\-* #,##0_-;_-* "-"??_-;_-@_-</c:formatCode>
                <c:ptCount val="31"/>
                <c:pt idx="0">
                  <c:v>49.226858969384345</c:v>
                </c:pt>
                <c:pt idx="1">
                  <c:v>48.719760685795869</c:v>
                </c:pt>
                <c:pt idx="2">
                  <c:v>49.364871822391031</c:v>
                </c:pt>
                <c:pt idx="3">
                  <c:v>50.432678300262225</c:v>
                </c:pt>
                <c:pt idx="4">
                  <c:v>50.8162677374617</c:v>
                </c:pt>
                <c:pt idx="5">
                  <c:v>52.21089589890866</c:v>
                </c:pt>
                <c:pt idx="6">
                  <c:v>52.803973028676786</c:v>
                </c:pt>
                <c:pt idx="7">
                  <c:v>52.832954233140349</c:v>
                </c:pt>
                <c:pt idx="8">
                  <c:v>52.987742560699843</c:v>
                </c:pt>
                <c:pt idx="9">
                  <c:v>51.95605165286451</c:v>
                </c:pt>
                <c:pt idx="10">
                  <c:v>53.296292762734993</c:v>
                </c:pt>
                <c:pt idx="11">
                  <c:v>53.631068311880746</c:v>
                </c:pt>
                <c:pt idx="12">
                  <c:v>55.231954515835398</c:v>
                </c:pt>
                <c:pt idx="13">
                  <c:v>57.258239998967554</c:v>
                </c:pt>
                <c:pt idx="14">
                  <c:v>58.786960348925909</c:v>
                </c:pt>
                <c:pt idx="15">
                  <c:v>58.872551846843805</c:v>
                </c:pt>
                <c:pt idx="16">
                  <c:v>59.748451185673183</c:v>
                </c:pt>
                <c:pt idx="17">
                  <c:v>60.051226915760139</c:v>
                </c:pt>
                <c:pt idx="18">
                  <c:v>60.56807286358552</c:v>
                </c:pt>
                <c:pt idx="19">
                  <c:v>60.64167816758151</c:v>
                </c:pt>
                <c:pt idx="20">
                  <c:v>61.032341974745229</c:v>
                </c:pt>
                <c:pt idx="21">
                  <c:v>62.055178275250448</c:v>
                </c:pt>
                <c:pt idx="22">
                  <c:v>62.26229589383275</c:v>
                </c:pt>
                <c:pt idx="23">
                  <c:v>62.178834818848863</c:v>
                </c:pt>
                <c:pt idx="24">
                  <c:v>63.72229008877396</c:v>
                </c:pt>
                <c:pt idx="25">
                  <c:v>64.622311113920958</c:v>
                </c:pt>
                <c:pt idx="26">
                  <c:v>64.083199040068678</c:v>
                </c:pt>
                <c:pt idx="27">
                  <c:v>64.580542041283906</c:v>
                </c:pt>
                <c:pt idx="28">
                  <c:v>65.575863303919405</c:v>
                </c:pt>
                <c:pt idx="29">
                  <c:v>65.755329813384208</c:v>
                </c:pt>
                <c:pt idx="30">
                  <c:v>61.344701461377355</c:v>
                </c:pt>
              </c:numCache>
            </c:numRef>
          </c:yVal>
          <c:smooth val="0"/>
        </c:ser>
        <c:dLbls>
          <c:showLegendKey val="0"/>
          <c:showVal val="0"/>
          <c:showCatName val="0"/>
          <c:showSerName val="0"/>
          <c:showPercent val="0"/>
          <c:showBubbleSize val="0"/>
        </c:dLbls>
        <c:axId val="370238672"/>
        <c:axId val="366999912"/>
      </c:scatterChart>
      <c:valAx>
        <c:axId val="370238672"/>
        <c:scaling>
          <c:orientation val="minMax"/>
          <c:max val="2020"/>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99912"/>
        <c:crosses val="autoZero"/>
        <c:crossBetween val="midCat"/>
        <c:majorUnit val="1"/>
      </c:valAx>
      <c:valAx>
        <c:axId val="366999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386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overlap val="100"/>
        <c:axId val="120997160"/>
        <c:axId val="366213720"/>
      </c:barChart>
      <c:catAx>
        <c:axId val="120997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66213720"/>
        <c:crosses val="autoZero"/>
        <c:auto val="1"/>
        <c:lblAlgn val="ctr"/>
        <c:lblOffset val="100"/>
        <c:tickLblSkip val="1"/>
        <c:tickMarkSkip val="1"/>
        <c:noMultiLvlLbl val="0"/>
      </c:catAx>
      <c:valAx>
        <c:axId val="366213720"/>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20997160"/>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2: Percentage Change in Direct Emissions by Economic Sector, 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2'!$B$4</c:f>
              <c:strCache>
                <c:ptCount val="1"/>
                <c:pt idx="0">
                  <c:v>Agriculture, Forestry and Fishing</c:v>
                </c:pt>
              </c:strCache>
            </c:strRef>
          </c:tx>
          <c:spPr>
            <a:ln w="28575" cap="rnd">
              <a:solidFill>
                <a:srgbClr val="005677"/>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2'!$B$5:$B$35</c:f>
              <c:numCache>
                <c:formatCode>0%</c:formatCode>
                <c:ptCount val="31"/>
                <c:pt idx="0">
                  <c:v>0</c:v>
                </c:pt>
                <c:pt idx="1">
                  <c:v>-5.9150891690773477E-2</c:v>
                </c:pt>
                <c:pt idx="2">
                  <c:v>-0.28802739460603488</c:v>
                </c:pt>
                <c:pt idx="3">
                  <c:v>-0.34990024844683376</c:v>
                </c:pt>
                <c:pt idx="4">
                  <c:v>-0.38935145779621927</c:v>
                </c:pt>
                <c:pt idx="5">
                  <c:v>-0.46200041941994463</c:v>
                </c:pt>
                <c:pt idx="6">
                  <c:v>-0.44074611700378841</c:v>
                </c:pt>
                <c:pt idx="7">
                  <c:v>-0.41837500039815523</c:v>
                </c:pt>
                <c:pt idx="8">
                  <c:v>-0.48103689709298203</c:v>
                </c:pt>
                <c:pt idx="9">
                  <c:v>-0.44449189190857752</c:v>
                </c:pt>
                <c:pt idx="10">
                  <c:v>-0.42964292653301628</c:v>
                </c:pt>
                <c:pt idx="11">
                  <c:v>-0.38717579050987805</c:v>
                </c:pt>
                <c:pt idx="12">
                  <c:v>-0.37091159373785587</c:v>
                </c:pt>
                <c:pt idx="13">
                  <c:v>-0.3565821437558222</c:v>
                </c:pt>
                <c:pt idx="14">
                  <c:v>-0.41020529069095191</c:v>
                </c:pt>
                <c:pt idx="15">
                  <c:v>-0.30193007652041726</c:v>
                </c:pt>
                <c:pt idx="16">
                  <c:v>-0.29890704731873641</c:v>
                </c:pt>
                <c:pt idx="17">
                  <c:v>-0.31522473586870692</c:v>
                </c:pt>
                <c:pt idx="18">
                  <c:v>-0.38736609632918995</c:v>
                </c:pt>
                <c:pt idx="19">
                  <c:v>-0.40571551150475493</c:v>
                </c:pt>
                <c:pt idx="20">
                  <c:v>-0.47317709402050301</c:v>
                </c:pt>
                <c:pt idx="21">
                  <c:v>-0.52636123375734756</c:v>
                </c:pt>
                <c:pt idx="22">
                  <c:v>-0.5273483015669973</c:v>
                </c:pt>
                <c:pt idx="23">
                  <c:v>-0.52821730868751682</c:v>
                </c:pt>
                <c:pt idx="24">
                  <c:v>-0.50133101587552509</c:v>
                </c:pt>
                <c:pt idx="25">
                  <c:v>-0.57587607984441602</c:v>
                </c:pt>
                <c:pt idx="26">
                  <c:v>-0.66495247016314452</c:v>
                </c:pt>
                <c:pt idx="27">
                  <c:v>-0.67194970313866076</c:v>
                </c:pt>
                <c:pt idx="28">
                  <c:v>-0.63784785128355337</c:v>
                </c:pt>
                <c:pt idx="29">
                  <c:v>-0.71428992899186916</c:v>
                </c:pt>
                <c:pt idx="30">
                  <c:v>-0.71117473327886027</c:v>
                </c:pt>
              </c:numCache>
            </c:numRef>
          </c:yVal>
          <c:smooth val="0"/>
        </c:ser>
        <c:ser>
          <c:idx val="1"/>
          <c:order val="1"/>
          <c:tx>
            <c:strRef>
              <c:f>'Figure 2'!$C$4</c:f>
              <c:strCache>
                <c:ptCount val="1"/>
                <c:pt idx="0">
                  <c:v>Forestry - Changes in Inventories</c:v>
                </c:pt>
              </c:strCache>
            </c:strRef>
          </c:tx>
          <c:spPr>
            <a:ln w="28575" cap="rnd">
              <a:solidFill>
                <a:srgbClr val="00283E"/>
              </a:solidFill>
              <a:prstDash val="sysDot"/>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2'!$C$5:$C$35</c:f>
              <c:numCache>
                <c:formatCode>0%</c:formatCode>
                <c:ptCount val="31"/>
                <c:pt idx="0">
                  <c:v>0</c:v>
                </c:pt>
                <c:pt idx="1">
                  <c:v>0.18565796681393876</c:v>
                </c:pt>
                <c:pt idx="2">
                  <c:v>-5.1664719768417244E-2</c:v>
                </c:pt>
                <c:pt idx="3">
                  <c:v>-0.26142610023196178</c:v>
                </c:pt>
                <c:pt idx="4">
                  <c:v>0.24663071713705398</c:v>
                </c:pt>
                <c:pt idx="5">
                  <c:v>0.13212445544844531</c:v>
                </c:pt>
                <c:pt idx="6">
                  <c:v>-0.10184594971063565</c:v>
                </c:pt>
                <c:pt idx="7">
                  <c:v>-0.38553848923511214</c:v>
                </c:pt>
                <c:pt idx="8">
                  <c:v>-9.2572233385824099E-2</c:v>
                </c:pt>
                <c:pt idx="9">
                  <c:v>-7.103946314965115E-2</c:v>
                </c:pt>
                <c:pt idx="10">
                  <c:v>0.10623184742168068</c:v>
                </c:pt>
                <c:pt idx="11">
                  <c:v>7.658026624636205E-2</c:v>
                </c:pt>
                <c:pt idx="12">
                  <c:v>-0.36329385722517848</c:v>
                </c:pt>
                <c:pt idx="13">
                  <c:v>-0.38684952185501387</c:v>
                </c:pt>
                <c:pt idx="14">
                  <c:v>-0.50847963964889864</c:v>
                </c:pt>
                <c:pt idx="15">
                  <c:v>-0.80798804539333102</c:v>
                </c:pt>
                <c:pt idx="16">
                  <c:v>-0.77733757976653406</c:v>
                </c:pt>
                <c:pt idx="17">
                  <c:v>-0.82782712862102437</c:v>
                </c:pt>
                <c:pt idx="18">
                  <c:v>-0.69361445070014982</c:v>
                </c:pt>
                <c:pt idx="19">
                  <c:v>-0.35445133400743112</c:v>
                </c:pt>
                <c:pt idx="20">
                  <c:v>-6.2767036697391587E-2</c:v>
                </c:pt>
                <c:pt idx="21">
                  <c:v>-0.32338796384683999</c:v>
                </c:pt>
                <c:pt idx="22">
                  <c:v>-0.54939217091333714</c:v>
                </c:pt>
                <c:pt idx="23">
                  <c:v>-0.70047479921673617</c:v>
                </c:pt>
                <c:pt idx="24">
                  <c:v>-0.88953274117858649</c:v>
                </c:pt>
                <c:pt idx="25">
                  <c:v>-1.0614908873450628</c:v>
                </c:pt>
                <c:pt idx="26">
                  <c:v>-1.1988260755626841</c:v>
                </c:pt>
                <c:pt idx="27">
                  <c:v>-1.1925122618897479</c:v>
                </c:pt>
                <c:pt idx="28">
                  <c:v>-1.1745904558927323</c:v>
                </c:pt>
                <c:pt idx="29">
                  <c:v>-0.92332767917351144</c:v>
                </c:pt>
                <c:pt idx="30">
                  <c:v>-0.77169666140534776</c:v>
                </c:pt>
              </c:numCache>
            </c:numRef>
          </c:yVal>
          <c:smooth val="0"/>
        </c:ser>
        <c:ser>
          <c:idx val="2"/>
          <c:order val="2"/>
          <c:tx>
            <c:strRef>
              <c:f>'Figure 2'!$D$4</c:f>
              <c:strCache>
                <c:ptCount val="1"/>
                <c:pt idx="0">
                  <c:v>Mining</c:v>
                </c:pt>
              </c:strCache>
            </c:strRef>
          </c:tx>
          <c:spPr>
            <a:ln w="28575" cap="rnd">
              <a:solidFill>
                <a:srgbClr val="00283E"/>
              </a:solidFill>
              <a:prstDash val="dash"/>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2'!$D$5:$D$35</c:f>
              <c:numCache>
                <c:formatCode>0%</c:formatCode>
                <c:ptCount val="31"/>
                <c:pt idx="0">
                  <c:v>0</c:v>
                </c:pt>
                <c:pt idx="1">
                  <c:v>1.3859023478966614E-2</c:v>
                </c:pt>
                <c:pt idx="2">
                  <c:v>5.8819658120937701E-2</c:v>
                </c:pt>
                <c:pt idx="3">
                  <c:v>7.5834799949892284E-2</c:v>
                </c:pt>
                <c:pt idx="4">
                  <c:v>4.0595672261600324E-2</c:v>
                </c:pt>
                <c:pt idx="5">
                  <c:v>8.894570762214693E-2</c:v>
                </c:pt>
                <c:pt idx="6">
                  <c:v>0.12286176998634524</c:v>
                </c:pt>
                <c:pt idx="7">
                  <c:v>0.20162023124370188</c:v>
                </c:pt>
                <c:pt idx="8">
                  <c:v>0.24179131319966141</c:v>
                </c:pt>
                <c:pt idx="9">
                  <c:v>0.19911530084220619</c:v>
                </c:pt>
                <c:pt idx="10">
                  <c:v>0.27697897074119382</c:v>
                </c:pt>
                <c:pt idx="11">
                  <c:v>0.28528355342110401</c:v>
                </c:pt>
                <c:pt idx="12">
                  <c:v>0.29007319555874544</c:v>
                </c:pt>
                <c:pt idx="13">
                  <c:v>0.2460237762532107</c:v>
                </c:pt>
                <c:pt idx="14">
                  <c:v>0.26722006556435485</c:v>
                </c:pt>
                <c:pt idx="15">
                  <c:v>0.33560761526606231</c:v>
                </c:pt>
                <c:pt idx="16">
                  <c:v>0.35886463886582098</c:v>
                </c:pt>
                <c:pt idx="17">
                  <c:v>0.42429819938527835</c:v>
                </c:pt>
                <c:pt idx="18">
                  <c:v>0.42057698124447063</c:v>
                </c:pt>
                <c:pt idx="19">
                  <c:v>0.47661678152073206</c:v>
                </c:pt>
                <c:pt idx="20">
                  <c:v>0.46787558463166556</c:v>
                </c:pt>
                <c:pt idx="21">
                  <c:v>0.47693096072866403</c:v>
                </c:pt>
                <c:pt idx="22">
                  <c:v>0.53163292420710517</c:v>
                </c:pt>
                <c:pt idx="23">
                  <c:v>0.59011104937425829</c:v>
                </c:pt>
                <c:pt idx="24">
                  <c:v>0.57197630191947813</c:v>
                </c:pt>
                <c:pt idx="25">
                  <c:v>0.69198314557885987</c:v>
                </c:pt>
                <c:pt idx="26">
                  <c:v>0.80230509958262974</c:v>
                </c:pt>
                <c:pt idx="27">
                  <c:v>0.92918507067369394</c:v>
                </c:pt>
                <c:pt idx="28">
                  <c:v>1.0493446387439311</c:v>
                </c:pt>
                <c:pt idx="29">
                  <c:v>1.1564383277412817</c:v>
                </c:pt>
                <c:pt idx="30">
                  <c:v>1.0993401133520089</c:v>
                </c:pt>
              </c:numCache>
            </c:numRef>
          </c:yVal>
          <c:smooth val="0"/>
        </c:ser>
        <c:ser>
          <c:idx val="3"/>
          <c:order val="3"/>
          <c:tx>
            <c:strRef>
              <c:f>'Figure 2'!$E$4</c:f>
              <c:strCache>
                <c:ptCount val="1"/>
                <c:pt idx="0">
                  <c:v>Manufacturing</c:v>
                </c:pt>
              </c:strCache>
            </c:strRef>
          </c:tx>
          <c:spPr>
            <a:ln w="28575" cap="rnd">
              <a:solidFill>
                <a:schemeClr val="tx1"/>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2'!$E$5:$E$35</c:f>
              <c:numCache>
                <c:formatCode>0%</c:formatCode>
                <c:ptCount val="31"/>
                <c:pt idx="0">
                  <c:v>0</c:v>
                </c:pt>
                <c:pt idx="1">
                  <c:v>-2.075806788169654E-3</c:v>
                </c:pt>
                <c:pt idx="2">
                  <c:v>1.3335927710431683E-3</c:v>
                </c:pt>
                <c:pt idx="3">
                  <c:v>6.5354583904291275E-3</c:v>
                </c:pt>
                <c:pt idx="4">
                  <c:v>8.7463395959115342E-3</c:v>
                </c:pt>
                <c:pt idx="5">
                  <c:v>5.6379688253869187E-3</c:v>
                </c:pt>
                <c:pt idx="6">
                  <c:v>-2.0682362756342387E-2</c:v>
                </c:pt>
                <c:pt idx="7">
                  <c:v>-1.0650528731047104E-2</c:v>
                </c:pt>
                <c:pt idx="8">
                  <c:v>-2.7767859558887054E-3</c:v>
                </c:pt>
                <c:pt idx="9">
                  <c:v>1.7677384628730586E-2</c:v>
                </c:pt>
                <c:pt idx="10">
                  <c:v>4.4500942175629277E-3</c:v>
                </c:pt>
                <c:pt idx="11">
                  <c:v>4.8226387935912385E-3</c:v>
                </c:pt>
                <c:pt idx="12">
                  <c:v>4.7741609397426998E-3</c:v>
                </c:pt>
                <c:pt idx="13">
                  <c:v>4.8136384053870884E-2</c:v>
                </c:pt>
                <c:pt idx="14">
                  <c:v>6.9086519703107641E-2</c:v>
                </c:pt>
                <c:pt idx="15">
                  <c:v>5.6257013736600747E-2</c:v>
                </c:pt>
                <c:pt idx="16">
                  <c:v>4.3181984563883447E-2</c:v>
                </c:pt>
                <c:pt idx="17">
                  <c:v>7.7554139150541213E-2</c:v>
                </c:pt>
                <c:pt idx="18">
                  <c:v>9.2957943534771381E-2</c:v>
                </c:pt>
                <c:pt idx="19">
                  <c:v>-1.8816996455618407E-3</c:v>
                </c:pt>
                <c:pt idx="20">
                  <c:v>2.7147275250436698E-2</c:v>
                </c:pt>
                <c:pt idx="21">
                  <c:v>3.4956976487327207E-2</c:v>
                </c:pt>
                <c:pt idx="22">
                  <c:v>1.6004450780606749E-3</c:v>
                </c:pt>
                <c:pt idx="23">
                  <c:v>-1.6755692999779637E-2</c:v>
                </c:pt>
                <c:pt idx="24">
                  <c:v>-3.628670532127487E-2</c:v>
                </c:pt>
                <c:pt idx="25">
                  <c:v>-0.10007476323653997</c:v>
                </c:pt>
                <c:pt idx="26">
                  <c:v>-0.13467632165279164</c:v>
                </c:pt>
                <c:pt idx="27">
                  <c:v>-0.14243566943914798</c:v>
                </c:pt>
                <c:pt idx="28">
                  <c:v>-0.13768225335397721</c:v>
                </c:pt>
                <c:pt idx="29">
                  <c:v>-0.15562544615108442</c:v>
                </c:pt>
                <c:pt idx="30">
                  <c:v>-0.17427261138665251</c:v>
                </c:pt>
              </c:numCache>
            </c:numRef>
          </c:yVal>
          <c:smooth val="0"/>
        </c:ser>
        <c:ser>
          <c:idx val="4"/>
          <c:order val="4"/>
          <c:tx>
            <c:strRef>
              <c:f>'Figure 2'!$F$4</c:f>
              <c:strCache>
                <c:ptCount val="1"/>
                <c:pt idx="0">
                  <c:v>Electricity, Gas, Water and Waste Services</c:v>
                </c:pt>
              </c:strCache>
            </c:strRef>
          </c:tx>
          <c:spPr>
            <a:ln w="28575" cap="rnd">
              <a:solidFill>
                <a:schemeClr val="accent5"/>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2'!$F$5:$F$35</c:f>
              <c:numCache>
                <c:formatCode>0%</c:formatCode>
                <c:ptCount val="31"/>
                <c:pt idx="0">
                  <c:v>0</c:v>
                </c:pt>
                <c:pt idx="1">
                  <c:v>9.0791724067278423E-3</c:v>
                </c:pt>
                <c:pt idx="2">
                  <c:v>2.787847623723505E-2</c:v>
                </c:pt>
                <c:pt idx="3">
                  <c:v>2.0714639039066896E-2</c:v>
                </c:pt>
                <c:pt idx="4">
                  <c:v>2.0185260113950276E-2</c:v>
                </c:pt>
                <c:pt idx="5">
                  <c:v>6.0259528220440561E-2</c:v>
                </c:pt>
                <c:pt idx="6">
                  <c:v>7.4920588317929582E-2</c:v>
                </c:pt>
                <c:pt idx="7">
                  <c:v>0.10894501532692935</c:v>
                </c:pt>
                <c:pt idx="8">
                  <c:v>0.18625218637622298</c:v>
                </c:pt>
                <c:pt idx="9">
                  <c:v>0.22258560460042198</c:v>
                </c:pt>
                <c:pt idx="10">
                  <c:v>0.24451487547730211</c:v>
                </c:pt>
                <c:pt idx="11">
                  <c:v>0.29107302615353081</c:v>
                </c:pt>
                <c:pt idx="12">
                  <c:v>0.30049016296254294</c:v>
                </c:pt>
                <c:pt idx="13">
                  <c:v>0.30660661452465754</c:v>
                </c:pt>
                <c:pt idx="14">
                  <c:v>0.35846246336559173</c:v>
                </c:pt>
                <c:pt idx="15">
                  <c:v>0.36708868134238215</c:v>
                </c:pt>
                <c:pt idx="16">
                  <c:v>0.39469151338478725</c:v>
                </c:pt>
                <c:pt idx="17">
                  <c:v>0.41379938823498197</c:v>
                </c:pt>
                <c:pt idx="18">
                  <c:v>0.42705131675392916</c:v>
                </c:pt>
                <c:pt idx="19">
                  <c:v>0.45738821121080364</c:v>
                </c:pt>
                <c:pt idx="20">
                  <c:v>0.41917256703846917</c:v>
                </c:pt>
                <c:pt idx="21">
                  <c:v>0.37079099689947848</c:v>
                </c:pt>
                <c:pt idx="22">
                  <c:v>0.36299089889099467</c:v>
                </c:pt>
                <c:pt idx="23">
                  <c:v>0.27328478554018543</c:v>
                </c:pt>
                <c:pt idx="24">
                  <c:v>0.23188514503097668</c:v>
                </c:pt>
                <c:pt idx="25">
                  <c:v>0.28232706952868969</c:v>
                </c:pt>
                <c:pt idx="26">
                  <c:v>0.31903719954983112</c:v>
                </c:pt>
                <c:pt idx="27">
                  <c:v>0.2852067730178105</c:v>
                </c:pt>
                <c:pt idx="28">
                  <c:v>0.24505127737480703</c:v>
                </c:pt>
                <c:pt idx="29">
                  <c:v>0.2146794635608289</c:v>
                </c:pt>
                <c:pt idx="30">
                  <c:v>0.17939105008595324</c:v>
                </c:pt>
              </c:numCache>
            </c:numRef>
          </c:yVal>
          <c:smooth val="0"/>
        </c:ser>
        <c:ser>
          <c:idx val="5"/>
          <c:order val="5"/>
          <c:tx>
            <c:strRef>
              <c:f>'Figure 2'!$G$4</c:f>
              <c:strCache>
                <c:ptCount val="1"/>
                <c:pt idx="0">
                  <c:v>Services, Construction and Transport</c:v>
                </c:pt>
              </c:strCache>
            </c:strRef>
          </c:tx>
          <c:spPr>
            <a:ln w="28575" cap="rnd">
              <a:solidFill>
                <a:srgbClr val="C973AF"/>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2'!$G$5:$G$35</c:f>
              <c:numCache>
                <c:formatCode>0%</c:formatCode>
                <c:ptCount val="31"/>
                <c:pt idx="0">
                  <c:v>0</c:v>
                </c:pt>
                <c:pt idx="1">
                  <c:v>-8.0707799425396409E-2</c:v>
                </c:pt>
                <c:pt idx="2">
                  <c:v>6.3652274446394319E-2</c:v>
                </c:pt>
                <c:pt idx="3">
                  <c:v>6.6078007573066477E-2</c:v>
                </c:pt>
                <c:pt idx="4">
                  <c:v>4.9782592738456533E-3</c:v>
                </c:pt>
                <c:pt idx="5">
                  <c:v>-2.6420049213267571E-2</c:v>
                </c:pt>
                <c:pt idx="6">
                  <c:v>3.331483884498887E-2</c:v>
                </c:pt>
                <c:pt idx="7">
                  <c:v>-0.10011121698739622</c:v>
                </c:pt>
                <c:pt idx="8">
                  <c:v>-0.19260367015447188</c:v>
                </c:pt>
                <c:pt idx="9">
                  <c:v>-0.15089177348601879</c:v>
                </c:pt>
                <c:pt idx="10">
                  <c:v>8.1524321349450979E-2</c:v>
                </c:pt>
                <c:pt idx="11">
                  <c:v>1.2407696102521459E-2</c:v>
                </c:pt>
                <c:pt idx="12">
                  <c:v>4.8132910287274955E-2</c:v>
                </c:pt>
                <c:pt idx="13">
                  <c:v>0.16346045557528099</c:v>
                </c:pt>
                <c:pt idx="14">
                  <c:v>0.18728855272137213</c:v>
                </c:pt>
                <c:pt idx="15">
                  <c:v>0.15992507779207354</c:v>
                </c:pt>
                <c:pt idx="16">
                  <c:v>0.33250644724384415</c:v>
                </c:pt>
                <c:pt idx="17">
                  <c:v>0.56927287208440358</c:v>
                </c:pt>
                <c:pt idx="18">
                  <c:v>0.67851477951015782</c:v>
                </c:pt>
                <c:pt idx="19">
                  <c:v>0.64629874350159522</c:v>
                </c:pt>
                <c:pt idx="20">
                  <c:v>0.54524922738444404</c:v>
                </c:pt>
                <c:pt idx="21">
                  <c:v>0.7154653066870178</c:v>
                </c:pt>
                <c:pt idx="22">
                  <c:v>0.46319752054608232</c:v>
                </c:pt>
                <c:pt idx="23">
                  <c:v>0.45190545020258721</c:v>
                </c:pt>
                <c:pt idx="24">
                  <c:v>0.50196682114352242</c:v>
                </c:pt>
                <c:pt idx="25">
                  <c:v>0.65288194822648937</c:v>
                </c:pt>
                <c:pt idx="26">
                  <c:v>0.60624674963152314</c:v>
                </c:pt>
                <c:pt idx="27">
                  <c:v>0.60540285104581115</c:v>
                </c:pt>
                <c:pt idx="28">
                  <c:v>0.4469916637916751</c:v>
                </c:pt>
                <c:pt idx="29">
                  <c:v>0.56598165402472311</c:v>
                </c:pt>
                <c:pt idx="30">
                  <c:v>0.32295530779082249</c:v>
                </c:pt>
              </c:numCache>
            </c:numRef>
          </c:yVal>
          <c:smooth val="0"/>
        </c:ser>
        <c:ser>
          <c:idx val="6"/>
          <c:order val="6"/>
          <c:tx>
            <c:strRef>
              <c:f>'Figure 2'!$H$4</c:f>
              <c:strCache>
                <c:ptCount val="1"/>
                <c:pt idx="0">
                  <c:v>Residential</c:v>
                </c:pt>
              </c:strCache>
            </c:strRef>
          </c:tx>
          <c:spPr>
            <a:ln w="28575" cap="rnd">
              <a:solidFill>
                <a:srgbClr val="39A9B5"/>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2'!$H$5:$H$35</c:f>
              <c:numCache>
                <c:formatCode>0%</c:formatCode>
                <c:ptCount val="31"/>
                <c:pt idx="0">
                  <c:v>0</c:v>
                </c:pt>
                <c:pt idx="1">
                  <c:v>-1.0301252084839563E-2</c:v>
                </c:pt>
                <c:pt idx="2">
                  <c:v>2.803608759448073E-3</c:v>
                </c:pt>
                <c:pt idx="3">
                  <c:v>2.4495150739311189E-2</c:v>
                </c:pt>
                <c:pt idx="4">
                  <c:v>3.2287430101235026E-2</c:v>
                </c:pt>
                <c:pt idx="5">
                  <c:v>6.0618064853176445E-2</c:v>
                </c:pt>
                <c:pt idx="6">
                  <c:v>7.2665900977292752E-2</c:v>
                </c:pt>
                <c:pt idx="7">
                  <c:v>7.325462845392483E-2</c:v>
                </c:pt>
                <c:pt idx="8">
                  <c:v>7.6399016107334905E-2</c:v>
                </c:pt>
                <c:pt idx="9">
                  <c:v>5.5441129916038889E-2</c:v>
                </c:pt>
                <c:pt idx="10">
                  <c:v>8.2666939929715078E-2</c:v>
                </c:pt>
                <c:pt idx="11">
                  <c:v>8.9467608429689038E-2</c:v>
                </c:pt>
                <c:pt idx="12">
                  <c:v>0.12198819246594228</c:v>
                </c:pt>
                <c:pt idx="13">
                  <c:v>0.16315038573917873</c:v>
                </c:pt>
                <c:pt idx="14">
                  <c:v>0.1942049844270437</c:v>
                </c:pt>
                <c:pt idx="15">
                  <c:v>0.19594369982976989</c:v>
                </c:pt>
                <c:pt idx="16">
                  <c:v>0.21373681840705161</c:v>
                </c:pt>
                <c:pt idx="17">
                  <c:v>0.21988743895091489</c:v>
                </c:pt>
                <c:pt idx="18">
                  <c:v>0.23038670619335311</c:v>
                </c:pt>
                <c:pt idx="19">
                  <c:v>0.23188193269240243</c:v>
                </c:pt>
                <c:pt idx="20">
                  <c:v>0.23981792160867021</c:v>
                </c:pt>
                <c:pt idx="21">
                  <c:v>0.26059593430172789</c:v>
                </c:pt>
                <c:pt idx="22">
                  <c:v>0.2648033451119749</c:v>
                </c:pt>
                <c:pt idx="23">
                  <c:v>0.26310790736251799</c:v>
                </c:pt>
                <c:pt idx="24">
                  <c:v>0.29446183288689531</c:v>
                </c:pt>
                <c:pt idx="25">
                  <c:v>0.31274496213767167</c:v>
                </c:pt>
                <c:pt idx="26">
                  <c:v>0.30179337828407737</c:v>
                </c:pt>
                <c:pt idx="27">
                  <c:v>0.31189646045563202</c:v>
                </c:pt>
                <c:pt idx="28">
                  <c:v>0.33211552954664425</c:v>
                </c:pt>
                <c:pt idx="29">
                  <c:v>0.33576123258807589</c:v>
                </c:pt>
                <c:pt idx="30">
                  <c:v>0.24616322767068</c:v>
                </c:pt>
              </c:numCache>
            </c:numRef>
          </c:yVal>
          <c:smooth val="0"/>
        </c:ser>
        <c:dLbls>
          <c:showLegendKey val="0"/>
          <c:showVal val="0"/>
          <c:showCatName val="0"/>
          <c:showSerName val="0"/>
          <c:showPercent val="0"/>
          <c:showBubbleSize val="0"/>
        </c:dLbls>
        <c:axId val="313445624"/>
        <c:axId val="313447192"/>
      </c:scatterChart>
      <c:valAx>
        <c:axId val="313445624"/>
        <c:scaling>
          <c:orientation val="minMax"/>
          <c:max val="2020"/>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7192"/>
        <c:crosses val="autoZero"/>
        <c:crossBetween val="midCat"/>
        <c:majorUnit val="1"/>
      </c:valAx>
      <c:valAx>
        <c:axId val="313447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5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AU" sz="1440" b="0" i="0" u="none" strike="noStrike" baseline="0">
                <a:effectLst/>
              </a:rPr>
              <a:t>Figure 3: Direct State and Territory Emissions by Economic Sector, 2020</a:t>
            </a:r>
            <a:r>
              <a:rPr lang="en-AU" sz="1440" b="0" i="0" u="none" strike="noStrike" baseline="0"/>
              <a:t> </a:t>
            </a:r>
            <a:endParaRPr lang="en-AU" b="0"/>
          </a:p>
        </c:rich>
      </c:tx>
      <c:overlay val="0"/>
    </c:title>
    <c:autoTitleDeleted val="0"/>
    <c:plotArea>
      <c:layout>
        <c:manualLayout>
          <c:layoutTarget val="inner"/>
          <c:xMode val="edge"/>
          <c:yMode val="edge"/>
          <c:x val="9.220602773866024E-2"/>
          <c:y val="5.4713607631153294E-2"/>
          <c:w val="0.89492483605072171"/>
          <c:h val="0.80792365413373213"/>
        </c:manualLayout>
      </c:layout>
      <c:barChart>
        <c:barDir val="col"/>
        <c:grouping val="stacked"/>
        <c:varyColors val="0"/>
        <c:ser>
          <c:idx val="0"/>
          <c:order val="0"/>
          <c:tx>
            <c:strRef>
              <c:f>'Figure 3'!$B$4</c:f>
              <c:strCache>
                <c:ptCount val="1"/>
                <c:pt idx="0">
                  <c:v>Agriculture, Forestry and Fishing</c:v>
                </c:pt>
              </c:strCache>
            </c:strRef>
          </c:tx>
          <c:spPr>
            <a:solidFill>
              <a:srgbClr val="005677"/>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c:formatCode>
                <c:ptCount val="8"/>
                <c:pt idx="0">
                  <c:v>-2.095560485855907E-2</c:v>
                </c:pt>
                <c:pt idx="1">
                  <c:v>28.914137353138635</c:v>
                </c:pt>
                <c:pt idx="2">
                  <c:v>3.8760253926776511</c:v>
                </c:pt>
                <c:pt idx="3">
                  <c:v>32.726261761494115</c:v>
                </c:pt>
                <c:pt idx="4">
                  <c:v>5.1888814299886468</c:v>
                </c:pt>
                <c:pt idx="5">
                  <c:v>2.8944542677220673</c:v>
                </c:pt>
                <c:pt idx="6">
                  <c:v>12.150406170008392</c:v>
                </c:pt>
                <c:pt idx="7">
                  <c:v>2.8970548487991135</c:v>
                </c:pt>
              </c:numCache>
            </c:numRef>
          </c:val>
        </c:ser>
        <c:ser>
          <c:idx val="1"/>
          <c:order val="1"/>
          <c:tx>
            <c:strRef>
              <c:f>'Figure 3'!$D$4</c:f>
              <c:strCache>
                <c:ptCount val="1"/>
                <c:pt idx="0">
                  <c:v>Mining</c:v>
                </c:pt>
              </c:strCache>
            </c:strRef>
          </c:tx>
          <c:spPr>
            <a:pattFill prst="pct80">
              <a:fgClr>
                <a:srgbClr val="005677"/>
              </a:fgClr>
              <a:bgClr>
                <a:schemeClr val="bg1"/>
              </a:bgClr>
            </a:patt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c:formatCode>
                <c:ptCount val="8"/>
                <c:pt idx="0">
                  <c:v>2.3379257153677741E-2</c:v>
                </c:pt>
                <c:pt idx="1">
                  <c:v>16.554321671447493</c:v>
                </c:pt>
                <c:pt idx="2">
                  <c:v>8.9781868867598611</c:v>
                </c:pt>
                <c:pt idx="3">
                  <c:v>35.003431636140704</c:v>
                </c:pt>
                <c:pt idx="4">
                  <c:v>3.7588659773536883</c:v>
                </c:pt>
                <c:pt idx="5">
                  <c:v>0.24478018365319301</c:v>
                </c:pt>
                <c:pt idx="6">
                  <c:v>2.9855659668216981</c:v>
                </c:pt>
                <c:pt idx="7">
                  <c:v>34.117589375365739</c:v>
                </c:pt>
              </c:numCache>
            </c:numRef>
          </c:val>
        </c:ser>
        <c:ser>
          <c:idx val="2"/>
          <c:order val="2"/>
          <c:tx>
            <c:strRef>
              <c:f>'Figure 3'!$E$4</c:f>
              <c:strCache>
                <c:ptCount val="1"/>
                <c:pt idx="0">
                  <c:v>Manufacturing</c:v>
                </c:pt>
              </c:strCache>
            </c:strRef>
          </c:tx>
          <c:spPr>
            <a:solidFill>
              <a:schemeClr val="tx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c:formatCode>
                <c:ptCount val="8"/>
                <c:pt idx="0">
                  <c:v>3.3128904533915919E-2</c:v>
                </c:pt>
                <c:pt idx="1">
                  <c:v>16.428707249430463</c:v>
                </c:pt>
                <c:pt idx="2">
                  <c:v>7.2545599574523861E-2</c:v>
                </c:pt>
                <c:pt idx="3">
                  <c:v>12.934492383653927</c:v>
                </c:pt>
                <c:pt idx="4">
                  <c:v>4.6277612644620749</c:v>
                </c:pt>
                <c:pt idx="5">
                  <c:v>2.2113388471160866</c:v>
                </c:pt>
                <c:pt idx="6">
                  <c:v>7.5543364132090627</c:v>
                </c:pt>
                <c:pt idx="7">
                  <c:v>12.890932379665767</c:v>
                </c:pt>
              </c:numCache>
            </c:numRef>
          </c:val>
        </c:ser>
        <c:ser>
          <c:idx val="3"/>
          <c:order val="3"/>
          <c:tx>
            <c:strRef>
              <c:f>'Figure 3'!$F$4</c:f>
              <c:strCache>
                <c:ptCount val="1"/>
                <c:pt idx="0">
                  <c:v>Electricity, Gas, Water and Waste Services</c:v>
                </c:pt>
              </c:strCache>
            </c:strRef>
          </c:tx>
          <c:spPr>
            <a:solidFill>
              <a:srgbClr val="39A9B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c:formatCode>
                <c:ptCount val="8"/>
                <c:pt idx="0">
                  <c:v>0.24209607415031861</c:v>
                </c:pt>
                <c:pt idx="1">
                  <c:v>53.667620878625485</c:v>
                </c:pt>
                <c:pt idx="2">
                  <c:v>2.8597090104736198</c:v>
                </c:pt>
                <c:pt idx="3">
                  <c:v>52.118516341361321</c:v>
                </c:pt>
                <c:pt idx="4">
                  <c:v>4.2942945521132518</c:v>
                </c:pt>
                <c:pt idx="5">
                  <c:v>0.48903596565370822</c:v>
                </c:pt>
                <c:pt idx="6">
                  <c:v>44.985427721988898</c:v>
                </c:pt>
                <c:pt idx="7">
                  <c:v>20.670529045221269</c:v>
                </c:pt>
              </c:numCache>
            </c:numRef>
          </c:val>
        </c:ser>
        <c:ser>
          <c:idx val="4"/>
          <c:order val="4"/>
          <c:tx>
            <c:strRef>
              <c:f>'Figure 3'!$H$4</c:f>
              <c:strCache>
                <c:ptCount val="1"/>
                <c:pt idx="0">
                  <c:v>Commercial Services </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c:formatCode>
                <c:ptCount val="8"/>
                <c:pt idx="0">
                  <c:v>0.12128645410004864</c:v>
                </c:pt>
                <c:pt idx="1">
                  <c:v>4.2921910548328039</c:v>
                </c:pt>
                <c:pt idx="2">
                  <c:v>-1.1179704713252223</c:v>
                </c:pt>
                <c:pt idx="3">
                  <c:v>2.1166710496926542</c:v>
                </c:pt>
                <c:pt idx="4">
                  <c:v>0.90547841066317725</c:v>
                </c:pt>
                <c:pt idx="5">
                  <c:v>-0.98240350018193123</c:v>
                </c:pt>
                <c:pt idx="6">
                  <c:v>2.0704222003883261</c:v>
                </c:pt>
                <c:pt idx="7">
                  <c:v>-8.4142320470399004E-2</c:v>
                </c:pt>
              </c:numCache>
            </c:numRef>
          </c:val>
        </c:ser>
        <c:ser>
          <c:idx val="5"/>
          <c:order val="5"/>
          <c:tx>
            <c:strRef>
              <c:f>'Figure 3'!$I$4</c:f>
              <c:strCache>
                <c:ptCount val="1"/>
                <c:pt idx="0">
                  <c:v>Transport and Storage</c:v>
                </c:pt>
              </c:strCache>
            </c:strRef>
          </c:tx>
          <c:spPr>
            <a:solidFill>
              <a:srgbClr val="C973AF"/>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c:formatCode>
                <c:ptCount val="8"/>
                <c:pt idx="0">
                  <c:v>0.15250692238308575</c:v>
                </c:pt>
                <c:pt idx="1">
                  <c:v>7.323221255358944</c:v>
                </c:pt>
                <c:pt idx="2">
                  <c:v>1.0075702236283415</c:v>
                </c:pt>
                <c:pt idx="3">
                  <c:v>7.2149606905163326</c:v>
                </c:pt>
                <c:pt idx="4">
                  <c:v>1.8974693971270846</c:v>
                </c:pt>
                <c:pt idx="5">
                  <c:v>0.4582170749115268</c:v>
                </c:pt>
                <c:pt idx="6">
                  <c:v>5.6441611416734574</c:v>
                </c:pt>
                <c:pt idx="7">
                  <c:v>6.3971771926913084</c:v>
                </c:pt>
              </c:numCache>
            </c:numRef>
          </c:val>
        </c:ser>
        <c:ser>
          <c:idx val="6"/>
          <c:order val="6"/>
          <c:tx>
            <c:strRef>
              <c:f>'Figure 3'!$J$4</c:f>
              <c:strCache>
                <c:ptCount val="1"/>
                <c:pt idx="0">
                  <c:v>Residential</c:v>
                </c:pt>
              </c:strCache>
            </c:strRef>
          </c:tx>
          <c:spPr>
            <a:solidFill>
              <a:srgbClr val="1B9590"/>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c:formatCode>
                <c:ptCount val="8"/>
                <c:pt idx="0">
                  <c:v>0.62716254704450414</c:v>
                </c:pt>
                <c:pt idx="1">
                  <c:v>16.668009779047011</c:v>
                </c:pt>
                <c:pt idx="2">
                  <c:v>0.54397172627875068</c:v>
                </c:pt>
                <c:pt idx="3">
                  <c:v>12.010626307713204</c:v>
                </c:pt>
                <c:pt idx="4">
                  <c:v>4.3548117650480043</c:v>
                </c:pt>
                <c:pt idx="5">
                  <c:v>1.0554830900833927</c:v>
                </c:pt>
                <c:pt idx="6">
                  <c:v>18.976421162738525</c:v>
                </c:pt>
                <c:pt idx="7">
                  <c:v>7.1065853361599292</c:v>
                </c:pt>
              </c:numCache>
            </c:numRef>
          </c:val>
        </c:ser>
        <c:ser>
          <c:idx val="7"/>
          <c:order val="7"/>
          <c:tx>
            <c:strRef>
              <c:f>'Figure 3'!$C$4</c:f>
              <c:strCache>
                <c:ptCount val="1"/>
                <c:pt idx="0">
                  <c:v>Forestry - Changes in Inventories</c:v>
                </c:pt>
              </c:strCache>
            </c:strRef>
          </c:tx>
          <c:spPr>
            <a:pattFill prst="pct25">
              <a:fgClr>
                <a:srgbClr val="00283E"/>
              </a:fgClr>
              <a:bgClr>
                <a:schemeClr val="bg1"/>
              </a:bgClr>
            </a:pattFill>
          </c:spPr>
          <c:invertIfNegative val="0"/>
          <c:val>
            <c:numRef>
              <c:f>'Figure 3'!$C$5:$C$12</c:f>
              <c:numCache>
                <c:formatCode>0</c:formatCode>
                <c:ptCount val="8"/>
                <c:pt idx="0">
                  <c:v>-0.11493768510357251</c:v>
                </c:pt>
                <c:pt idx="1">
                  <c:v>-14.403913879317033</c:v>
                </c:pt>
                <c:pt idx="2">
                  <c:v>-1.5144521017345787E-2</c:v>
                </c:pt>
                <c:pt idx="3">
                  <c:v>1.5548397468761848</c:v>
                </c:pt>
                <c:pt idx="4">
                  <c:v>-0.30516197196531586</c:v>
                </c:pt>
                <c:pt idx="5">
                  <c:v>-10.292504758054211</c:v>
                </c:pt>
                <c:pt idx="6">
                  <c:v>-13.367619436217772</c:v>
                </c:pt>
                <c:pt idx="7">
                  <c:v>-3.7921192221083269</c:v>
                </c:pt>
              </c:numCache>
            </c:numRef>
          </c:val>
        </c:ser>
        <c:dLbls>
          <c:showLegendKey val="0"/>
          <c:showVal val="0"/>
          <c:showCatName val="0"/>
          <c:showSerName val="0"/>
          <c:showPercent val="0"/>
          <c:showBubbleSize val="0"/>
        </c:dLbls>
        <c:gapWidth val="60"/>
        <c:overlap val="100"/>
        <c:axId val="371014168"/>
        <c:axId val="371014560"/>
      </c:barChart>
      <c:catAx>
        <c:axId val="371014168"/>
        <c:scaling>
          <c:orientation val="minMax"/>
        </c:scaling>
        <c:delete val="0"/>
        <c:axPos val="b"/>
        <c:numFmt formatCode="General" sourceLinked="0"/>
        <c:majorTickMark val="out"/>
        <c:minorTickMark val="none"/>
        <c:tickLblPos val="nextTo"/>
        <c:crossAx val="371014560"/>
        <c:crosses val="autoZero"/>
        <c:auto val="1"/>
        <c:lblAlgn val="ctr"/>
        <c:lblOffset val="100"/>
        <c:noMultiLvlLbl val="0"/>
      </c:catAx>
      <c:valAx>
        <c:axId val="371014560"/>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371014168"/>
        <c:crosses val="autoZero"/>
        <c:crossBetween val="between"/>
        <c:majorUnit val="20"/>
      </c:valAx>
    </c:plotArea>
    <c:legend>
      <c:legendPos val="b"/>
      <c:overlay val="1"/>
    </c:legend>
    <c:plotVisOnly val="1"/>
    <c:dispBlanksAs val="gap"/>
    <c:showDLblsOverMax val="0"/>
  </c:chart>
  <c:spPr>
    <a:ln>
      <a:noFill/>
    </a:ln>
  </c:spPr>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4: Indirect Greenhouse Gas Emissions from the Generation of Purchased Electricity (Scope 2 Emissions) Trends by Economic Sector,</a:t>
            </a:r>
            <a:br>
              <a:rPr lang="en-AU" sz="1400" b="0" i="0" u="none" strike="noStrike" baseline="0">
                <a:effectLst/>
              </a:rPr>
            </a:br>
            <a:r>
              <a:rPr lang="en-AU" sz="1400" b="0" i="0" u="none" strike="noStrike" baseline="0">
                <a:effectLst/>
              </a:rPr>
              <a:t>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4'!$B$4</c:f>
              <c:strCache>
                <c:ptCount val="1"/>
                <c:pt idx="0">
                  <c:v>Agriculture, Forestry and Fishing</c:v>
                </c:pt>
              </c:strCache>
            </c:strRef>
          </c:tx>
          <c:spPr>
            <a:solidFill>
              <a:srgbClr val="005677"/>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4'!$B$5:$B$35</c:f>
              <c:numCache>
                <c:formatCode>_-* #,##0_-;\-* #,##0_-;_-* "-"??_-;_-@_-</c:formatCode>
                <c:ptCount val="31"/>
                <c:pt idx="0">
                  <c:v>1.5608069769468891</c:v>
                </c:pt>
                <c:pt idx="1">
                  <c:v>1.6445987897159116</c:v>
                </c:pt>
                <c:pt idx="2">
                  <c:v>1.7511460807364563</c:v>
                </c:pt>
                <c:pt idx="3">
                  <c:v>1.8260656420432277</c:v>
                </c:pt>
                <c:pt idx="4">
                  <c:v>1.8189781791413471</c:v>
                </c:pt>
                <c:pt idx="5">
                  <c:v>1.9264148529452763</c:v>
                </c:pt>
                <c:pt idx="6">
                  <c:v>1.9180734876549692</c:v>
                </c:pt>
                <c:pt idx="7">
                  <c:v>1.9921813351811053</c:v>
                </c:pt>
                <c:pt idx="8">
                  <c:v>2.1027037117672891</c:v>
                </c:pt>
                <c:pt idx="9">
                  <c:v>2.0411201863401653</c:v>
                </c:pt>
                <c:pt idx="10">
                  <c:v>2.0235489887768647</c:v>
                </c:pt>
                <c:pt idx="11">
                  <c:v>1.8744107099960619</c:v>
                </c:pt>
                <c:pt idx="12">
                  <c:v>1.7544425734232532</c:v>
                </c:pt>
                <c:pt idx="13">
                  <c:v>2.3053378124986192</c:v>
                </c:pt>
                <c:pt idx="14">
                  <c:v>2.3019759841665746</c:v>
                </c:pt>
                <c:pt idx="15">
                  <c:v>2.0880051648139015</c:v>
                </c:pt>
                <c:pt idx="16">
                  <c:v>2.1758676188628669</c:v>
                </c:pt>
                <c:pt idx="17">
                  <c:v>2.1735706643721984</c:v>
                </c:pt>
                <c:pt idx="18">
                  <c:v>2.14454931404148</c:v>
                </c:pt>
                <c:pt idx="19">
                  <c:v>1.9587245721218762</c:v>
                </c:pt>
                <c:pt idx="20">
                  <c:v>1.9009558040913921</c:v>
                </c:pt>
                <c:pt idx="21">
                  <c:v>1.7671498321138279</c:v>
                </c:pt>
                <c:pt idx="22">
                  <c:v>1.8455748367504605</c:v>
                </c:pt>
                <c:pt idx="23">
                  <c:v>1.65957198133678</c:v>
                </c:pt>
                <c:pt idx="24">
                  <c:v>1.7777438643761629</c:v>
                </c:pt>
                <c:pt idx="25">
                  <c:v>1.7579640682664885</c:v>
                </c:pt>
                <c:pt idx="26">
                  <c:v>1.3435497671188661</c:v>
                </c:pt>
                <c:pt idx="27">
                  <c:v>1.6353349941536548</c:v>
                </c:pt>
                <c:pt idx="28">
                  <c:v>1.527145130148766</c:v>
                </c:pt>
                <c:pt idx="29">
                  <c:v>1.4825087409463753</c:v>
                </c:pt>
                <c:pt idx="30">
                  <c:v>1.3191928587688784</c:v>
                </c:pt>
              </c:numCache>
            </c:numRef>
          </c:val>
        </c:ser>
        <c:ser>
          <c:idx val="1"/>
          <c:order val="1"/>
          <c:tx>
            <c:strRef>
              <c:f>'Figure 4'!$C$4</c:f>
              <c:strCache>
                <c:ptCount val="1"/>
                <c:pt idx="0">
                  <c:v>Mining</c:v>
                </c:pt>
              </c:strCache>
            </c:strRef>
          </c:tx>
          <c:spPr>
            <a:pattFill prst="pct90">
              <a:fgClr>
                <a:srgbClr val="005677"/>
              </a:fgClr>
              <a:bgClr>
                <a:schemeClr val="bg1"/>
              </a:bgClr>
            </a:patt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4'!$C$5:$C$35</c:f>
              <c:numCache>
                <c:formatCode>_-* #,##0_-;\-* #,##0_-;_-* "-"??_-;_-@_-</c:formatCode>
                <c:ptCount val="31"/>
                <c:pt idx="0">
                  <c:v>7.6652843036589102</c:v>
                </c:pt>
                <c:pt idx="1">
                  <c:v>7.829112202542615</c:v>
                </c:pt>
                <c:pt idx="2">
                  <c:v>8.1526775965263862</c:v>
                </c:pt>
                <c:pt idx="3">
                  <c:v>8.3539886677587116</c:v>
                </c:pt>
                <c:pt idx="4">
                  <c:v>8.3963999100237103</c:v>
                </c:pt>
                <c:pt idx="5">
                  <c:v>8.899320300936445</c:v>
                </c:pt>
                <c:pt idx="6">
                  <c:v>9.4337467830008279</c:v>
                </c:pt>
                <c:pt idx="7">
                  <c:v>9.5600490977341472</c:v>
                </c:pt>
                <c:pt idx="8">
                  <c:v>10.125889814858212</c:v>
                </c:pt>
                <c:pt idx="9">
                  <c:v>9.8024720645455705</c:v>
                </c:pt>
                <c:pt idx="10">
                  <c:v>10.194348099688447</c:v>
                </c:pt>
                <c:pt idx="11">
                  <c:v>10.092027877262174</c:v>
                </c:pt>
                <c:pt idx="12">
                  <c:v>11.137050029888808</c:v>
                </c:pt>
                <c:pt idx="13">
                  <c:v>11.556467499726972</c:v>
                </c:pt>
                <c:pt idx="14">
                  <c:v>11.922424016689668</c:v>
                </c:pt>
                <c:pt idx="15">
                  <c:v>12.559070049725079</c:v>
                </c:pt>
                <c:pt idx="16">
                  <c:v>14.763961554702142</c:v>
                </c:pt>
                <c:pt idx="17">
                  <c:v>14.45715925956358</c:v>
                </c:pt>
                <c:pt idx="18">
                  <c:v>14.28052092429035</c:v>
                </c:pt>
                <c:pt idx="19">
                  <c:v>15.930861243125804</c:v>
                </c:pt>
                <c:pt idx="20">
                  <c:v>15.545655223825154</c:v>
                </c:pt>
                <c:pt idx="21">
                  <c:v>16.842979466844838</c:v>
                </c:pt>
                <c:pt idx="22">
                  <c:v>17.205191223698989</c:v>
                </c:pt>
                <c:pt idx="23">
                  <c:v>17.898432730888722</c:v>
                </c:pt>
                <c:pt idx="24">
                  <c:v>19.028246072875682</c:v>
                </c:pt>
                <c:pt idx="25">
                  <c:v>20.151005862243597</c:v>
                </c:pt>
                <c:pt idx="26">
                  <c:v>23.569926285023787</c:v>
                </c:pt>
                <c:pt idx="27">
                  <c:v>18.880306948454539</c:v>
                </c:pt>
                <c:pt idx="28">
                  <c:v>25.590485470541104</c:v>
                </c:pt>
                <c:pt idx="29">
                  <c:v>26.861318518408144</c:v>
                </c:pt>
                <c:pt idx="30">
                  <c:v>26.929920688219728</c:v>
                </c:pt>
              </c:numCache>
            </c:numRef>
          </c:val>
        </c:ser>
        <c:ser>
          <c:idx val="2"/>
          <c:order val="2"/>
          <c:tx>
            <c:strRef>
              <c:f>'Figure 4'!$D$4</c:f>
              <c:strCache>
                <c:ptCount val="1"/>
                <c:pt idx="0">
                  <c:v>Manufacturing</c:v>
                </c:pt>
              </c:strCache>
            </c:strRef>
          </c:tx>
          <c:spPr>
            <a:solidFill>
              <a:srgbClr val="00283E"/>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4'!$D$5:$D$35</c:f>
              <c:numCache>
                <c:formatCode>_-* #,##0_-;\-* #,##0_-;_-* "-"??_-;_-@_-</c:formatCode>
                <c:ptCount val="31"/>
                <c:pt idx="0">
                  <c:v>42.235915728285569</c:v>
                </c:pt>
                <c:pt idx="1">
                  <c:v>42.788131061298245</c:v>
                </c:pt>
                <c:pt idx="2">
                  <c:v>43.044791579180256</c:v>
                </c:pt>
                <c:pt idx="3">
                  <c:v>43.361286363425123</c:v>
                </c:pt>
                <c:pt idx="4">
                  <c:v>44.923327617077831</c:v>
                </c:pt>
                <c:pt idx="5">
                  <c:v>45.420915343391172</c:v>
                </c:pt>
                <c:pt idx="6">
                  <c:v>45.755959075325002</c:v>
                </c:pt>
                <c:pt idx="7">
                  <c:v>47.080579125582794</c:v>
                </c:pt>
                <c:pt idx="8">
                  <c:v>52.289801947656493</c:v>
                </c:pt>
                <c:pt idx="9">
                  <c:v>54.622770563373628</c:v>
                </c:pt>
                <c:pt idx="10">
                  <c:v>56.110286278444903</c:v>
                </c:pt>
                <c:pt idx="11">
                  <c:v>59.333132421984502</c:v>
                </c:pt>
                <c:pt idx="12">
                  <c:v>58.923807425811653</c:v>
                </c:pt>
                <c:pt idx="13">
                  <c:v>53.158611952490169</c:v>
                </c:pt>
                <c:pt idx="14">
                  <c:v>54.087450648988451</c:v>
                </c:pt>
                <c:pt idx="15">
                  <c:v>55.827262558338958</c:v>
                </c:pt>
                <c:pt idx="16">
                  <c:v>55.717392850608796</c:v>
                </c:pt>
                <c:pt idx="17">
                  <c:v>57.542242850259534</c:v>
                </c:pt>
                <c:pt idx="18">
                  <c:v>58.053371778398329</c:v>
                </c:pt>
                <c:pt idx="19">
                  <c:v>59.35911231656214</c:v>
                </c:pt>
                <c:pt idx="20">
                  <c:v>57.915329104166254</c:v>
                </c:pt>
                <c:pt idx="21">
                  <c:v>53.471362198961828</c:v>
                </c:pt>
                <c:pt idx="22">
                  <c:v>53.363701169376498</c:v>
                </c:pt>
                <c:pt idx="23">
                  <c:v>47.879455629343198</c:v>
                </c:pt>
                <c:pt idx="24">
                  <c:v>45.632683400808176</c:v>
                </c:pt>
                <c:pt idx="25">
                  <c:v>43.933515543031156</c:v>
                </c:pt>
                <c:pt idx="26">
                  <c:v>44.200527950039202</c:v>
                </c:pt>
                <c:pt idx="27">
                  <c:v>48.86278812184154</c:v>
                </c:pt>
                <c:pt idx="28">
                  <c:v>38.971526026591917</c:v>
                </c:pt>
                <c:pt idx="29">
                  <c:v>37.19648564456547</c:v>
                </c:pt>
                <c:pt idx="30">
                  <c:v>34.925780152672907</c:v>
                </c:pt>
              </c:numCache>
            </c:numRef>
          </c:val>
        </c:ser>
        <c:ser>
          <c:idx val="3"/>
          <c:order val="3"/>
          <c:tx>
            <c:strRef>
              <c:f>'Figure 4'!$E$4</c:f>
              <c:strCache>
                <c:ptCount val="1"/>
                <c:pt idx="0">
                  <c:v>Electricity, Gas, Water and Waste Services</c:v>
                </c:pt>
              </c:strCache>
            </c:strRef>
          </c:tx>
          <c:spPr>
            <a:solidFill>
              <a:srgbClr val="61C6C6"/>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4'!$E$5:$E$35</c:f>
              <c:numCache>
                <c:formatCode>_-* #,##0_-;\-* #,##0_-;_-* "-"??_-;_-@_-</c:formatCode>
                <c:ptCount val="31"/>
                <c:pt idx="0">
                  <c:v>19.617775536783956</c:v>
                </c:pt>
                <c:pt idx="1">
                  <c:v>19.146536424157514</c:v>
                </c:pt>
                <c:pt idx="2">
                  <c:v>20.378603752657195</c:v>
                </c:pt>
                <c:pt idx="3">
                  <c:v>19.747458564735254</c:v>
                </c:pt>
                <c:pt idx="4">
                  <c:v>19.730439696217573</c:v>
                </c:pt>
                <c:pt idx="5">
                  <c:v>20.817832020245859</c:v>
                </c:pt>
                <c:pt idx="6">
                  <c:v>21.255108005272739</c:v>
                </c:pt>
                <c:pt idx="7">
                  <c:v>21.456318150507261</c:v>
                </c:pt>
                <c:pt idx="8">
                  <c:v>24.555763431325829</c:v>
                </c:pt>
                <c:pt idx="9">
                  <c:v>26.630676872103269</c:v>
                </c:pt>
                <c:pt idx="10">
                  <c:v>27.011644750305024</c:v>
                </c:pt>
                <c:pt idx="11">
                  <c:v>27.571291799566097</c:v>
                </c:pt>
                <c:pt idx="12">
                  <c:v>28.415442590180007</c:v>
                </c:pt>
                <c:pt idx="13">
                  <c:v>27.181522479007558</c:v>
                </c:pt>
                <c:pt idx="14">
                  <c:v>30.272183147230042</c:v>
                </c:pt>
                <c:pt idx="15">
                  <c:v>29.537363243714903</c:v>
                </c:pt>
                <c:pt idx="16">
                  <c:v>30.150225274905782</c:v>
                </c:pt>
                <c:pt idx="17">
                  <c:v>29.577842282866925</c:v>
                </c:pt>
                <c:pt idx="18">
                  <c:v>29.442637122708451</c:v>
                </c:pt>
                <c:pt idx="19">
                  <c:v>30.617802639013799</c:v>
                </c:pt>
                <c:pt idx="20">
                  <c:v>28.794188586309879</c:v>
                </c:pt>
                <c:pt idx="21">
                  <c:v>26.241441931063907</c:v>
                </c:pt>
                <c:pt idx="22">
                  <c:v>26.893403367279205</c:v>
                </c:pt>
                <c:pt idx="23">
                  <c:v>23.39348018800283</c:v>
                </c:pt>
                <c:pt idx="24">
                  <c:v>22.422064588000531</c:v>
                </c:pt>
                <c:pt idx="25">
                  <c:v>23.323378576076806</c:v>
                </c:pt>
                <c:pt idx="26">
                  <c:v>24.95285437027135</c:v>
                </c:pt>
                <c:pt idx="27">
                  <c:v>23.837419836414767</c:v>
                </c:pt>
                <c:pt idx="28">
                  <c:v>21.865943228435341</c:v>
                </c:pt>
                <c:pt idx="29">
                  <c:v>20.90379515092042</c:v>
                </c:pt>
                <c:pt idx="30">
                  <c:v>20.05591509391212</c:v>
                </c:pt>
              </c:numCache>
            </c:numRef>
          </c:val>
        </c:ser>
        <c:ser>
          <c:idx val="4"/>
          <c:order val="4"/>
          <c:tx>
            <c:strRef>
              <c:f>'Figure 4'!$F$4</c:f>
              <c:strCache>
                <c:ptCount val="1"/>
                <c:pt idx="0">
                  <c:v>Services, Construction and Transport</c:v>
                </c:pt>
              </c:strCache>
            </c:strRef>
          </c:tx>
          <c:spPr>
            <a:solidFill>
              <a:srgbClr val="C973AF"/>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4'!$F$5:$F$35</c:f>
              <c:numCache>
                <c:formatCode>_-* #,##0_-;\-* #,##0_-;_-* "-"??_-;_-@_-</c:formatCode>
                <c:ptCount val="31"/>
                <c:pt idx="0">
                  <c:v>24.588083512948202</c:v>
                </c:pt>
                <c:pt idx="1">
                  <c:v>25.797773615658606</c:v>
                </c:pt>
                <c:pt idx="2">
                  <c:v>26.351141929735018</c:v>
                </c:pt>
                <c:pt idx="3">
                  <c:v>26.754765737081033</c:v>
                </c:pt>
                <c:pt idx="4">
                  <c:v>27.272745739340284</c:v>
                </c:pt>
                <c:pt idx="5">
                  <c:v>29.151545574949022</c:v>
                </c:pt>
                <c:pt idx="6">
                  <c:v>31.562007911852646</c:v>
                </c:pt>
                <c:pt idx="7">
                  <c:v>33.256647818648517</c:v>
                </c:pt>
                <c:pt idx="8">
                  <c:v>35.215761367566216</c:v>
                </c:pt>
                <c:pt idx="9">
                  <c:v>36.419418393817942</c:v>
                </c:pt>
                <c:pt idx="10">
                  <c:v>37.394613913804363</c:v>
                </c:pt>
                <c:pt idx="11">
                  <c:v>40.677818774371126</c:v>
                </c:pt>
                <c:pt idx="12">
                  <c:v>39.921842470975491</c:v>
                </c:pt>
                <c:pt idx="13">
                  <c:v>46.468741408569869</c:v>
                </c:pt>
                <c:pt idx="14">
                  <c:v>48.302798654890431</c:v>
                </c:pt>
                <c:pt idx="15">
                  <c:v>48.862732918920017</c:v>
                </c:pt>
                <c:pt idx="16">
                  <c:v>49.709476397863853</c:v>
                </c:pt>
                <c:pt idx="17">
                  <c:v>51.417631743471013</c:v>
                </c:pt>
                <c:pt idx="18">
                  <c:v>52.22645124417167</c:v>
                </c:pt>
                <c:pt idx="19">
                  <c:v>53.113508965351805</c:v>
                </c:pt>
                <c:pt idx="20">
                  <c:v>51.567634536883091</c:v>
                </c:pt>
                <c:pt idx="21">
                  <c:v>50.959137957181035</c:v>
                </c:pt>
                <c:pt idx="22">
                  <c:v>51.238436527477127</c:v>
                </c:pt>
                <c:pt idx="23">
                  <c:v>50.851912369063271</c:v>
                </c:pt>
                <c:pt idx="24">
                  <c:v>49.814884768392886</c:v>
                </c:pt>
                <c:pt idx="25">
                  <c:v>54.96920083851262</c:v>
                </c:pt>
                <c:pt idx="26">
                  <c:v>55.713250831080344</c:v>
                </c:pt>
                <c:pt idx="27">
                  <c:v>50.690239328218389</c:v>
                </c:pt>
                <c:pt idx="28">
                  <c:v>53.825985890636858</c:v>
                </c:pt>
                <c:pt idx="29">
                  <c:v>52.641186773955738</c:v>
                </c:pt>
                <c:pt idx="30">
                  <c:v>49.017205130934947</c:v>
                </c:pt>
              </c:numCache>
            </c:numRef>
          </c:val>
        </c:ser>
        <c:ser>
          <c:idx val="5"/>
          <c:order val="5"/>
          <c:tx>
            <c:strRef>
              <c:f>'Figure 4'!$G$4</c:f>
              <c:strCache>
                <c:ptCount val="1"/>
                <c:pt idx="0">
                  <c:v>Residential</c:v>
                </c:pt>
              </c:strCache>
            </c:strRef>
          </c:tx>
          <c:spPr>
            <a:solidFill>
              <a:srgbClr val="1B9590"/>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4'!$G$5:$G$35</c:f>
              <c:numCache>
                <c:formatCode>_-* #,##0_-;\-* #,##0_-;_-* "-"??_-;_-@_-</c:formatCode>
                <c:ptCount val="31"/>
                <c:pt idx="0">
                  <c:v>33.866598593442887</c:v>
                </c:pt>
                <c:pt idx="1">
                  <c:v>34.474034457742974</c:v>
                </c:pt>
                <c:pt idx="2">
                  <c:v>34.857131333592761</c:v>
                </c:pt>
                <c:pt idx="3">
                  <c:v>35.416306930755191</c:v>
                </c:pt>
                <c:pt idx="4">
                  <c:v>34.892769795055393</c:v>
                </c:pt>
                <c:pt idx="5">
                  <c:v>36.437701087464887</c:v>
                </c:pt>
                <c:pt idx="6">
                  <c:v>37.75669743168762</c:v>
                </c:pt>
                <c:pt idx="7">
                  <c:v>39.362121979894006</c:v>
                </c:pt>
                <c:pt idx="8">
                  <c:v>41.052878354703786</c:v>
                </c:pt>
                <c:pt idx="9">
                  <c:v>42.052098286826279</c:v>
                </c:pt>
                <c:pt idx="10">
                  <c:v>42.62763523907757</c:v>
                </c:pt>
                <c:pt idx="11">
                  <c:v>43.077763579133091</c:v>
                </c:pt>
                <c:pt idx="12">
                  <c:v>43.766175760244522</c:v>
                </c:pt>
                <c:pt idx="13">
                  <c:v>45.807952139713493</c:v>
                </c:pt>
                <c:pt idx="14">
                  <c:v>47.963155854507605</c:v>
                </c:pt>
                <c:pt idx="15">
                  <c:v>47.799054047523256</c:v>
                </c:pt>
                <c:pt idx="16">
                  <c:v>48.708891822837352</c:v>
                </c:pt>
                <c:pt idx="17">
                  <c:v>48.865519597282784</c:v>
                </c:pt>
                <c:pt idx="18">
                  <c:v>49.724933494389361</c:v>
                </c:pt>
                <c:pt idx="19">
                  <c:v>50.645609239925271</c:v>
                </c:pt>
                <c:pt idx="20">
                  <c:v>49.303797810935201</c:v>
                </c:pt>
                <c:pt idx="21">
                  <c:v>49.122008230809911</c:v>
                </c:pt>
                <c:pt idx="22">
                  <c:v>48.491764554979284</c:v>
                </c:pt>
                <c:pt idx="23">
                  <c:v>45.284033692866323</c:v>
                </c:pt>
                <c:pt idx="24">
                  <c:v>42.051518652251652</c:v>
                </c:pt>
                <c:pt idx="25">
                  <c:v>44.824296203029355</c:v>
                </c:pt>
                <c:pt idx="26">
                  <c:v>44.956013046088614</c:v>
                </c:pt>
                <c:pt idx="27">
                  <c:v>45.853882626020749</c:v>
                </c:pt>
                <c:pt idx="28">
                  <c:v>41.857338950824044</c:v>
                </c:pt>
                <c:pt idx="29">
                  <c:v>40.190217702179623</c:v>
                </c:pt>
                <c:pt idx="30">
                  <c:v>39.71328333863552</c:v>
                </c:pt>
              </c:numCache>
            </c:numRef>
          </c:val>
        </c:ser>
        <c:dLbls>
          <c:showLegendKey val="0"/>
          <c:showVal val="0"/>
          <c:showCatName val="0"/>
          <c:showSerName val="0"/>
          <c:showPercent val="0"/>
          <c:showBubbleSize val="0"/>
        </c:dLbls>
        <c:gapWidth val="150"/>
        <c:overlap val="100"/>
        <c:axId val="371013776"/>
        <c:axId val="371015344"/>
      </c:barChart>
      <c:catAx>
        <c:axId val="3710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5344"/>
        <c:crosses val="autoZero"/>
        <c:auto val="1"/>
        <c:lblAlgn val="ctr"/>
        <c:lblOffset val="100"/>
        <c:tickLblSkip val="1"/>
        <c:noMultiLvlLbl val="0"/>
      </c:catAx>
      <c:valAx>
        <c:axId val="37101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3776"/>
        <c:crosses val="autoZero"/>
        <c:crossBetween val="between"/>
      </c:valAx>
      <c:spPr>
        <a:noFill/>
        <a:ln>
          <a:noFill/>
        </a:ln>
        <a:effectLst/>
      </c:spPr>
    </c:plotArea>
    <c:legend>
      <c:legendPos val="b"/>
      <c:layout>
        <c:manualLayout>
          <c:xMode val="edge"/>
          <c:yMode val="edge"/>
          <c:x val="6.6476152087343893E-2"/>
          <c:y val="0.89960567921135848"/>
          <c:w val="0.91294340855230682"/>
          <c:h val="8.46462892925785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AU" sz="1440" b="0" i="0" u="none" strike="noStrike" baseline="0">
                <a:effectLst/>
              </a:rPr>
              <a:t>Figure 5: Australia’s Combined Direct and Indirect Greenhouse Gas Emissions from the Generation of Purchased Electricity (Scope 2 Emissions) by Major Economic Sector, 2020</a:t>
            </a:r>
            <a:r>
              <a:rPr lang="en-AU" sz="1440" b="0" i="0" u="none" strike="noStrike" baseline="0"/>
              <a:t> </a:t>
            </a:r>
            <a:endParaRPr lang="en-AU" b="0"/>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33215313143036279"/>
          <c:y val="0.19652300688056687"/>
          <c:w val="0.63266455438090163"/>
          <c:h val="0.50334029595341157"/>
        </c:manualLayout>
      </c:layout>
      <c:barChart>
        <c:barDir val="bar"/>
        <c:grouping val="stacked"/>
        <c:varyColors val="0"/>
        <c:ser>
          <c:idx val="0"/>
          <c:order val="0"/>
          <c:tx>
            <c:strRef>
              <c:f>'Figure 5'!$B$4</c:f>
              <c:strCache>
                <c:ptCount val="1"/>
                <c:pt idx="0">
                  <c:v>Direct emissions</c:v>
                </c:pt>
              </c:strCache>
            </c:strRef>
          </c:tx>
          <c:spPr>
            <a:solidFill>
              <a:srgbClr val="005677"/>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61.344701461377355</c:v>
                </c:pt>
                <c:pt idx="1">
                  <c:v>50.679119048362047</c:v>
                </c:pt>
                <c:pt idx="2">
                  <c:v>56.753407853119754</c:v>
                </c:pt>
                <c:pt idx="3">
                  <c:v>101.66613195942456</c:v>
                </c:pt>
                <c:pt idx="4">
                  <c:v>88.626265618970038</c:v>
                </c:pt>
              </c:numCache>
            </c:numRef>
          </c:val>
        </c:ser>
        <c:ser>
          <c:idx val="1"/>
          <c:order val="1"/>
          <c:tx>
            <c:strRef>
              <c:f>'Figure 5'!$C$4</c:f>
              <c:strCache>
                <c:ptCount val="1"/>
                <c:pt idx="0">
                  <c:v>Indirect emissions from the generation of purchased electricity (scope 2 emissions)</c:v>
                </c:pt>
              </c:strCache>
            </c:strRef>
          </c:tx>
          <c:spPr>
            <a:solidFill>
              <a:srgbClr val="39A9B5"/>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39.71328333863552</c:v>
                </c:pt>
                <c:pt idx="1">
                  <c:v>49.017205130934947</c:v>
                </c:pt>
                <c:pt idx="2">
                  <c:v>34.925780152672907</c:v>
                </c:pt>
                <c:pt idx="3">
                  <c:v>26.929920688219728</c:v>
                </c:pt>
                <c:pt idx="4">
                  <c:v>1.3191928587688784</c:v>
                </c:pt>
              </c:numCache>
            </c:numRef>
          </c:val>
        </c:ser>
        <c:dLbls>
          <c:showLegendKey val="0"/>
          <c:showVal val="0"/>
          <c:showCatName val="0"/>
          <c:showSerName val="0"/>
          <c:showPercent val="0"/>
          <c:showBubbleSize val="0"/>
        </c:dLbls>
        <c:gapWidth val="75"/>
        <c:overlap val="100"/>
        <c:axId val="371017304"/>
        <c:axId val="371020048"/>
      </c:barChart>
      <c:catAx>
        <c:axId val="371017304"/>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371020048"/>
        <c:crosses val="autoZero"/>
        <c:auto val="0"/>
        <c:lblAlgn val="ctr"/>
        <c:lblOffset val="100"/>
        <c:noMultiLvlLbl val="0"/>
      </c:catAx>
      <c:valAx>
        <c:axId val="371020048"/>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1017304"/>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6: Combined Direct and Indirect Greenhouse Gas Emissions from the Generation of Purchased Electricity (Scope 2 Emissions) by Major Economic Sectors, 1990 to 2020</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6'!$B$4</c:f>
              <c:strCache>
                <c:ptCount val="1"/>
                <c:pt idx="0">
                  <c:v>Agriculture, Forestry and Fishing</c:v>
                </c:pt>
              </c:strCache>
            </c:strRef>
          </c:tx>
          <c:spPr>
            <a:ln w="28575" cap="rnd">
              <a:solidFill>
                <a:srgbClr val="00283E"/>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6'!$B$5:$B$35</c:f>
              <c:numCache>
                <c:formatCode>_-* #,##0_-;\-* #,##0_-;_-* "-"??_-;_-@_-</c:formatCode>
                <c:ptCount val="31"/>
                <c:pt idx="0">
                  <c:v>308.41161205051588</c:v>
                </c:pt>
                <c:pt idx="1">
                  <c:v>290.34490512715161</c:v>
                </c:pt>
                <c:pt idx="2">
                  <c:v>220.2205132362011</c:v>
                </c:pt>
                <c:pt idx="3">
                  <c:v>201.30969778425947</c:v>
                </c:pt>
                <c:pt idx="4">
                  <c:v>189.19697497137273</c:v>
                </c:pt>
                <c:pt idx="5">
                  <c:v>167.01201928317772</c:v>
                </c:pt>
                <c:pt idx="6">
                  <c:v>173.52557772556207</c:v>
                </c:pt>
                <c:pt idx="7">
                  <c:v>180.46428071392143</c:v>
                </c:pt>
                <c:pt idx="8">
                  <c:v>161.34694964226318</c:v>
                </c:pt>
                <c:pt idx="9">
                  <c:v>172.49923037908832</c:v>
                </c:pt>
                <c:pt idx="10">
                  <c:v>177.03807616152557</c:v>
                </c:pt>
                <c:pt idx="11">
                  <c:v>189.92001276061347</c:v>
                </c:pt>
                <c:pt idx="12">
                  <c:v>194.79072649741065</c:v>
                </c:pt>
                <c:pt idx="13">
                  <c:v>199.73862499973447</c:v>
                </c:pt>
                <c:pt idx="14">
                  <c:v>183.28095736377958</c:v>
                </c:pt>
                <c:pt idx="15">
                  <c:v>216.29132318216858</c:v>
                </c:pt>
                <c:pt idx="16">
                  <c:v>217.30680458051421</c:v>
                </c:pt>
                <c:pt idx="17">
                  <c:v>212.29741175752534</c:v>
                </c:pt>
                <c:pt idx="18">
                  <c:v>190.13175587079289</c:v>
                </c:pt>
                <c:pt idx="19">
                  <c:v>184.31539830962197</c:v>
                </c:pt>
                <c:pt idx="20">
                  <c:v>163.55698863509718</c:v>
                </c:pt>
                <c:pt idx="21">
                  <c:v>147.10358656772368</c:v>
                </c:pt>
                <c:pt idx="22">
                  <c:v>146.87912902030709</c:v>
                </c:pt>
                <c:pt idx="23">
                  <c:v>146.42647063034732</c:v>
                </c:pt>
                <c:pt idx="24">
                  <c:v>154.79472310819011</c:v>
                </c:pt>
                <c:pt idx="25">
                  <c:v>131.90073041896554</c:v>
                </c:pt>
                <c:pt idx="26">
                  <c:v>104.1531540354686</c:v>
                </c:pt>
                <c:pt idx="27">
                  <c:v>102.29783269067892</c:v>
                </c:pt>
                <c:pt idx="28">
                  <c:v>112.65382352291331</c:v>
                </c:pt>
                <c:pt idx="29">
                  <c:v>89.152874047417868</c:v>
                </c:pt>
                <c:pt idx="30">
                  <c:v>89.94545847773891</c:v>
                </c:pt>
              </c:numCache>
            </c:numRef>
          </c:yVal>
          <c:smooth val="0"/>
        </c:ser>
        <c:ser>
          <c:idx val="1"/>
          <c:order val="1"/>
          <c:tx>
            <c:strRef>
              <c:f>'Figure 6'!$C$4</c:f>
              <c:strCache>
                <c:ptCount val="1"/>
                <c:pt idx="0">
                  <c:v>Mining</c:v>
                </c:pt>
              </c:strCache>
            </c:strRef>
          </c:tx>
          <c:spPr>
            <a:ln w="28575" cap="rnd">
              <a:solidFill>
                <a:schemeClr val="tx1"/>
              </a:solidFill>
              <a:prstDash val="dash"/>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6'!$C$5:$C$35</c:f>
              <c:numCache>
                <c:formatCode>_-* #,##0_-;\-* #,##0_-;_-* "-"??_-;_-@_-</c:formatCode>
                <c:ptCount val="31"/>
                <c:pt idx="0">
                  <c:v>56.092945601996419</c:v>
                </c:pt>
                <c:pt idx="1">
                  <c:v>56.927933595845232</c:v>
                </c:pt>
                <c:pt idx="2">
                  <c:v>59.428837376028675</c:v>
                </c:pt>
                <c:pt idx="3">
                  <c:v>60.454151972696792</c:v>
                </c:pt>
                <c:pt idx="4">
                  <c:v>58.79001467482432</c:v>
                </c:pt>
                <c:pt idx="5">
                  <c:v>61.634414201940245</c:v>
                </c:pt>
                <c:pt idx="6">
                  <c:v>63.811316264751312</c:v>
                </c:pt>
                <c:pt idx="7">
                  <c:v>67.751706665634131</c:v>
                </c:pt>
                <c:pt idx="8">
                  <c:v>70.262938933709165</c:v>
                </c:pt>
                <c:pt idx="9">
                  <c:v>67.872821711386024</c:v>
                </c:pt>
                <c:pt idx="10">
                  <c:v>72.035453179842634</c:v>
                </c:pt>
                <c:pt idx="11">
                  <c:v>72.335304474663076</c:v>
                </c:pt>
                <c:pt idx="12">
                  <c:v>73.612277794471666</c:v>
                </c:pt>
                <c:pt idx="13">
                  <c:v>71.898484905792941</c:v>
                </c:pt>
                <c:pt idx="14">
                  <c:v>73.290928142297304</c:v>
                </c:pt>
                <c:pt idx="15">
                  <c:v>77.239423269310223</c:v>
                </c:pt>
                <c:pt idx="16">
                  <c:v>80.570598035983835</c:v>
                </c:pt>
                <c:pt idx="17">
                  <c:v>83.43259004722583</c:v>
                </c:pt>
                <c:pt idx="18">
                  <c:v>83.075741820212329</c:v>
                </c:pt>
                <c:pt idx="19">
                  <c:v>87.439958606053054</c:v>
                </c:pt>
                <c:pt idx="20">
                  <c:v>86.631436864466608</c:v>
                </c:pt>
                <c:pt idx="21">
                  <c:v>88.367291794040796</c:v>
                </c:pt>
                <c:pt idx="22">
                  <c:v>91.378591710582924</c:v>
                </c:pt>
                <c:pt idx="23">
                  <c:v>94.903792056729344</c:v>
                </c:pt>
                <c:pt idx="24">
                  <c:v>95.155381991245321</c:v>
                </c:pt>
                <c:pt idx="25">
                  <c:v>102.08979255883231</c:v>
                </c:pt>
                <c:pt idx="26">
                  <c:v>110.85134720387784</c:v>
                </c:pt>
                <c:pt idx="27">
                  <c:v>112.3062281328495</c:v>
                </c:pt>
                <c:pt idx="28">
                  <c:v>124.83545351919605</c:v>
                </c:pt>
                <c:pt idx="29">
                  <c:v>131.29258346501629</c:v>
                </c:pt>
                <c:pt idx="30">
                  <c:v>128.59605264764429</c:v>
                </c:pt>
              </c:numCache>
            </c:numRef>
          </c:yVal>
          <c:smooth val="0"/>
        </c:ser>
        <c:ser>
          <c:idx val="2"/>
          <c:order val="2"/>
          <c:tx>
            <c:strRef>
              <c:f>'Figure 6'!$D$4</c:f>
              <c:strCache>
                <c:ptCount val="1"/>
                <c:pt idx="0">
                  <c:v>Manufacturing</c:v>
                </c:pt>
              </c:strCache>
            </c:strRef>
          </c:tx>
          <c:spPr>
            <a:ln w="28575" cap="rnd">
              <a:solidFill>
                <a:schemeClr val="tx1"/>
              </a:solidFill>
              <a:prstDash val="solid"/>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6'!$D$5:$D$35</c:f>
              <c:numCache>
                <c:formatCode>_-* #,##0_-;\-* #,##0_-;_-* "-"??_-;_-@_-</c:formatCode>
                <c:ptCount val="31"/>
                <c:pt idx="0">
                  <c:v>110.96732591976092</c:v>
                </c:pt>
                <c:pt idx="1">
                  <c:v>111.37686812493766</c:v>
                </c:pt>
                <c:pt idx="2">
                  <c:v>111.86786148243056</c:v>
                </c:pt>
                <c:pt idx="3">
                  <c:v>112.54188782632238</c:v>
                </c:pt>
                <c:pt idx="4">
                  <c:v>114.25588606299372</c:v>
                </c:pt>
                <c:pt idx="5">
                  <c:v>114.53983108285094</c:v>
                </c:pt>
                <c:pt idx="6">
                  <c:v>113.06584130846528</c:v>
                </c:pt>
                <c:pt idx="7">
                  <c:v>115.07996345808846</c:v>
                </c:pt>
                <c:pt idx="8">
                  <c:v>120.83035972458373</c:v>
                </c:pt>
                <c:pt idx="9">
                  <c:v>124.56917232887875</c:v>
                </c:pt>
                <c:pt idx="10">
                  <c:v>125.14755772097828</c:v>
                </c:pt>
                <c:pt idx="11">
                  <c:v>128.39600937858751</c:v>
                </c:pt>
                <c:pt idx="12">
                  <c:v>127.98335243115656</c:v>
                </c:pt>
                <c:pt idx="13">
                  <c:v>125.1985037015065</c:v>
                </c:pt>
                <c:pt idx="14">
                  <c:v>127.56727476487953</c:v>
                </c:pt>
                <c:pt idx="15">
                  <c:v>128.42529663709206</c:v>
                </c:pt>
                <c:pt idx="16">
                  <c:v>127.41676173602639</c:v>
                </c:pt>
                <c:pt idx="17">
                  <c:v>131.60405839173748</c:v>
                </c:pt>
                <c:pt idx="18">
                  <c:v>133.17391251751803</c:v>
                </c:pt>
                <c:pt idx="19">
                  <c:v>127.96119063784121</c:v>
                </c:pt>
                <c:pt idx="20">
                  <c:v>128.51260980646026</c:v>
                </c:pt>
                <c:pt idx="21">
                  <c:v>124.60541468044143</c:v>
                </c:pt>
                <c:pt idx="22">
                  <c:v>122.20511220800097</c:v>
                </c:pt>
                <c:pt idx="23">
                  <c:v>115.45922341220826</c:v>
                </c:pt>
                <c:pt idx="24">
                  <c:v>111.87005716434979</c:v>
                </c:pt>
                <c:pt idx="25">
                  <c:v>105.7866461326811</c:v>
                </c:pt>
                <c:pt idx="26">
                  <c:v>103.67544463491745</c:v>
                </c:pt>
                <c:pt idx="27">
                  <c:v>107.80439389119742</c:v>
                </c:pt>
                <c:pt idx="28">
                  <c:v>98.239840786708427</c:v>
                </c:pt>
                <c:pt idx="29">
                  <c:v>95.231539460399276</c:v>
                </c:pt>
                <c:pt idx="30">
                  <c:v>91.679188005792668</c:v>
                </c:pt>
              </c:numCache>
            </c:numRef>
          </c:yVal>
          <c:smooth val="0"/>
        </c:ser>
        <c:ser>
          <c:idx val="3"/>
          <c:order val="3"/>
          <c:tx>
            <c:strRef>
              <c:f>'Figure 6'!$E$4</c:f>
              <c:strCache>
                <c:ptCount val="1"/>
                <c:pt idx="0">
                  <c:v>Services, Construction and Transport</c:v>
                </c:pt>
              </c:strCache>
            </c:strRef>
          </c:tx>
          <c:spPr>
            <a:ln w="28575" cap="rnd">
              <a:solidFill>
                <a:srgbClr val="C973AF"/>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6'!$E$5:$E$35</c:f>
              <c:numCache>
                <c:formatCode>_-* #,##0_-;\-* #,##0_-;_-* "-"??_-;_-@_-</c:formatCode>
                <c:ptCount val="31"/>
                <c:pt idx="0">
                  <c:v>62.895590009891116</c:v>
                </c:pt>
                <c:pt idx="1">
                  <c:v>61.013565561759179</c:v>
                </c:pt>
                <c:pt idx="2">
                  <c:v>67.097008343578381</c:v>
                </c:pt>
                <c:pt idx="3">
                  <c:v>67.593555938434235</c:v>
                </c:pt>
                <c:pt idx="4">
                  <c:v>65.7709569357595</c:v>
                </c:pt>
                <c:pt idx="5">
                  <c:v>66.44696586500514</c:v>
                </c:pt>
                <c:pt idx="6">
                  <c:v>71.145722814294572</c:v>
                </c:pt>
                <c:pt idx="7">
                  <c:v>67.72914322042989</c:v>
                </c:pt>
                <c:pt idx="8">
                  <c:v>66.14510151873165</c:v>
                </c:pt>
                <c:pt idx="9">
                  <c:v>68.946637297609954</c:v>
                </c:pt>
                <c:pt idx="10">
                  <c:v>78.825113880500226</c:v>
                </c:pt>
                <c:pt idx="11">
                  <c:v>79.460633170373484</c:v>
                </c:pt>
                <c:pt idx="12">
                  <c:v>80.073200741464959</c:v>
                </c:pt>
                <c:pt idx="13">
                  <c:v>91.038010369456117</c:v>
                </c:pt>
                <c:pt idx="14">
                  <c:v>93.78486260201035</c:v>
                </c:pt>
                <c:pt idx="15">
                  <c:v>93.29657037240689</c:v>
                </c:pt>
                <c:pt idx="16">
                  <c:v>100.75447578287573</c:v>
                </c:pt>
                <c:pt idx="17">
                  <c:v>111.53256248632057</c:v>
                </c:pt>
                <c:pt idx="18">
                  <c:v>116.52616706547174</c:v>
                </c:pt>
                <c:pt idx="19">
                  <c:v>116.17910877794812</c:v>
                </c:pt>
                <c:pt idx="20">
                  <c:v>110.7622793543087</c:v>
                </c:pt>
                <c:pt idx="21">
                  <c:v>116.67433633837413</c:v>
                </c:pt>
                <c:pt idx="22">
                  <c:v>107.28988505210694</c:v>
                </c:pt>
                <c:pt idx="23">
                  <c:v>106.4707898356457</c:v>
                </c:pt>
                <c:pt idx="24">
                  <c:v>107.35148852754106</c:v>
                </c:pt>
                <c:pt idx="25">
                  <c:v>118.28698680887852</c:v>
                </c:pt>
                <c:pt idx="26">
                  <c:v>117.24455862828336</c:v>
                </c:pt>
                <c:pt idx="27">
                  <c:v>112.18921947486648</c:v>
                </c:pt>
                <c:pt idx="28">
                  <c:v>109.25662845235868</c:v>
                </c:pt>
                <c:pt idx="29">
                  <c:v>112.63003915960124</c:v>
                </c:pt>
                <c:pt idx="30">
                  <c:v>99.696324179296994</c:v>
                </c:pt>
              </c:numCache>
            </c:numRef>
          </c:yVal>
          <c:smooth val="0"/>
        </c:ser>
        <c:ser>
          <c:idx val="4"/>
          <c:order val="4"/>
          <c:tx>
            <c:strRef>
              <c:f>'Figure 6'!$F$4</c:f>
              <c:strCache>
                <c:ptCount val="1"/>
                <c:pt idx="0">
                  <c:v>Residential</c:v>
                </c:pt>
              </c:strCache>
            </c:strRef>
          </c:tx>
          <c:spPr>
            <a:ln w="28575" cap="rnd">
              <a:solidFill>
                <a:srgbClr val="005677"/>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6'!$F$5:$F$35</c:f>
              <c:numCache>
                <c:formatCode>_-* #,##0_-;\-* #,##0_-;_-* "-"??_-;_-@_-</c:formatCode>
                <c:ptCount val="31"/>
                <c:pt idx="0">
                  <c:v>83.09345756282724</c:v>
                </c:pt>
                <c:pt idx="1">
                  <c:v>83.193795143538836</c:v>
                </c:pt>
                <c:pt idx="2">
                  <c:v>84.222003155983799</c:v>
                </c:pt>
                <c:pt idx="3">
                  <c:v>85.848985231017423</c:v>
                </c:pt>
                <c:pt idx="4">
                  <c:v>85.709037532517101</c:v>
                </c:pt>
                <c:pt idx="5">
                  <c:v>88.648596986373548</c:v>
                </c:pt>
                <c:pt idx="6">
                  <c:v>90.560670460364406</c:v>
                </c:pt>
                <c:pt idx="7">
                  <c:v>92.195076213034355</c:v>
                </c:pt>
                <c:pt idx="8">
                  <c:v>94.040620915403622</c:v>
                </c:pt>
                <c:pt idx="9">
                  <c:v>94.008149939690782</c:v>
                </c:pt>
                <c:pt idx="10">
                  <c:v>95.923928001812556</c:v>
                </c:pt>
                <c:pt idx="11">
                  <c:v>96.70883189101383</c:v>
                </c:pt>
                <c:pt idx="12">
                  <c:v>98.99813027607992</c:v>
                </c:pt>
                <c:pt idx="13">
                  <c:v>103.06619213868105</c:v>
                </c:pt>
                <c:pt idx="14">
                  <c:v>106.75011620343352</c:v>
                </c:pt>
                <c:pt idx="15">
                  <c:v>106.67160589436706</c:v>
                </c:pt>
                <c:pt idx="16">
                  <c:v>108.45734300851053</c:v>
                </c:pt>
                <c:pt idx="17">
                  <c:v>108.91674651304292</c:v>
                </c:pt>
                <c:pt idx="18">
                  <c:v>110.29300635797489</c:v>
                </c:pt>
                <c:pt idx="19">
                  <c:v>111.28728740750678</c:v>
                </c:pt>
                <c:pt idx="20">
                  <c:v>110.33613978568043</c:v>
                </c:pt>
                <c:pt idx="21">
                  <c:v>111.17718650606037</c:v>
                </c:pt>
                <c:pt idx="22">
                  <c:v>110.75406044881203</c:v>
                </c:pt>
                <c:pt idx="23">
                  <c:v>107.46286851171519</c:v>
                </c:pt>
                <c:pt idx="24">
                  <c:v>105.77380874102562</c:v>
                </c:pt>
                <c:pt idx="25">
                  <c:v>109.44660731695032</c:v>
                </c:pt>
                <c:pt idx="26">
                  <c:v>109.03921208615729</c:v>
                </c:pt>
                <c:pt idx="27">
                  <c:v>110.43442466730465</c:v>
                </c:pt>
                <c:pt idx="28">
                  <c:v>107.43320225474345</c:v>
                </c:pt>
                <c:pt idx="29">
                  <c:v>105.94554751556383</c:v>
                </c:pt>
                <c:pt idx="30">
                  <c:v>101.05798480001287</c:v>
                </c:pt>
              </c:numCache>
            </c:numRef>
          </c:yVal>
          <c:smooth val="0"/>
        </c:ser>
        <c:dLbls>
          <c:showLegendKey val="0"/>
          <c:showVal val="0"/>
          <c:showCatName val="0"/>
          <c:showSerName val="0"/>
          <c:showPercent val="0"/>
          <c:showBubbleSize val="0"/>
        </c:dLbls>
        <c:axId val="371012600"/>
        <c:axId val="371018872"/>
      </c:scatterChart>
      <c:valAx>
        <c:axId val="371012600"/>
        <c:scaling>
          <c:orientation val="minMax"/>
          <c:max val="2020"/>
          <c:min val="1990"/>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8872"/>
        <c:crosses val="autoZero"/>
        <c:crossBetween val="midCat"/>
        <c:majorUnit val="1"/>
      </c:valAx>
      <c:valAx>
        <c:axId val="371018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2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7: Percentage Change in Combined Direct and Indirect Greenhouse Gas Emissions from the Generation of Purchased Electricity (Scope 2 Emissions) by Major Economic Sectors, 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'Figure 7'!$B$4</c:f>
              <c:strCache>
                <c:ptCount val="1"/>
                <c:pt idx="0">
                  <c:v>Agriculture, Forestry and Fishing</c:v>
                </c:pt>
              </c:strCache>
            </c:strRef>
          </c:tx>
          <c:spPr>
            <a:ln w="28575" cap="rnd">
              <a:solidFill>
                <a:srgbClr val="005677"/>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7'!$B$5:$B$35</c:f>
              <c:numCache>
                <c:formatCode>0%</c:formatCode>
                <c:ptCount val="31"/>
                <c:pt idx="0">
                  <c:v>0</c:v>
                </c:pt>
                <c:pt idx="1">
                  <c:v>-5.8579853084147371E-2</c:v>
                </c:pt>
                <c:pt idx="2">
                  <c:v>-0.28595258858109929</c:v>
                </c:pt>
                <c:pt idx="3">
                  <c:v>-0.34726939609755614</c:v>
                </c:pt>
                <c:pt idx="4">
                  <c:v>-0.38654393161959333</c:v>
                </c:pt>
                <c:pt idx="5">
                  <c:v>-0.45847687714228413</c:v>
                </c:pt>
                <c:pt idx="6">
                  <c:v>-0.43735718453707351</c:v>
                </c:pt>
                <c:pt idx="7">
                  <c:v>-0.41485899472435395</c:v>
                </c:pt>
                <c:pt idx="8">
                  <c:v>-0.4768454126304571</c:v>
                </c:pt>
                <c:pt idx="9">
                  <c:v>-0.44068503376962986</c:v>
                </c:pt>
                <c:pt idx="10">
                  <c:v>-0.42596818912081735</c:v>
                </c:pt>
                <c:pt idx="11">
                  <c:v>-0.3841995393821106</c:v>
                </c:pt>
                <c:pt idx="12">
                  <c:v>-0.36840663941828122</c:v>
                </c:pt>
                <c:pt idx="13">
                  <c:v>-0.35236347402179347</c:v>
                </c:pt>
                <c:pt idx="14">
                  <c:v>-0.40572614583085376</c:v>
                </c:pt>
                <c:pt idx="15">
                  <c:v>-0.29869267326179205</c:v>
                </c:pt>
                <c:pt idx="16">
                  <c:v>-0.29540005599750008</c:v>
                </c:pt>
                <c:pt idx="17">
                  <c:v>-0.31164261181335695</c:v>
                </c:pt>
                <c:pt idx="18">
                  <c:v>-0.3835129792724844</c:v>
                </c:pt>
                <c:pt idx="19">
                  <c:v>-0.40237205374928531</c:v>
                </c:pt>
                <c:pt idx="20">
                  <c:v>-0.46967953784986671</c:v>
                </c:pt>
                <c:pt idx="21">
                  <c:v>-0.52302837889375886</c:v>
                </c:pt>
                <c:pt idx="22">
                  <c:v>-0.52375616454983143</c:v>
                </c:pt>
                <c:pt idx="23">
                  <c:v>-0.52522387319721409</c:v>
                </c:pt>
                <c:pt idx="24">
                  <c:v>-0.4980904834321358</c:v>
                </c:pt>
                <c:pt idx="25">
                  <c:v>-0.57232242475565087</c:v>
                </c:pt>
                <c:pt idx="26">
                  <c:v>-0.6622917232493537</c:v>
                </c:pt>
                <c:pt idx="27">
                  <c:v>-0.66830745440958572</c:v>
                </c:pt>
                <c:pt idx="28">
                  <c:v>-0.63472898191504767</c:v>
                </c:pt>
                <c:pt idx="29">
                  <c:v>-0.71092893210254615</c:v>
                </c:pt>
                <c:pt idx="30">
                  <c:v>-0.70835904044038911</c:v>
                </c:pt>
              </c:numCache>
            </c:numRef>
          </c:val>
          <c:smooth val="0"/>
        </c:ser>
        <c:ser>
          <c:idx val="1"/>
          <c:order val="1"/>
          <c:tx>
            <c:strRef>
              <c:f>'Figure 7'!$C$4</c:f>
              <c:strCache>
                <c:ptCount val="1"/>
                <c:pt idx="0">
                  <c:v>Mining</c:v>
                </c:pt>
              </c:strCache>
            </c:strRef>
          </c:tx>
          <c:spPr>
            <a:ln w="28575" cap="rnd">
              <a:solidFill>
                <a:schemeClr val="tx1"/>
              </a:solidFill>
              <a:prstDash val="dash"/>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7'!$C$5:$C$35</c:f>
              <c:numCache>
                <c:formatCode>0%</c:formatCode>
                <c:ptCount val="31"/>
                <c:pt idx="0">
                  <c:v>0</c:v>
                </c:pt>
                <c:pt idx="1">
                  <c:v>1.4885793300523309E-2</c:v>
                </c:pt>
                <c:pt idx="2">
                  <c:v>5.9470789744254793E-2</c:v>
                </c:pt>
                <c:pt idx="3">
                  <c:v>7.7749640777380558E-2</c:v>
                </c:pt>
                <c:pt idx="4">
                  <c:v>4.8082143732739002E-2</c:v>
                </c:pt>
                <c:pt idx="5">
                  <c:v>9.879082905117742E-2</c:v>
                </c:pt>
                <c:pt idx="6">
                  <c:v>0.1375996674790454</c:v>
                </c:pt>
                <c:pt idx="7">
                  <c:v>0.20784718895601673</c:v>
                </c:pt>
                <c:pt idx="8">
                  <c:v>0.25261631707229193</c:v>
                </c:pt>
                <c:pt idx="9">
                  <c:v>0.21000637393822918</c:v>
                </c:pt>
                <c:pt idx="10">
                  <c:v>0.28421590998207091</c:v>
                </c:pt>
                <c:pt idx="11">
                  <c:v>0.28956152504297394</c:v>
                </c:pt>
                <c:pt idx="12">
                  <c:v>0.31232683547736007</c:v>
                </c:pt>
                <c:pt idx="13">
                  <c:v>0.2817741007210357</c:v>
                </c:pt>
                <c:pt idx="14">
                  <c:v>0.30659795729623407</c:v>
                </c:pt>
                <c:pt idx="15">
                  <c:v>0.37698996621352632</c:v>
                </c:pt>
                <c:pt idx="16">
                  <c:v>0.43637666325578417</c:v>
                </c:pt>
                <c:pt idx="17">
                  <c:v>0.48739897952972466</c:v>
                </c:pt>
                <c:pt idx="18">
                  <c:v>0.48103724859932395</c:v>
                </c:pt>
                <c:pt idx="19">
                  <c:v>0.55884055771428343</c:v>
                </c:pt>
                <c:pt idx="20">
                  <c:v>0.54442659294724716</c:v>
                </c:pt>
                <c:pt idx="21">
                  <c:v>0.57537263992240217</c:v>
                </c:pt>
                <c:pt idx="22">
                  <c:v>0.62905675089615265</c:v>
                </c:pt>
                <c:pt idx="23">
                  <c:v>0.69190244937594425</c:v>
                </c:pt>
                <c:pt idx="24">
                  <c:v>0.6963876824443076</c:v>
                </c:pt>
                <c:pt idx="25">
                  <c:v>0.82001125922684315</c:v>
                </c:pt>
                <c:pt idx="26">
                  <c:v>0.97620834517081412</c:v>
                </c:pt>
                <c:pt idx="27">
                  <c:v>1.0021453130614768</c:v>
                </c:pt>
                <c:pt idx="28">
                  <c:v>1.225510751475904</c:v>
                </c:pt>
                <c:pt idx="29">
                  <c:v>1.3406255823431641</c:v>
                </c:pt>
                <c:pt idx="30">
                  <c:v>1.2925530343884701</c:v>
                </c:pt>
              </c:numCache>
            </c:numRef>
          </c:val>
          <c:smooth val="0"/>
        </c:ser>
        <c:ser>
          <c:idx val="2"/>
          <c:order val="2"/>
          <c:tx>
            <c:strRef>
              <c:f>'Figure 7'!$D$4</c:f>
              <c:strCache>
                <c:ptCount val="1"/>
                <c:pt idx="0">
                  <c:v>Manufacturing</c:v>
                </c:pt>
              </c:strCache>
            </c:strRef>
          </c:tx>
          <c:spPr>
            <a:ln w="28575" cap="rnd">
              <a:solidFill>
                <a:schemeClr val="tx1"/>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7'!$D$5:$D$35</c:f>
              <c:numCache>
                <c:formatCode>0%</c:formatCode>
                <c:ptCount val="31"/>
                <c:pt idx="0">
                  <c:v>0</c:v>
                </c:pt>
                <c:pt idx="1">
                  <c:v>3.6906558014462298E-3</c:v>
                </c:pt>
                <c:pt idx="2">
                  <c:v>8.1153218319489628E-3</c:v>
                </c:pt>
                <c:pt idx="3">
                  <c:v>1.4189419214264865E-2</c:v>
                </c:pt>
                <c:pt idx="4">
                  <c:v>2.9635391462985439E-2</c:v>
                </c:pt>
                <c:pt idx="5">
                  <c:v>3.2194207920926532E-2</c:v>
                </c:pt>
                <c:pt idx="6">
                  <c:v>1.8911110737423353E-2</c:v>
                </c:pt>
                <c:pt idx="7">
                  <c:v>3.7061698155196776E-2</c:v>
                </c:pt>
                <c:pt idx="8">
                  <c:v>8.8882323900953075E-2</c:v>
                </c:pt>
                <c:pt idx="9">
                  <c:v>0.12257523821879923</c:v>
                </c:pt>
                <c:pt idx="10">
                  <c:v>0.12778745169970951</c:v>
                </c:pt>
                <c:pt idx="11">
                  <c:v>0.15706139905929639</c:v>
                </c:pt>
                <c:pt idx="12">
                  <c:v>0.15334267425439907</c:v>
                </c:pt>
                <c:pt idx="13">
                  <c:v>0.12824655964077181</c:v>
                </c:pt>
                <c:pt idx="14">
                  <c:v>0.14959312308851902</c:v>
                </c:pt>
                <c:pt idx="15">
                  <c:v>0.1573253259248113</c:v>
                </c:pt>
                <c:pt idx="16">
                  <c:v>0.14823675059233055</c:v>
                </c:pt>
                <c:pt idx="17">
                  <c:v>0.18597125145557447</c:v>
                </c:pt>
                <c:pt idx="18">
                  <c:v>0.20011824574212422</c:v>
                </c:pt>
                <c:pt idx="19">
                  <c:v>0.15314295967056402</c:v>
                </c:pt>
                <c:pt idx="20">
                  <c:v>0.15811216266837058</c:v>
                </c:pt>
                <c:pt idx="21">
                  <c:v>0.12290184202998677</c:v>
                </c:pt>
                <c:pt idx="22">
                  <c:v>0.10127112819106721</c:v>
                </c:pt>
                <c:pt idx="23">
                  <c:v>4.0479460554860625E-2</c:v>
                </c:pt>
                <c:pt idx="24">
                  <c:v>8.1351085745873242E-3</c:v>
                </c:pt>
                <c:pt idx="25">
                  <c:v>-4.6686533573188083E-2</c:v>
                </c:pt>
                <c:pt idx="26">
                  <c:v>-6.5711967233635371E-2</c:v>
                </c:pt>
                <c:pt idx="27">
                  <c:v>-2.850327339464398E-2</c:v>
                </c:pt>
                <c:pt idx="28">
                  <c:v>-0.11469579020274479</c:v>
                </c:pt>
                <c:pt idx="29">
                  <c:v>-0.14180558402155241</c:v>
                </c:pt>
                <c:pt idx="30">
                  <c:v>-0.17381817353979734</c:v>
                </c:pt>
              </c:numCache>
            </c:numRef>
          </c:val>
          <c:smooth val="0"/>
        </c:ser>
        <c:ser>
          <c:idx val="3"/>
          <c:order val="3"/>
          <c:tx>
            <c:strRef>
              <c:f>'Figure 7'!$E$4</c:f>
              <c:strCache>
                <c:ptCount val="1"/>
                <c:pt idx="0">
                  <c:v>Services, Construction and Transport</c:v>
                </c:pt>
              </c:strCache>
            </c:strRef>
          </c:tx>
          <c:spPr>
            <a:ln w="28575" cap="rnd">
              <a:solidFill>
                <a:srgbClr val="C973AF"/>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7'!$E$5:$E$35</c:f>
              <c:numCache>
                <c:formatCode>0%</c:formatCode>
                <c:ptCount val="31"/>
                <c:pt idx="0">
                  <c:v>0</c:v>
                </c:pt>
                <c:pt idx="1">
                  <c:v>-2.9922995361613802E-2</c:v>
                </c:pt>
                <c:pt idx="2">
                  <c:v>6.6799887448810713E-2</c:v>
                </c:pt>
                <c:pt idx="3">
                  <c:v>7.4694679353581206E-2</c:v>
                </c:pt>
                <c:pt idx="4">
                  <c:v>4.5716510893946571E-2</c:v>
                </c:pt>
                <c:pt idx="5">
                  <c:v>5.6464624221754356E-2</c:v>
                </c:pt>
                <c:pt idx="6">
                  <c:v>0.13117188030362725</c:v>
                </c:pt>
                <c:pt idx="7">
                  <c:v>7.685043116343504E-2</c:v>
                </c:pt>
                <c:pt idx="8">
                  <c:v>5.1665172523693847E-2</c:v>
                </c:pt>
                <c:pt idx="9">
                  <c:v>9.6207814995729279E-2</c:v>
                </c:pt>
                <c:pt idx="10">
                  <c:v>0.25326932886874887</c:v>
                </c:pt>
                <c:pt idx="11">
                  <c:v>0.2633736826044133</c:v>
                </c:pt>
                <c:pt idx="12">
                  <c:v>0.27311311856479037</c:v>
                </c:pt>
                <c:pt idx="13">
                  <c:v>0.44744663902730308</c:v>
                </c:pt>
                <c:pt idx="14">
                  <c:v>0.49111984778680839</c:v>
                </c:pt>
                <c:pt idx="15">
                  <c:v>0.4833563109549468</c:v>
                </c:pt>
                <c:pt idx="16">
                  <c:v>0.60193227803460991</c:v>
                </c:pt>
                <c:pt idx="17">
                  <c:v>0.77329702239506282</c:v>
                </c:pt>
                <c:pt idx="18">
                  <c:v>0.85269216883324495</c:v>
                </c:pt>
                <c:pt idx="19">
                  <c:v>0.84717416212611263</c:v>
                </c:pt>
                <c:pt idx="20">
                  <c:v>0.76105000902114051</c:v>
                </c:pt>
                <c:pt idx="21">
                  <c:v>0.85504796632046287</c:v>
                </c:pt>
                <c:pt idx="22">
                  <c:v>0.70584114140966436</c:v>
                </c:pt>
                <c:pt idx="23">
                  <c:v>0.69281804684401305</c:v>
                </c:pt>
                <c:pt idx="24">
                  <c:v>0.70682059760722016</c:v>
                </c:pt>
                <c:pt idx="25">
                  <c:v>0.88068808624382755</c:v>
                </c:pt>
                <c:pt idx="26">
                  <c:v>0.86411413916055468</c:v>
                </c:pt>
                <c:pt idx="27">
                  <c:v>0.78373745213652213</c:v>
                </c:pt>
                <c:pt idx="28">
                  <c:v>0.73711111439095678</c:v>
                </c:pt>
                <c:pt idx="29">
                  <c:v>0.79074620560660547</c:v>
                </c:pt>
                <c:pt idx="30">
                  <c:v>0.58510833849588662</c:v>
                </c:pt>
              </c:numCache>
            </c:numRef>
          </c:val>
          <c:smooth val="0"/>
        </c:ser>
        <c:ser>
          <c:idx val="4"/>
          <c:order val="4"/>
          <c:tx>
            <c:strRef>
              <c:f>'Figure 7'!$F$4</c:f>
              <c:strCache>
                <c:ptCount val="1"/>
                <c:pt idx="0">
                  <c:v>Residential</c:v>
                </c:pt>
              </c:strCache>
            </c:strRef>
          </c:tx>
          <c:spPr>
            <a:ln w="28575" cap="rnd">
              <a:solidFill>
                <a:srgbClr val="1B9590"/>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7'!$F$5:$F$35</c:f>
              <c:numCache>
                <c:formatCode>0%</c:formatCode>
                <c:ptCount val="31"/>
                <c:pt idx="0">
                  <c:v>0</c:v>
                </c:pt>
                <c:pt idx="1">
                  <c:v>1.2075268457294452E-3</c:v>
                </c:pt>
                <c:pt idx="2">
                  <c:v>1.3581641999952376E-2</c:v>
                </c:pt>
                <c:pt idx="3">
                  <c:v>3.3161788533191405E-2</c:v>
                </c:pt>
                <c:pt idx="4">
                  <c:v>3.1477568107118659E-2</c:v>
                </c:pt>
                <c:pt idx="5">
                  <c:v>6.6854113265729209E-2</c:v>
                </c:pt>
                <c:pt idx="6">
                  <c:v>8.9865232673597362E-2</c:v>
                </c:pt>
                <c:pt idx="7">
                  <c:v>0.10953472050823443</c:v>
                </c:pt>
                <c:pt idx="8">
                  <c:v>0.13174518997839502</c:v>
                </c:pt>
                <c:pt idx="9">
                  <c:v>0.1313544134158926</c:v>
                </c:pt>
                <c:pt idx="10">
                  <c:v>0.15441011621503598</c:v>
                </c:pt>
                <c:pt idx="11">
                  <c:v>0.16385615339080051</c:v>
                </c:pt>
                <c:pt idx="12">
                  <c:v>0.19140703949197335</c:v>
                </c:pt>
                <c:pt idx="13">
                  <c:v>0.24036470694160683</c:v>
                </c:pt>
                <c:pt idx="14">
                  <c:v>0.28469941358162165</c:v>
                </c:pt>
                <c:pt idx="15">
                  <c:v>0.28375457013221905</c:v>
                </c:pt>
                <c:pt idx="16">
                  <c:v>0.3052452766994993</c:v>
                </c:pt>
                <c:pt idx="17">
                  <c:v>0.31077403333097076</c:v>
                </c:pt>
                <c:pt idx="18">
                  <c:v>0.32733682762667549</c:v>
                </c:pt>
                <c:pt idx="19">
                  <c:v>0.33930264393393528</c:v>
                </c:pt>
                <c:pt idx="20">
                  <c:v>0.32785592297991584</c:v>
                </c:pt>
                <c:pt idx="21">
                  <c:v>0.3379776190201127</c:v>
                </c:pt>
                <c:pt idx="22">
                  <c:v>0.33288544847313051</c:v>
                </c:pt>
                <c:pt idx="23">
                  <c:v>0.29327713232371089</c:v>
                </c:pt>
                <c:pt idx="24">
                  <c:v>0.27294990295775912</c:v>
                </c:pt>
                <c:pt idx="25">
                  <c:v>0.31715071832457298</c:v>
                </c:pt>
                <c:pt idx="26">
                  <c:v>0.31224786263963544</c:v>
                </c:pt>
                <c:pt idx="27">
                  <c:v>0.32903874632734853</c:v>
                </c:pt>
                <c:pt idx="28">
                  <c:v>0.29292010954668535</c:v>
                </c:pt>
                <c:pt idx="29">
                  <c:v>0.27501671759726753</c:v>
                </c:pt>
                <c:pt idx="30">
                  <c:v>0.2161966509048272</c:v>
                </c:pt>
              </c:numCache>
            </c:numRef>
          </c:val>
          <c:smooth val="0"/>
        </c:ser>
        <c:dLbls>
          <c:showLegendKey val="0"/>
          <c:showVal val="0"/>
          <c:showCatName val="0"/>
          <c:showSerName val="0"/>
          <c:showPercent val="0"/>
          <c:showBubbleSize val="0"/>
        </c:dLbls>
        <c:smooth val="0"/>
        <c:axId val="371018088"/>
        <c:axId val="371019264"/>
      </c:lineChart>
      <c:catAx>
        <c:axId val="371018088"/>
        <c:scaling>
          <c:orientation val="minMax"/>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9264"/>
        <c:crosses val="autoZero"/>
        <c:auto val="1"/>
        <c:lblAlgn val="ctr"/>
        <c:lblOffset val="100"/>
        <c:tickLblSkip val="1"/>
        <c:noMultiLvlLbl val="0"/>
      </c:catAx>
      <c:valAx>
        <c:axId val="371019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18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66675</xdr:rowOff>
    </xdr:from>
    <xdr:to>
      <xdr:col>0</xdr:col>
      <xdr:colOff>1685925</xdr:colOff>
      <xdr:row>1</xdr:row>
      <xdr:rowOff>666367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209675"/>
          <a:ext cx="1685925" cy="59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xdr:colOff>
      <xdr:row>2</xdr:row>
      <xdr:rowOff>85726</xdr:rowOff>
    </xdr:from>
    <xdr:to>
      <xdr:col>18</xdr:col>
      <xdr:colOff>341312</xdr:colOff>
      <xdr:row>30</xdr:row>
      <xdr:rowOff>39689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1</xdr:row>
      <xdr:rowOff>152400</xdr:rowOff>
    </xdr:from>
    <xdr:to>
      <xdr:col>19</xdr:col>
      <xdr:colOff>622300</xdr:colOff>
      <xdr:row>29</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349250</xdr:colOff>
      <xdr:row>13</xdr:row>
      <xdr:rowOff>107948</xdr:rowOff>
    </xdr:from>
    <xdr:to>
      <xdr:col>9</xdr:col>
      <xdr:colOff>425450</xdr:colOff>
      <xdr:row>65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187325</xdr:colOff>
      <xdr:row>3</xdr:row>
      <xdr:rowOff>38101</xdr:rowOff>
    </xdr:from>
    <xdr:to>
      <xdr:col>18</xdr:col>
      <xdr:colOff>9525</xdr:colOff>
      <xdr:row>30</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53975</xdr:colOff>
      <xdr:row>9</xdr:row>
      <xdr:rowOff>158749</xdr:rowOff>
    </xdr:from>
    <xdr:to>
      <xdr:col>4</xdr:col>
      <xdr:colOff>355600</xdr:colOff>
      <xdr:row>35</xdr:row>
      <xdr:rowOff>149225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165100</xdr:colOff>
      <xdr:row>2</xdr:row>
      <xdr:rowOff>139701</xdr:rowOff>
    </xdr:from>
    <xdr:to>
      <xdr:col>20</xdr:col>
      <xdr:colOff>19050</xdr:colOff>
      <xdr:row>30</xdr:row>
      <xdr:rowOff>19051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336549</xdr:colOff>
      <xdr:row>2</xdr:row>
      <xdr:rowOff>161924</xdr:rowOff>
    </xdr:from>
    <xdr:to>
      <xdr:col>22</xdr:col>
      <xdr:colOff>149225</xdr:colOff>
      <xdr:row>30</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dustry.gov.au/policies-and-initiatives/australias-climate-change-strategies/tracking-and-reporting-greenhouse-gas-emission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148.85546875" customWidth="1"/>
  </cols>
  <sheetData>
    <row r="1" spans="1:1" ht="90" x14ac:dyDescent="0.25">
      <c r="A1" s="50" t="s">
        <v>107</v>
      </c>
    </row>
    <row r="2" spans="1:1" ht="57.75" customHeight="1" x14ac:dyDescent="0.25">
      <c r="A2" s="50"/>
    </row>
    <row r="3" spans="1:1" ht="120" x14ac:dyDescent="0.25">
      <c r="A3" s="49" t="s">
        <v>116</v>
      </c>
    </row>
    <row r="5" spans="1:1" ht="120" x14ac:dyDescent="0.25">
      <c r="A5" s="50" t="s">
        <v>108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showGridLines="0" workbookViewId="0">
      <pane xSplit="1" ySplit="4" topLeftCell="R5" activePane="bottomRight" state="frozen"/>
      <selection pane="topRight" activeCell="B1" sqref="B1"/>
      <selection pane="bottomLeft" activeCell="A5" sqref="A5"/>
      <selection pane="bottomRight" activeCell="AF12" sqref="AF12"/>
    </sheetView>
  </sheetViews>
  <sheetFormatPr defaultColWidth="9.140625" defaultRowHeight="15" x14ac:dyDescent="0.25"/>
  <cols>
    <col min="1" max="1" width="59.85546875" style="2" bestFit="1" customWidth="1"/>
    <col min="2" max="30" width="11.140625" style="2" bestFit="1" customWidth="1"/>
    <col min="31" max="32" width="11.140625" style="2" customWidth="1"/>
    <col min="33" max="33" width="22.85546875" style="2" customWidth="1"/>
    <col min="34" max="16384" width="9.140625" style="2"/>
  </cols>
  <sheetData>
    <row r="1" spans="1:34" ht="15.75" x14ac:dyDescent="0.25">
      <c r="A1" s="10" t="str">
        <f>Contents!A16</f>
        <v>Data Table 1: National Direct Emissions by Economic Sector, 1990 to 2020</v>
      </c>
    </row>
    <row r="2" spans="1:34" ht="18" x14ac:dyDescent="0.35">
      <c r="A2" s="2" t="s">
        <v>83</v>
      </c>
    </row>
    <row r="3" spans="1:34" x14ac:dyDescent="0.25">
      <c r="A3" s="48" t="s">
        <v>105</v>
      </c>
      <c r="B3" s="58"/>
      <c r="C3" s="58"/>
      <c r="D3" s="58"/>
      <c r="E3" s="58"/>
      <c r="F3" s="58"/>
      <c r="G3" s="58"/>
      <c r="H3" s="58"/>
      <c r="I3" s="58"/>
      <c r="J3" s="58"/>
    </row>
    <row r="4" spans="1:34" ht="29.25" customHeight="1"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s="1" customFormat="1" x14ac:dyDescent="0.25">
      <c r="A5" s="31" t="s">
        <v>56</v>
      </c>
      <c r="B5" s="32">
        <v>640635.7328379415</v>
      </c>
      <c r="C5" s="32">
        <v>625064.54761612671</v>
      </c>
      <c r="D5" s="32">
        <v>560822.78230198834</v>
      </c>
      <c r="E5" s="32">
        <v>538266.75574177213</v>
      </c>
      <c r="F5" s="32">
        <v>534250.79091142584</v>
      </c>
      <c r="G5" s="32">
        <v>517739.90272236912</v>
      </c>
      <c r="H5" s="32">
        <v>523826.6496821848</v>
      </c>
      <c r="I5" s="32">
        <v>528764.2361175993</v>
      </c>
      <c r="J5" s="32">
        <v>527127.9840461273</v>
      </c>
      <c r="K5" s="32">
        <v>544268.03438454994</v>
      </c>
      <c r="L5" s="32">
        <v>569340.70442669571</v>
      </c>
      <c r="M5" s="32">
        <v>586885.6405322518</v>
      </c>
      <c r="N5" s="32">
        <v>586392.53662498295</v>
      </c>
      <c r="O5" s="32">
        <v>598469.47407400364</v>
      </c>
      <c r="P5" s="32">
        <v>592012.9301667395</v>
      </c>
      <c r="Q5" s="32">
        <v>621130.00143146422</v>
      </c>
      <c r="R5" s="32">
        <v>634675.00985431124</v>
      </c>
      <c r="S5" s="32">
        <v>646316.96654117072</v>
      </c>
      <c r="T5" s="32">
        <v>634861.84660226014</v>
      </c>
      <c r="U5" s="32">
        <v>636678.37423698849</v>
      </c>
      <c r="V5" s="32">
        <v>614964.02484118158</v>
      </c>
      <c r="W5" s="32">
        <v>593812.57059632149</v>
      </c>
      <c r="X5" s="32">
        <v>578026.70852755976</v>
      </c>
      <c r="Y5" s="32">
        <v>561697.579511469</v>
      </c>
      <c r="Z5" s="32">
        <v>560544.96648362209</v>
      </c>
      <c r="AA5" s="32">
        <v>549496.96240955382</v>
      </c>
      <c r="AB5" s="32">
        <v>525227.92155343096</v>
      </c>
      <c r="AC5" s="32">
        <v>524157.10937999189</v>
      </c>
      <c r="AD5" s="32">
        <v>529999.07707950659</v>
      </c>
      <c r="AE5" s="32">
        <v>516391.68450085557</v>
      </c>
      <c r="AF5" s="32">
        <v>497700.07842250302</v>
      </c>
      <c r="AG5" s="33">
        <v>-0.19871834032248126</v>
      </c>
      <c r="AH5" s="60"/>
    </row>
    <row r="6" spans="1:34" s="1" customFormat="1" x14ac:dyDescent="0.25">
      <c r="A6" s="31" t="s">
        <v>58</v>
      </c>
      <c r="B6" s="32">
        <v>306850.805073569</v>
      </c>
      <c r="C6" s="32">
        <v>288700.30633743567</v>
      </c>
      <c r="D6" s="32">
        <v>218469.36715546466</v>
      </c>
      <c r="E6" s="32">
        <v>199483.63214221623</v>
      </c>
      <c r="F6" s="32">
        <v>187377.9967922314</v>
      </c>
      <c r="G6" s="32">
        <v>165085.60443023246</v>
      </c>
      <c r="H6" s="32">
        <v>171607.50423790709</v>
      </c>
      <c r="I6" s="32">
        <v>178472.09937874033</v>
      </c>
      <c r="J6" s="32">
        <v>159244.2459304959</v>
      </c>
      <c r="K6" s="32">
        <v>170458.11019274816</v>
      </c>
      <c r="L6" s="32">
        <v>175014.5271727487</v>
      </c>
      <c r="M6" s="32">
        <v>188045.60205061742</v>
      </c>
      <c r="N6" s="32">
        <v>193036.28392398739</v>
      </c>
      <c r="O6" s="32">
        <v>197433.28718723587</v>
      </c>
      <c r="P6" s="32">
        <v>180978.98137961299</v>
      </c>
      <c r="Q6" s="32">
        <v>214203.3180173547</v>
      </c>
      <c r="R6" s="32">
        <v>215130.93696165134</v>
      </c>
      <c r="S6" s="32">
        <v>210123.84109315314</v>
      </c>
      <c r="T6" s="32">
        <v>187987.20655675139</v>
      </c>
      <c r="U6" s="32">
        <v>182356.6737375001</v>
      </c>
      <c r="V6" s="32">
        <v>161656.03283100581</v>
      </c>
      <c r="W6" s="32">
        <v>145336.43673560984</v>
      </c>
      <c r="X6" s="32">
        <v>145033.55418355661</v>
      </c>
      <c r="Y6" s="32">
        <v>144766.89864901055</v>
      </c>
      <c r="Z6" s="32">
        <v>153016.97924381396</v>
      </c>
      <c r="AA6" s="32">
        <v>130142.76635069904</v>
      </c>
      <c r="AB6" s="32">
        <v>102809.60426834974</v>
      </c>
      <c r="AC6" s="32">
        <v>100662.49769652526</v>
      </c>
      <c r="AD6" s="32">
        <v>111126.67839276454</v>
      </c>
      <c r="AE6" s="32">
        <v>87670.365306471489</v>
      </c>
      <c r="AF6" s="32">
        <v>88626.265618970036</v>
      </c>
      <c r="AG6" s="33">
        <v>-0.5862516676245435</v>
      </c>
      <c r="AH6" s="60"/>
    </row>
    <row r="7" spans="1:34" x14ac:dyDescent="0.25">
      <c r="A7" s="34" t="s">
        <v>51</v>
      </c>
      <c r="B7" s="23">
        <v>304561.7720046977</v>
      </c>
      <c r="C7" s="23">
        <v>286506.05665948789</v>
      </c>
      <c r="D7" s="23">
        <v>216272.28287481173</v>
      </c>
      <c r="E7" s="23">
        <v>197185.89144506064</v>
      </c>
      <c r="F7" s="23">
        <v>184960.94814752796</v>
      </c>
      <c r="G7" s="23">
        <v>162564.45293007503</v>
      </c>
      <c r="H7" s="23">
        <v>168974.9953057825</v>
      </c>
      <c r="I7" s="23">
        <v>175670.81026991326</v>
      </c>
      <c r="J7" s="23">
        <v>156755.44756594897</v>
      </c>
      <c r="K7" s="23">
        <v>167833.53838079763</v>
      </c>
      <c r="L7" s="23">
        <v>172327.2067061479</v>
      </c>
      <c r="M7" s="23">
        <v>184889.64025770206</v>
      </c>
      <c r="N7" s="23">
        <v>190136.6539674548</v>
      </c>
      <c r="O7" s="23">
        <v>194072.25463614159</v>
      </c>
      <c r="P7" s="23">
        <v>177899.78943736086</v>
      </c>
      <c r="Q7" s="23">
        <v>210524.44761389212</v>
      </c>
      <c r="R7" s="23">
        <v>211850.97159486881</v>
      </c>
      <c r="S7" s="23">
        <v>206831.07940299102</v>
      </c>
      <c r="T7" s="23">
        <v>184624.06970154645</v>
      </c>
      <c r="U7" s="23">
        <v>179003.07099247049</v>
      </c>
      <c r="V7" s="23">
        <v>158129.20349306971</v>
      </c>
      <c r="W7" s="23">
        <v>141872.64460821188</v>
      </c>
      <c r="X7" s="23">
        <v>141762.3169627114</v>
      </c>
      <c r="Y7" s="23">
        <v>141492.23844946604</v>
      </c>
      <c r="Z7" s="23">
        <v>149670.28775256549</v>
      </c>
      <c r="AA7" s="23">
        <v>127181.45980778828</v>
      </c>
      <c r="AB7" s="23">
        <v>99744.364022771872</v>
      </c>
      <c r="AC7" s="23">
        <v>97343.055762003627</v>
      </c>
      <c r="AD7" s="23">
        <v>107059.57180974544</v>
      </c>
      <c r="AE7" s="23">
        <v>84429.855325107696</v>
      </c>
      <c r="AF7" s="23">
        <v>85821.937961544405</v>
      </c>
      <c r="AG7" s="35">
        <v>-0.59234217719481053</v>
      </c>
      <c r="AH7" s="60"/>
    </row>
    <row r="8" spans="1:34" x14ac:dyDescent="0.25">
      <c r="A8" s="34" t="s">
        <v>52</v>
      </c>
      <c r="B8" s="23">
        <v>260.33812444541837</v>
      </c>
      <c r="C8" s="23">
        <v>262.78934446009339</v>
      </c>
      <c r="D8" s="23">
        <v>270.13856597516775</v>
      </c>
      <c r="E8" s="23">
        <v>280.06638520832655</v>
      </c>
      <c r="F8" s="23">
        <v>292.56803322321065</v>
      </c>
      <c r="G8" s="23">
        <v>299.05561503719201</v>
      </c>
      <c r="H8" s="23">
        <v>318.5073551301669</v>
      </c>
      <c r="I8" s="23">
        <v>345.65536400846139</v>
      </c>
      <c r="J8" s="23">
        <v>292.51486507511896</v>
      </c>
      <c r="K8" s="23">
        <v>318.0175196561043</v>
      </c>
      <c r="L8" s="23">
        <v>318.20643795639273</v>
      </c>
      <c r="M8" s="23">
        <v>387.78633831781815</v>
      </c>
      <c r="N8" s="23">
        <v>377.20317983571721</v>
      </c>
      <c r="O8" s="23">
        <v>442.14431879255289</v>
      </c>
      <c r="P8" s="23">
        <v>401.83636812705447</v>
      </c>
      <c r="Q8" s="23">
        <v>486.0087684859198</v>
      </c>
      <c r="R8" s="23">
        <v>452.4717224763329</v>
      </c>
      <c r="S8" s="23">
        <v>448.07935155021801</v>
      </c>
      <c r="T8" s="23">
        <v>454.4945091183094</v>
      </c>
      <c r="U8" s="23">
        <v>463.85477445906673</v>
      </c>
      <c r="V8" s="23">
        <v>498.95108277903347</v>
      </c>
      <c r="W8" s="23">
        <v>485.9575736430611</v>
      </c>
      <c r="X8" s="23">
        <v>471.55155637348673</v>
      </c>
      <c r="Y8" s="23">
        <v>463.04317955279481</v>
      </c>
      <c r="Z8" s="23">
        <v>459.27223196160219</v>
      </c>
      <c r="AA8" s="23">
        <v>402.39302480393502</v>
      </c>
      <c r="AB8" s="23">
        <v>430.42627232990014</v>
      </c>
      <c r="AC8" s="23">
        <v>488.91551414303177</v>
      </c>
      <c r="AD8" s="23">
        <v>505.89744689818212</v>
      </c>
      <c r="AE8" s="23">
        <v>418.52119475235821</v>
      </c>
      <c r="AF8" s="23">
        <v>342.56153824421449</v>
      </c>
      <c r="AG8" s="35">
        <v>-0.29515358475648801</v>
      </c>
      <c r="AH8" s="60"/>
    </row>
    <row r="9" spans="1:34" x14ac:dyDescent="0.25">
      <c r="A9" s="34" t="s">
        <v>53</v>
      </c>
      <c r="B9" s="23">
        <v>1609.2847585813788</v>
      </c>
      <c r="C9" s="23">
        <v>1509.6114428895462</v>
      </c>
      <c r="D9" s="23">
        <v>1498.7053152052335</v>
      </c>
      <c r="E9" s="23">
        <v>1575.6145855374839</v>
      </c>
      <c r="F9" s="23">
        <v>1667.1075005602556</v>
      </c>
      <c r="G9" s="23">
        <v>1751.7163488475712</v>
      </c>
      <c r="H9" s="23">
        <v>1814.7726239537337</v>
      </c>
      <c r="I9" s="23">
        <v>1914.5267541587486</v>
      </c>
      <c r="J9" s="23">
        <v>1739.8178985770451</v>
      </c>
      <c r="K9" s="23">
        <v>1814.9614597362938</v>
      </c>
      <c r="L9" s="23">
        <v>1881.6570501058623</v>
      </c>
      <c r="M9" s="23">
        <v>2176.8671596127933</v>
      </c>
      <c r="N9" s="23">
        <v>1950.6099393440838</v>
      </c>
      <c r="O9" s="23">
        <v>2244.7240137915633</v>
      </c>
      <c r="P9" s="23">
        <v>2068.7746466838184</v>
      </c>
      <c r="Q9" s="23">
        <v>2452.4388138808654</v>
      </c>
      <c r="R9" s="23">
        <v>2145.3142692025967</v>
      </c>
      <c r="S9" s="23">
        <v>2172.9784331512292</v>
      </c>
      <c r="T9" s="23">
        <v>2229.9813724610985</v>
      </c>
      <c r="U9" s="23">
        <v>2201.0807233317564</v>
      </c>
      <c r="V9" s="23">
        <v>2287.6841494747487</v>
      </c>
      <c r="W9" s="23">
        <v>2260.71534824847</v>
      </c>
      <c r="X9" s="23">
        <v>2114.2857574794762</v>
      </c>
      <c r="Y9" s="23">
        <v>2137.1985005688762</v>
      </c>
      <c r="Z9" s="23">
        <v>2217.5536908336244</v>
      </c>
      <c r="AA9" s="23">
        <v>1987.0107620812419</v>
      </c>
      <c r="AB9" s="23">
        <v>2027.6173128616392</v>
      </c>
      <c r="AC9" s="23">
        <v>2129.1062191543037</v>
      </c>
      <c r="AD9" s="23">
        <v>2844.0789079965571</v>
      </c>
      <c r="AE9" s="23">
        <v>2234.2458827608179</v>
      </c>
      <c r="AF9" s="23">
        <v>2003.301361862962</v>
      </c>
      <c r="AG9" s="35">
        <v>-0.18313910605058703</v>
      </c>
      <c r="AH9" s="60"/>
    </row>
    <row r="10" spans="1:34" x14ac:dyDescent="0.25">
      <c r="A10" s="34" t="s">
        <v>54</v>
      </c>
      <c r="B10" s="23">
        <v>238.15549148878495</v>
      </c>
      <c r="C10" s="23">
        <v>239.62180130900643</v>
      </c>
      <c r="D10" s="23">
        <v>243.46479715120077</v>
      </c>
      <c r="E10" s="23">
        <v>251.77388613245603</v>
      </c>
      <c r="F10" s="23">
        <v>260.98130086959588</v>
      </c>
      <c r="G10" s="23">
        <v>268.80161991077728</v>
      </c>
      <c r="H10" s="23">
        <v>286.1477882206425</v>
      </c>
      <c r="I10" s="23">
        <v>311.32762096637896</v>
      </c>
      <c r="J10" s="23">
        <v>260.43564610760149</v>
      </c>
      <c r="K10" s="23">
        <v>281.55644995583197</v>
      </c>
      <c r="L10" s="23">
        <v>279.06970228584316</v>
      </c>
      <c r="M10" s="23">
        <v>341.51194951614644</v>
      </c>
      <c r="N10" s="23">
        <v>329.79240220577799</v>
      </c>
      <c r="O10" s="23">
        <v>391.33038454724908</v>
      </c>
      <c r="P10" s="23">
        <v>351.89739308176331</v>
      </c>
      <c r="Q10" s="23">
        <v>431.16941774748267</v>
      </c>
      <c r="R10" s="23">
        <v>396.14962427113107</v>
      </c>
      <c r="S10" s="23">
        <v>389.85108239723746</v>
      </c>
      <c r="T10" s="23">
        <v>394.0341297115296</v>
      </c>
      <c r="U10" s="23">
        <v>400.05056004863405</v>
      </c>
      <c r="V10" s="23">
        <v>431.03189898618899</v>
      </c>
      <c r="W10" s="23">
        <v>417.15775014625598</v>
      </c>
      <c r="X10" s="23">
        <v>398.08602002699746</v>
      </c>
      <c r="Y10" s="23">
        <v>391.48328699472404</v>
      </c>
      <c r="Z10" s="23">
        <v>388.74575318390009</v>
      </c>
      <c r="AA10" s="23">
        <v>329.84406216726967</v>
      </c>
      <c r="AB10" s="23">
        <v>351.06508061202061</v>
      </c>
      <c r="AC10" s="23">
        <v>407.71847541966952</v>
      </c>
      <c r="AD10" s="23">
        <v>417.16437766970955</v>
      </c>
      <c r="AE10" s="23">
        <v>339.36820168232504</v>
      </c>
      <c r="AF10" s="23">
        <v>261.6376705395856</v>
      </c>
      <c r="AG10" s="35">
        <v>-0.39319056554049137</v>
      </c>
      <c r="AH10" s="60"/>
    </row>
    <row r="11" spans="1:34" x14ac:dyDescent="0.25">
      <c r="A11" s="34" t="s">
        <v>55</v>
      </c>
      <c r="B11" s="23">
        <v>181.25469435572055</v>
      </c>
      <c r="C11" s="23">
        <v>182.22708928913062</v>
      </c>
      <c r="D11" s="23">
        <v>184.77560232132259</v>
      </c>
      <c r="E11" s="23">
        <v>190.28584027731293</v>
      </c>
      <c r="F11" s="23">
        <v>196.39181005036355</v>
      </c>
      <c r="G11" s="23">
        <v>201.57791636188387</v>
      </c>
      <c r="H11" s="23">
        <v>213.08116482000503</v>
      </c>
      <c r="I11" s="23">
        <v>229.77936969349338</v>
      </c>
      <c r="J11" s="23">
        <v>196.02995478714629</v>
      </c>
      <c r="K11" s="23">
        <v>210.03638260228851</v>
      </c>
      <c r="L11" s="23">
        <v>208.38727625271707</v>
      </c>
      <c r="M11" s="23">
        <v>249.79634546860237</v>
      </c>
      <c r="N11" s="23">
        <v>242.02443514698959</v>
      </c>
      <c r="O11" s="23">
        <v>282.83383396291254</v>
      </c>
      <c r="P11" s="23">
        <v>256.68353435948518</v>
      </c>
      <c r="Q11" s="23">
        <v>309.25340334833061</v>
      </c>
      <c r="R11" s="23">
        <v>286.02975083243427</v>
      </c>
      <c r="S11" s="23">
        <v>281.85282306343117</v>
      </c>
      <c r="T11" s="23">
        <v>284.62684391396169</v>
      </c>
      <c r="U11" s="23">
        <v>288.61668719014682</v>
      </c>
      <c r="V11" s="23">
        <v>309.16220669610425</v>
      </c>
      <c r="W11" s="23">
        <v>299.96145536014859</v>
      </c>
      <c r="X11" s="23">
        <v>287.31388696527205</v>
      </c>
      <c r="Y11" s="23">
        <v>282.93523242808016</v>
      </c>
      <c r="Z11" s="23">
        <v>281.11981526932323</v>
      </c>
      <c r="AA11" s="23">
        <v>242.05869385829473</v>
      </c>
      <c r="AB11" s="23">
        <v>256.13157977428739</v>
      </c>
      <c r="AC11" s="23">
        <v>293.70172580462292</v>
      </c>
      <c r="AD11" s="23">
        <v>299.96585045464957</v>
      </c>
      <c r="AE11" s="23">
        <v>248.37470216827867</v>
      </c>
      <c r="AF11" s="23">
        <v>196.82708677888306</v>
      </c>
      <c r="AG11" s="35">
        <v>-0.36354108104289806</v>
      </c>
      <c r="AH11" s="60"/>
    </row>
    <row r="12" spans="1:34" s="1" customFormat="1" ht="24" x14ac:dyDescent="0.25">
      <c r="A12" s="31" t="s">
        <v>61</v>
      </c>
      <c r="B12" s="32">
        <v>-22993.022790879386</v>
      </c>
      <c r="C12" s="32">
        <v>-18724.184928618164</v>
      </c>
      <c r="D12" s="32">
        <v>-24180.950869999</v>
      </c>
      <c r="E12" s="32">
        <v>-29003.9990716436</v>
      </c>
      <c r="F12" s="32">
        <v>-17322.237090816176</v>
      </c>
      <c r="G12" s="32">
        <v>-19955.082175520754</v>
      </c>
      <c r="H12" s="32">
        <v>-25334.769033734792</v>
      </c>
      <c r="I12" s="32">
        <v>-31857.718060623531</v>
      </c>
      <c r="J12" s="32">
        <v>-25121.538262922248</v>
      </c>
      <c r="K12" s="32">
        <v>-24626.434786131154</v>
      </c>
      <c r="L12" s="32">
        <v>-20550.431501995463</v>
      </c>
      <c r="M12" s="32">
        <v>-21232.210983745172</v>
      </c>
      <c r="N12" s="32">
        <v>-31346.246729844395</v>
      </c>
      <c r="O12" s="32">
        <v>-31887.862663532513</v>
      </c>
      <c r="P12" s="32">
        <v>-34684.506734024653</v>
      </c>
      <c r="Q12" s="32">
        <v>-41571.110333366334</v>
      </c>
      <c r="R12" s="32">
        <v>-40866.363478658328</v>
      </c>
      <c r="S12" s="32">
        <v>-42027.270826170839</v>
      </c>
      <c r="T12" s="32">
        <v>-38941.31566391122</v>
      </c>
      <c r="U12" s="32">
        <v>-31142.93039196985</v>
      </c>
      <c r="V12" s="32">
        <v>-24436.226696178474</v>
      </c>
      <c r="W12" s="32">
        <v>-30428.689613905855</v>
      </c>
      <c r="X12" s="32">
        <v>-35625.209497820448</v>
      </c>
      <c r="Y12" s="32">
        <v>-39099.055813706465</v>
      </c>
      <c r="Z12" s="32">
        <v>-43446.069382032045</v>
      </c>
      <c r="AA12" s="32">
        <v>-47399.906955915198</v>
      </c>
      <c r="AB12" s="32">
        <v>-50557.658068592682</v>
      </c>
      <c r="AC12" s="32">
        <v>-50412.484406913485</v>
      </c>
      <c r="AD12" s="32">
        <v>-50000.407913170391</v>
      </c>
      <c r="AE12" s="32">
        <v>-44223.1171615657</v>
      </c>
      <c r="AF12" s="32">
        <v>-40736.661714218077</v>
      </c>
      <c r="AG12" s="33">
        <v>2.00728008575345E-2</v>
      </c>
      <c r="AH12" s="60"/>
    </row>
    <row r="13" spans="1:34" s="1" customFormat="1" x14ac:dyDescent="0.25">
      <c r="A13" s="31" t="s">
        <v>59</v>
      </c>
      <c r="B13" s="32">
        <v>48427.661298337509</v>
      </c>
      <c r="C13" s="32">
        <v>49098.821393302613</v>
      </c>
      <c r="D13" s="32">
        <v>51276.15977950229</v>
      </c>
      <c r="E13" s="32">
        <v>52100.163304938076</v>
      </c>
      <c r="F13" s="32">
        <v>50393.614764800608</v>
      </c>
      <c r="G13" s="32">
        <v>52735.093901003798</v>
      </c>
      <c r="H13" s="32">
        <v>54377.569481750485</v>
      </c>
      <c r="I13" s="32">
        <v>58191.657567899987</v>
      </c>
      <c r="J13" s="32">
        <v>60137.049118850955</v>
      </c>
      <c r="K13" s="32">
        <v>58070.349646840448</v>
      </c>
      <c r="L13" s="32">
        <v>61841.105080154186</v>
      </c>
      <c r="M13" s="32">
        <v>62243.276597400909</v>
      </c>
      <c r="N13" s="32">
        <v>62475.227764582851</v>
      </c>
      <c r="O13" s="32">
        <v>60342.01740606597</v>
      </c>
      <c r="P13" s="32">
        <v>61368.504125607629</v>
      </c>
      <c r="Q13" s="32">
        <v>64680.353219585144</v>
      </c>
      <c r="R13" s="32">
        <v>65806.636481281705</v>
      </c>
      <c r="S13" s="32">
        <v>68975.430787662248</v>
      </c>
      <c r="T13" s="32">
        <v>68795.220895921986</v>
      </c>
      <c r="U13" s="32">
        <v>71509.097362927248</v>
      </c>
      <c r="V13" s="32">
        <v>71085.781640641464</v>
      </c>
      <c r="W13" s="32">
        <v>71524.312327195963</v>
      </c>
      <c r="X13" s="32">
        <v>74173.40048688394</v>
      </c>
      <c r="Y13" s="32">
        <v>77005.359325840618</v>
      </c>
      <c r="Z13" s="32">
        <v>76127.135918369633</v>
      </c>
      <c r="AA13" s="32">
        <v>81938.786696588722</v>
      </c>
      <c r="AB13" s="32">
        <v>87281.420918854055</v>
      </c>
      <c r="AC13" s="32">
        <v>93425.92118439496</v>
      </c>
      <c r="AD13" s="32">
        <v>99244.968048654933</v>
      </c>
      <c r="AE13" s="32">
        <v>104431.26494660813</v>
      </c>
      <c r="AF13" s="32">
        <v>101666.13195942456</v>
      </c>
      <c r="AG13" s="33">
        <v>0.5718240068089202</v>
      </c>
      <c r="AH13" s="60"/>
    </row>
    <row r="14" spans="1:34" s="1" customFormat="1" ht="14.1" customHeight="1" x14ac:dyDescent="0.25">
      <c r="A14" s="34" t="s">
        <v>4</v>
      </c>
      <c r="B14" s="36">
        <v>26508.900474706203</v>
      </c>
      <c r="C14" s="36">
        <v>26943.470197208077</v>
      </c>
      <c r="D14" s="36">
        <v>28176.008084869576</v>
      </c>
      <c r="E14" s="36">
        <v>28299.238906858434</v>
      </c>
      <c r="F14" s="36">
        <v>26171.637510518711</v>
      </c>
      <c r="G14" s="36">
        <v>26245.738604992857</v>
      </c>
      <c r="H14" s="36">
        <v>26942.099921073703</v>
      </c>
      <c r="I14" s="36">
        <v>29917.982924280539</v>
      </c>
      <c r="J14" s="36">
        <v>31219.301409849209</v>
      </c>
      <c r="K14" s="36">
        <v>29070.003562569629</v>
      </c>
      <c r="L14" s="36">
        <v>31214.932855026444</v>
      </c>
      <c r="M14" s="36">
        <v>31012.613441665802</v>
      </c>
      <c r="N14" s="36">
        <v>30400.583068126565</v>
      </c>
      <c r="O14" s="36">
        <v>31841.32098855625</v>
      </c>
      <c r="P14" s="36">
        <v>32795.040038534054</v>
      </c>
      <c r="Q14" s="36">
        <v>35966.6785444454</v>
      </c>
      <c r="R14" s="36">
        <v>36272.07936618325</v>
      </c>
      <c r="S14" s="36">
        <v>38782.278169199766</v>
      </c>
      <c r="T14" s="36">
        <v>37949.691780336543</v>
      </c>
      <c r="U14" s="36">
        <v>37763.561687161906</v>
      </c>
      <c r="V14" s="36">
        <v>36861.296984558656</v>
      </c>
      <c r="W14" s="36">
        <v>36903.402298328285</v>
      </c>
      <c r="X14" s="36">
        <v>38116.155768538461</v>
      </c>
      <c r="Y14" s="36">
        <v>38986.269134686969</v>
      </c>
      <c r="Z14" s="36">
        <v>37054.454655228947</v>
      </c>
      <c r="AA14" s="36">
        <v>39666.682963250256</v>
      </c>
      <c r="AB14" s="36">
        <v>39972.243496913834</v>
      </c>
      <c r="AC14" s="36">
        <v>39374.475508960815</v>
      </c>
      <c r="AD14" s="36">
        <v>40880.10254949129</v>
      </c>
      <c r="AE14" s="36">
        <v>38723.544968690054</v>
      </c>
      <c r="AF14" s="36">
        <v>40108.126964928008</v>
      </c>
      <c r="AG14" s="35">
        <v>0.11514681333070165</v>
      </c>
      <c r="AH14" s="60"/>
    </row>
    <row r="15" spans="1:34" x14ac:dyDescent="0.25">
      <c r="A15" s="34" t="s">
        <v>5</v>
      </c>
      <c r="B15" s="36">
        <v>15731.22943245428</v>
      </c>
      <c r="C15" s="36">
        <v>16089.534513009734</v>
      </c>
      <c r="D15" s="36">
        <v>16859.881002789356</v>
      </c>
      <c r="E15" s="36">
        <v>17321.992937874715</v>
      </c>
      <c r="F15" s="36">
        <v>17577.198664696378</v>
      </c>
      <c r="G15" s="36">
        <v>19274.000735746333</v>
      </c>
      <c r="H15" s="36">
        <v>19603.139981974156</v>
      </c>
      <c r="I15" s="36">
        <v>19837.369894335065</v>
      </c>
      <c r="J15" s="36">
        <v>20475.325255170865</v>
      </c>
      <c r="K15" s="36">
        <v>20118.786079506994</v>
      </c>
      <c r="L15" s="36">
        <v>21411.154306897548</v>
      </c>
      <c r="M15" s="36">
        <v>21725.214268825919</v>
      </c>
      <c r="N15" s="36">
        <v>21778.803057804533</v>
      </c>
      <c r="O15" s="36">
        <v>19624.01989527246</v>
      </c>
      <c r="P15" s="36">
        <v>19591.456748737055</v>
      </c>
      <c r="Q15" s="36">
        <v>19507.688887860077</v>
      </c>
      <c r="R15" s="36">
        <v>20017.834573339558</v>
      </c>
      <c r="S15" s="36">
        <v>20412.031911427006</v>
      </c>
      <c r="T15" s="36">
        <v>20656.373945373132</v>
      </c>
      <c r="U15" s="36">
        <v>22501.262080593733</v>
      </c>
      <c r="V15" s="36">
        <v>23148.83319966268</v>
      </c>
      <c r="W15" s="36">
        <v>23049.953238344577</v>
      </c>
      <c r="X15" s="36">
        <v>23702.23403661386</v>
      </c>
      <c r="Y15" s="36">
        <v>25267.192713473341</v>
      </c>
      <c r="Z15" s="36">
        <v>25939.356016069712</v>
      </c>
      <c r="AA15" s="36">
        <v>28583.725153519074</v>
      </c>
      <c r="AB15" s="36">
        <v>32870.782442147764</v>
      </c>
      <c r="AC15" s="36">
        <v>39224.573594151429</v>
      </c>
      <c r="AD15" s="36">
        <v>43238.629017996733</v>
      </c>
      <c r="AE15" s="36">
        <v>50481.165181324352</v>
      </c>
      <c r="AF15" s="36">
        <v>48044.269471546861</v>
      </c>
      <c r="AG15" s="35">
        <v>1.4628375892054297</v>
      </c>
      <c r="AH15" s="60"/>
    </row>
    <row r="16" spans="1:34" x14ac:dyDescent="0.25">
      <c r="A16" s="34" t="s">
        <v>6</v>
      </c>
      <c r="B16" s="36">
        <v>6187.5313911770281</v>
      </c>
      <c r="C16" s="36">
        <v>6065.8166830847986</v>
      </c>
      <c r="D16" s="36">
        <v>6240.2706918433478</v>
      </c>
      <c r="E16" s="36">
        <v>6478.931460204928</v>
      </c>
      <c r="F16" s="36">
        <v>6644.7785895855159</v>
      </c>
      <c r="G16" s="36">
        <v>7215.35456026461</v>
      </c>
      <c r="H16" s="36">
        <v>7832.3295787026173</v>
      </c>
      <c r="I16" s="36">
        <v>8436.3047492843834</v>
      </c>
      <c r="J16" s="36">
        <v>8442.422453830879</v>
      </c>
      <c r="K16" s="36">
        <v>8881.5600047638291</v>
      </c>
      <c r="L16" s="36">
        <v>9215.0179182301945</v>
      </c>
      <c r="M16" s="36">
        <v>9505.4488869091947</v>
      </c>
      <c r="N16" s="36">
        <v>10295.841638651757</v>
      </c>
      <c r="O16" s="36">
        <v>8876.6765222372596</v>
      </c>
      <c r="P16" s="36">
        <v>8982.0073383365161</v>
      </c>
      <c r="Q16" s="36">
        <v>9205.9857872796674</v>
      </c>
      <c r="R16" s="36">
        <v>9516.7225417588961</v>
      </c>
      <c r="S16" s="36">
        <v>9781.1207070354685</v>
      </c>
      <c r="T16" s="36">
        <v>10189.155170212305</v>
      </c>
      <c r="U16" s="36">
        <v>11244.273595171611</v>
      </c>
      <c r="V16" s="36">
        <v>11075.651456420139</v>
      </c>
      <c r="W16" s="36">
        <v>11570.956790523105</v>
      </c>
      <c r="X16" s="36">
        <v>12355.010681731608</v>
      </c>
      <c r="Y16" s="36">
        <v>12751.897477680297</v>
      </c>
      <c r="Z16" s="36">
        <v>13133.325247070969</v>
      </c>
      <c r="AA16" s="36">
        <v>13688.378579819393</v>
      </c>
      <c r="AB16" s="36">
        <v>14438.394979792454</v>
      </c>
      <c r="AC16" s="36">
        <v>14826.872081282709</v>
      </c>
      <c r="AD16" s="36">
        <v>15126.236481166923</v>
      </c>
      <c r="AE16" s="36">
        <v>15226.554796593713</v>
      </c>
      <c r="AF16" s="36">
        <v>13513.735522949693</v>
      </c>
      <c r="AG16" s="35">
        <v>0.46792921857670478</v>
      </c>
      <c r="AH16" s="60"/>
    </row>
    <row r="17" spans="1:34" s="1" customFormat="1" x14ac:dyDescent="0.25">
      <c r="A17" s="31" t="s">
        <v>60</v>
      </c>
      <c r="B17" s="32">
        <v>68731.410191475341</v>
      </c>
      <c r="C17" s="32">
        <v>68588.737063639419</v>
      </c>
      <c r="D17" s="32">
        <v>68823.069903250303</v>
      </c>
      <c r="E17" s="32">
        <v>69180.601462897263</v>
      </c>
      <c r="F17" s="32">
        <v>69332.5584459159</v>
      </c>
      <c r="G17" s="32">
        <v>69118.915739459771</v>
      </c>
      <c r="H17" s="32">
        <v>67309.882233140292</v>
      </c>
      <c r="I17" s="32">
        <v>67999.384332505651</v>
      </c>
      <c r="J17" s="32">
        <v>68540.557776927235</v>
      </c>
      <c r="K17" s="32">
        <v>69946.401765505114</v>
      </c>
      <c r="L17" s="32">
        <v>69037.271442533383</v>
      </c>
      <c r="M17" s="32">
        <v>69062.876956602995</v>
      </c>
      <c r="N17" s="32">
        <v>69059.545005344917</v>
      </c>
      <c r="O17" s="32">
        <v>72039.891749016329</v>
      </c>
      <c r="P17" s="32">
        <v>73479.824115891082</v>
      </c>
      <c r="Q17" s="32">
        <v>72598.034078753117</v>
      </c>
      <c r="R17" s="32">
        <v>71699.368885417585</v>
      </c>
      <c r="S17" s="32">
        <v>74061.815541477961</v>
      </c>
      <c r="T17" s="32">
        <v>75120.540739119722</v>
      </c>
      <c r="U17" s="32">
        <v>68602.078321279085</v>
      </c>
      <c r="V17" s="32">
        <v>70597.280702293996</v>
      </c>
      <c r="W17" s="32">
        <v>71134.052481479594</v>
      </c>
      <c r="X17" s="32">
        <v>68841.411038624472</v>
      </c>
      <c r="Y17" s="32">
        <v>67579.767782865063</v>
      </c>
      <c r="Z17" s="32">
        <v>66237.373763541618</v>
      </c>
      <c r="AA17" s="32">
        <v>61853.13058964994</v>
      </c>
      <c r="AB17" s="32">
        <v>59474.916684878255</v>
      </c>
      <c r="AC17" s="32">
        <v>58941.605769355883</v>
      </c>
      <c r="AD17" s="32">
        <v>59268.314760116511</v>
      </c>
      <c r="AE17" s="32">
        <v>58035.053815833802</v>
      </c>
      <c r="AF17" s="32">
        <v>56753.407853119752</v>
      </c>
      <c r="AG17" s="33">
        <v>-0.21825145028645521</v>
      </c>
      <c r="AH17" s="60"/>
    </row>
    <row r="18" spans="1:34" s="1" customFormat="1" x14ac:dyDescent="0.25">
      <c r="A18" s="34" t="s">
        <v>7</v>
      </c>
      <c r="B18" s="36">
        <v>6942.8616533580498</v>
      </c>
      <c r="C18" s="36">
        <v>7005.5180693054117</v>
      </c>
      <c r="D18" s="36">
        <v>6903.6081142487628</v>
      </c>
      <c r="E18" s="36">
        <v>6812.1530902304166</v>
      </c>
      <c r="F18" s="36">
        <v>6856.4459462966743</v>
      </c>
      <c r="G18" s="36">
        <v>6804.5368274391549</v>
      </c>
      <c r="H18" s="36">
        <v>6583.3802070915808</v>
      </c>
      <c r="I18" s="36">
        <v>6367.3306611570988</v>
      </c>
      <c r="J18" s="36">
        <v>6361.798156530991</v>
      </c>
      <c r="K18" s="36">
        <v>6291.705813657446</v>
      </c>
      <c r="L18" s="36">
        <v>6251.7712158644799</v>
      </c>
      <c r="M18" s="36">
        <v>5890.586557399205</v>
      </c>
      <c r="N18" s="36">
        <v>5718.1568103683849</v>
      </c>
      <c r="O18" s="36">
        <v>5008.6102578172022</v>
      </c>
      <c r="P18" s="36">
        <v>4745.7749453426914</v>
      </c>
      <c r="Q18" s="36">
        <v>5190.7030849503453</v>
      </c>
      <c r="R18" s="36">
        <v>5090.9777959127059</v>
      </c>
      <c r="S18" s="36">
        <v>4804.2426778246972</v>
      </c>
      <c r="T18" s="36">
        <v>4863.6618552313548</v>
      </c>
      <c r="U18" s="36">
        <v>4794.5283655465582</v>
      </c>
      <c r="V18" s="36">
        <v>4509.8592573706874</v>
      </c>
      <c r="W18" s="36">
        <v>4715.4966410873267</v>
      </c>
      <c r="X18" s="36">
        <v>4516.4823509761281</v>
      </c>
      <c r="Y18" s="36">
        <v>4543.8053472698439</v>
      </c>
      <c r="Z18" s="36">
        <v>4440.637090791507</v>
      </c>
      <c r="AA18" s="36">
        <v>4226.3415883807193</v>
      </c>
      <c r="AB18" s="36">
        <v>4409.5665175337917</v>
      </c>
      <c r="AC18" s="36">
        <v>4142.2440596824781</v>
      </c>
      <c r="AD18" s="36">
        <v>4106.964921650313</v>
      </c>
      <c r="AE18" s="36">
        <v>3998.0111013873225</v>
      </c>
      <c r="AF18" s="36">
        <v>4134.3938854607786</v>
      </c>
      <c r="AG18" s="35">
        <v>-0.20350021609831181</v>
      </c>
      <c r="AH18" s="60"/>
    </row>
    <row r="19" spans="1:34" x14ac:dyDescent="0.25">
      <c r="A19" s="34" t="s">
        <v>8</v>
      </c>
      <c r="B19" s="36">
        <v>531.4425260982357</v>
      </c>
      <c r="C19" s="36">
        <v>504.49096167386961</v>
      </c>
      <c r="D19" s="36">
        <v>488.68382833128618</v>
      </c>
      <c r="E19" s="36">
        <v>522.35166922023393</v>
      </c>
      <c r="F19" s="36">
        <v>535.00389168702316</v>
      </c>
      <c r="G19" s="36">
        <v>568.78863335351025</v>
      </c>
      <c r="H19" s="36">
        <v>528.00750545403093</v>
      </c>
      <c r="I19" s="36">
        <v>521.29527165399122</v>
      </c>
      <c r="J19" s="36">
        <v>507.18929798784552</v>
      </c>
      <c r="K19" s="36">
        <v>478.98794542301857</v>
      </c>
      <c r="L19" s="36">
        <v>467.15098358998091</v>
      </c>
      <c r="M19" s="36">
        <v>467.0070407678607</v>
      </c>
      <c r="N19" s="36">
        <v>472.51130702270171</v>
      </c>
      <c r="O19" s="36">
        <v>468.63356868601954</v>
      </c>
      <c r="P19" s="36">
        <v>448.94205719566185</v>
      </c>
      <c r="Q19" s="36">
        <v>497.5968601699779</v>
      </c>
      <c r="R19" s="36">
        <v>485.55593756954988</v>
      </c>
      <c r="S19" s="36">
        <v>484.49029930884052</v>
      </c>
      <c r="T19" s="36">
        <v>459.70525468069059</v>
      </c>
      <c r="U19" s="36">
        <v>414.19382188494524</v>
      </c>
      <c r="V19" s="36">
        <v>390.16530905360406</v>
      </c>
      <c r="W19" s="36">
        <v>390.02939256178104</v>
      </c>
      <c r="X19" s="36">
        <v>392.34443529958037</v>
      </c>
      <c r="Y19" s="36">
        <v>390.92369861387641</v>
      </c>
      <c r="Z19" s="36">
        <v>387.46931728554586</v>
      </c>
      <c r="AA19" s="36">
        <v>366.19934541090345</v>
      </c>
      <c r="AB19" s="36">
        <v>375.59139141114474</v>
      </c>
      <c r="AC19" s="36">
        <v>374.33860267235872</v>
      </c>
      <c r="AD19" s="36">
        <v>397.82662331697782</v>
      </c>
      <c r="AE19" s="36">
        <v>375.42819084930932</v>
      </c>
      <c r="AF19" s="36">
        <v>310.39000647046026</v>
      </c>
      <c r="AG19" s="35">
        <v>-0.37622193523401282</v>
      </c>
      <c r="AH19" s="60"/>
    </row>
    <row r="20" spans="1:34" x14ac:dyDescent="0.25">
      <c r="A20" s="34" t="s">
        <v>9</v>
      </c>
      <c r="B20" s="36">
        <v>1487.4872092018659</v>
      </c>
      <c r="C20" s="36">
        <v>1347.601770920206</v>
      </c>
      <c r="D20" s="36">
        <v>1361.3568395775364</v>
      </c>
      <c r="E20" s="36">
        <v>1558.0985128843649</v>
      </c>
      <c r="F20" s="36">
        <v>1505.5588278111268</v>
      </c>
      <c r="G20" s="36">
        <v>1544.9381535999926</v>
      </c>
      <c r="H20" s="36">
        <v>1521.8626452420756</v>
      </c>
      <c r="I20" s="36">
        <v>1602.8082103598861</v>
      </c>
      <c r="J20" s="36">
        <v>1512.5347912455991</v>
      </c>
      <c r="K20" s="36">
        <v>1730.0006163797661</v>
      </c>
      <c r="L20" s="36">
        <v>1698.1342935874877</v>
      </c>
      <c r="M20" s="36">
        <v>1699.9407940173148</v>
      </c>
      <c r="N20" s="36">
        <v>1697.8023804345883</v>
      </c>
      <c r="O20" s="36">
        <v>1740.1731564707286</v>
      </c>
      <c r="P20" s="36">
        <v>1864.8139225277287</v>
      </c>
      <c r="Q20" s="36">
        <v>2008.0645824724159</v>
      </c>
      <c r="R20" s="36">
        <v>2011.7164264681446</v>
      </c>
      <c r="S20" s="36">
        <v>1951.6900016429586</v>
      </c>
      <c r="T20" s="36">
        <v>1969.20549395128</v>
      </c>
      <c r="U20" s="36">
        <v>1642.42518978473</v>
      </c>
      <c r="V20" s="36">
        <v>1596.2195117458753</v>
      </c>
      <c r="W20" s="36">
        <v>1437.301211272644</v>
      </c>
      <c r="X20" s="36">
        <v>1285.6402813097952</v>
      </c>
      <c r="Y20" s="36">
        <v>1398.802301264762</v>
      </c>
      <c r="Z20" s="36">
        <v>1246.20373325538</v>
      </c>
      <c r="AA20" s="36">
        <v>1225.8021907387872</v>
      </c>
      <c r="AB20" s="36">
        <v>1239.2794406202117</v>
      </c>
      <c r="AC20" s="36">
        <v>1237.6107455194906</v>
      </c>
      <c r="AD20" s="36">
        <v>1227.3699798831437</v>
      </c>
      <c r="AE20" s="36">
        <v>1210.0930360355667</v>
      </c>
      <c r="AF20" s="36">
        <v>1211.4796229890424</v>
      </c>
      <c r="AG20" s="35">
        <v>-0.39669289844382583</v>
      </c>
      <c r="AH20" s="60"/>
    </row>
    <row r="21" spans="1:34" x14ac:dyDescent="0.25">
      <c r="A21" s="34" t="s">
        <v>10</v>
      </c>
      <c r="B21" s="36">
        <v>9181.3447397873406</v>
      </c>
      <c r="C21" s="36">
        <v>9984.994312979441</v>
      </c>
      <c r="D21" s="36">
        <v>10057.716906568661</v>
      </c>
      <c r="E21" s="36">
        <v>10142.022436998608</v>
      </c>
      <c r="F21" s="36">
        <v>9241.4970443613365</v>
      </c>
      <c r="G21" s="36">
        <v>8935.2513338971621</v>
      </c>
      <c r="H21" s="36">
        <v>8085.2802175392189</v>
      </c>
      <c r="I21" s="36">
        <v>9280.1746928811626</v>
      </c>
      <c r="J21" s="36">
        <v>8640.7582646777573</v>
      </c>
      <c r="K21" s="36">
        <v>9591.655523301908</v>
      </c>
      <c r="L21" s="36">
        <v>8394.9903043103241</v>
      </c>
      <c r="M21" s="36">
        <v>8294.0468224252818</v>
      </c>
      <c r="N21" s="36">
        <v>8197.5406787812044</v>
      </c>
      <c r="O21" s="36">
        <v>9279.9209889611993</v>
      </c>
      <c r="P21" s="36">
        <v>8811.4694381023</v>
      </c>
      <c r="Q21" s="36">
        <v>7968.8893145094444</v>
      </c>
      <c r="R21" s="36">
        <v>7663.6292191252287</v>
      </c>
      <c r="S21" s="36">
        <v>8365.0978501413156</v>
      </c>
      <c r="T21" s="36">
        <v>8275.684680387385</v>
      </c>
      <c r="U21" s="36">
        <v>7889.9126569862083</v>
      </c>
      <c r="V21" s="36">
        <v>8425.0129410834943</v>
      </c>
      <c r="W21" s="36">
        <v>8518.5153383909383</v>
      </c>
      <c r="X21" s="36">
        <v>8589.3579097951806</v>
      </c>
      <c r="Y21" s="36">
        <v>8511.8812149733531</v>
      </c>
      <c r="Z21" s="36">
        <v>8043.2291763794919</v>
      </c>
      <c r="AA21" s="36">
        <v>6494.0451653738392</v>
      </c>
      <c r="AB21" s="36">
        <v>5177.1452762809486</v>
      </c>
      <c r="AC21" s="36">
        <v>5316.863815884004</v>
      </c>
      <c r="AD21" s="36">
        <v>5089.968790076141</v>
      </c>
      <c r="AE21" s="36">
        <v>4928.9365984331362</v>
      </c>
      <c r="AF21" s="36">
        <v>4540.1686023702914</v>
      </c>
      <c r="AG21" s="35">
        <v>-0.43026331234093973</v>
      </c>
      <c r="AH21" s="60"/>
    </row>
    <row r="22" spans="1:34" x14ac:dyDescent="0.25">
      <c r="A22" s="34" t="s">
        <v>11</v>
      </c>
      <c r="B22" s="36">
        <v>8610.0089196410263</v>
      </c>
      <c r="C22" s="36">
        <v>8687.2038130281035</v>
      </c>
      <c r="D22" s="36">
        <v>8608.9947226378281</v>
      </c>
      <c r="E22" s="36">
        <v>9555.262039405914</v>
      </c>
      <c r="F22" s="36">
        <v>8903.647242167719</v>
      </c>
      <c r="G22" s="36">
        <v>9126.0681749441774</v>
      </c>
      <c r="H22" s="36">
        <v>8831.3948661854811</v>
      </c>
      <c r="I22" s="36">
        <v>8453.3717902199242</v>
      </c>
      <c r="J22" s="36">
        <v>9321.0302304594461</v>
      </c>
      <c r="K22" s="36">
        <v>8996.2362519319558</v>
      </c>
      <c r="L22" s="36">
        <v>9537.0294902131627</v>
      </c>
      <c r="M22" s="36">
        <v>10676.763835271086</v>
      </c>
      <c r="N22" s="36">
        <v>10547.826770917545</v>
      </c>
      <c r="O22" s="36">
        <v>11246.67763552396</v>
      </c>
      <c r="P22" s="36">
        <v>12138.927829828061</v>
      </c>
      <c r="Q22" s="36">
        <v>12147.812680872796</v>
      </c>
      <c r="R22" s="36">
        <v>12614.670522423634</v>
      </c>
      <c r="S22" s="36">
        <v>12977.57933491067</v>
      </c>
      <c r="T22" s="36">
        <v>13344.503259665002</v>
      </c>
      <c r="U22" s="36">
        <v>13060.415076604237</v>
      </c>
      <c r="V22" s="36">
        <v>13881.72300865839</v>
      </c>
      <c r="W22" s="36">
        <v>14013.941150642791</v>
      </c>
      <c r="X22" s="36">
        <v>14095.096795383333</v>
      </c>
      <c r="Y22" s="36">
        <v>12995.729412633238</v>
      </c>
      <c r="Z22" s="36">
        <v>12861.734412790734</v>
      </c>
      <c r="AA22" s="36">
        <v>12792.028506901095</v>
      </c>
      <c r="AB22" s="36">
        <v>11869.559937359598</v>
      </c>
      <c r="AC22" s="36">
        <v>11446.795311842345</v>
      </c>
      <c r="AD22" s="36">
        <v>11960.89724047352</v>
      </c>
      <c r="AE22" s="36">
        <v>11979.101238695932</v>
      </c>
      <c r="AF22" s="36">
        <v>12125.05019526218</v>
      </c>
      <c r="AG22" s="35">
        <v>-1.873792937757246E-3</v>
      </c>
      <c r="AH22" s="60"/>
    </row>
    <row r="23" spans="1:34" x14ac:dyDescent="0.25">
      <c r="A23" s="34" t="s">
        <v>12</v>
      </c>
      <c r="B23" s="36">
        <v>10000.408225537121</v>
      </c>
      <c r="C23" s="36">
        <v>9214.8822255582127</v>
      </c>
      <c r="D23" s="36">
        <v>8807.891185092918</v>
      </c>
      <c r="E23" s="36">
        <v>9009.6660686599971</v>
      </c>
      <c r="F23" s="36">
        <v>9871.4078721035439</v>
      </c>
      <c r="G23" s="36">
        <v>9878.2720943102559</v>
      </c>
      <c r="H23" s="36">
        <v>9484.662506138242</v>
      </c>
      <c r="I23" s="36">
        <v>9610.9305716990821</v>
      </c>
      <c r="J23" s="36">
        <v>10104.788041866756</v>
      </c>
      <c r="K23" s="36">
        <v>10397.752917403684</v>
      </c>
      <c r="L23" s="36">
        <v>10254.012783931465</v>
      </c>
      <c r="M23" s="36">
        <v>10751.435564628826</v>
      </c>
      <c r="N23" s="36">
        <v>10815.378889995041</v>
      </c>
      <c r="O23" s="36">
        <v>11913.633111598409</v>
      </c>
      <c r="P23" s="36">
        <v>11939.09332537418</v>
      </c>
      <c r="Q23" s="36">
        <v>11819.849062563573</v>
      </c>
      <c r="R23" s="36">
        <v>11845.384932895273</v>
      </c>
      <c r="S23" s="36">
        <v>12719.056596973853</v>
      </c>
      <c r="T23" s="36">
        <v>12847.018358184074</v>
      </c>
      <c r="U23" s="36">
        <v>11996.166612396548</v>
      </c>
      <c r="V23" s="36">
        <v>11855.01679783387</v>
      </c>
      <c r="W23" s="36">
        <v>12137.943149368011</v>
      </c>
      <c r="X23" s="36">
        <v>11680.176938468838</v>
      </c>
      <c r="Y23" s="36">
        <v>11187.894168498538</v>
      </c>
      <c r="Z23" s="36">
        <v>10870.620760478247</v>
      </c>
      <c r="AA23" s="36">
        <v>10755.38690242263</v>
      </c>
      <c r="AB23" s="36">
        <v>10415.805382788643</v>
      </c>
      <c r="AC23" s="36">
        <v>10082.871029531159</v>
      </c>
      <c r="AD23" s="36">
        <v>10011.72126221727</v>
      </c>
      <c r="AE23" s="36">
        <v>9896.2855035598332</v>
      </c>
      <c r="AF23" s="36">
        <v>9346.6629403983625</v>
      </c>
      <c r="AG23" s="35">
        <v>-0.20924007650811816</v>
      </c>
      <c r="AH23" s="60"/>
    </row>
    <row r="24" spans="1:34" x14ac:dyDescent="0.25">
      <c r="A24" s="34" t="s">
        <v>13</v>
      </c>
      <c r="B24" s="36">
        <v>30664.016573062661</v>
      </c>
      <c r="C24" s="36">
        <v>30574.847373990699</v>
      </c>
      <c r="D24" s="36">
        <v>31365.580803147015</v>
      </c>
      <c r="E24" s="36">
        <v>30353.792468428135</v>
      </c>
      <c r="F24" s="36">
        <v>31176.13631141658</v>
      </c>
      <c r="G24" s="36">
        <v>31019.186304062223</v>
      </c>
      <c r="H24" s="36">
        <v>31036.001606171983</v>
      </c>
      <c r="I24" s="36">
        <v>30961.512774574083</v>
      </c>
      <c r="J24" s="36">
        <v>30893.352653608465</v>
      </c>
      <c r="K24" s="36">
        <v>31221.708246588347</v>
      </c>
      <c r="L24" s="36">
        <v>31247.850636843974</v>
      </c>
      <c r="M24" s="36">
        <v>30213.681619751736</v>
      </c>
      <c r="N24" s="36">
        <v>30531.495185382581</v>
      </c>
      <c r="O24" s="36">
        <v>31219.134375659942</v>
      </c>
      <c r="P24" s="36">
        <v>32365.952499115472</v>
      </c>
      <c r="Q24" s="36">
        <v>31774.655050538491</v>
      </c>
      <c r="R24" s="36">
        <v>30885.75680841945</v>
      </c>
      <c r="S24" s="36">
        <v>31653.569551253542</v>
      </c>
      <c r="T24" s="36">
        <v>32223.270909747178</v>
      </c>
      <c r="U24" s="36">
        <v>27653.255349575837</v>
      </c>
      <c r="V24" s="36">
        <v>28823.252163716221</v>
      </c>
      <c r="W24" s="36">
        <v>28735.162611683536</v>
      </c>
      <c r="X24" s="36">
        <v>27120.57831959434</v>
      </c>
      <c r="Y24" s="36">
        <v>27302.144181680873</v>
      </c>
      <c r="Z24" s="36">
        <v>27228.840320436106</v>
      </c>
      <c r="AA24" s="36">
        <v>24932.775224064313</v>
      </c>
      <c r="AB24" s="36">
        <v>24990.846300447229</v>
      </c>
      <c r="AC24" s="36">
        <v>25181.497636213913</v>
      </c>
      <c r="AD24" s="36">
        <v>25432.535020002055</v>
      </c>
      <c r="AE24" s="36">
        <v>24727.045500800796</v>
      </c>
      <c r="AF24" s="36">
        <v>24199.690044045128</v>
      </c>
      <c r="AG24" s="35">
        <v>-0.2383964513366128</v>
      </c>
      <c r="AH24" s="60"/>
    </row>
    <row r="25" spans="1:34" x14ac:dyDescent="0.25">
      <c r="A25" s="34" t="s">
        <v>14</v>
      </c>
      <c r="B25" s="36">
        <v>651.54351396987249</v>
      </c>
      <c r="C25" s="36">
        <v>625.3074607597913</v>
      </c>
      <c r="D25" s="36">
        <v>592.51892916268025</v>
      </c>
      <c r="E25" s="36">
        <v>587.75865668715448</v>
      </c>
      <c r="F25" s="36">
        <v>590.33583286742089</v>
      </c>
      <c r="G25" s="36">
        <v>588.57472410622813</v>
      </c>
      <c r="H25" s="36">
        <v>577.90523384050709</v>
      </c>
      <c r="I25" s="36">
        <v>553.57583486557758</v>
      </c>
      <c r="J25" s="36">
        <v>552.90898534348003</v>
      </c>
      <c r="K25" s="36">
        <v>577.14525562608685</v>
      </c>
      <c r="L25" s="36">
        <v>545.64937094955792</v>
      </c>
      <c r="M25" s="36">
        <v>505.87521801857162</v>
      </c>
      <c r="N25" s="36">
        <v>519.33957796615914</v>
      </c>
      <c r="O25" s="36">
        <v>540.89654088432394</v>
      </c>
      <c r="P25" s="36">
        <v>512.26934418437475</v>
      </c>
      <c r="Q25" s="36">
        <v>538.8047951433216</v>
      </c>
      <c r="R25" s="36">
        <v>509.69368069208542</v>
      </c>
      <c r="S25" s="36">
        <v>490.36053875742823</v>
      </c>
      <c r="T25" s="36">
        <v>517.75577922764046</v>
      </c>
      <c r="U25" s="36">
        <v>532.92257348515739</v>
      </c>
      <c r="V25" s="36">
        <v>526.04604518035671</v>
      </c>
      <c r="W25" s="36">
        <v>557.78573379213015</v>
      </c>
      <c r="X25" s="36">
        <v>571.75355165181179</v>
      </c>
      <c r="Y25" s="36">
        <v>641.27650726730303</v>
      </c>
      <c r="Z25" s="36">
        <v>616.25897949481077</v>
      </c>
      <c r="AA25" s="36">
        <v>578.43414087073006</v>
      </c>
      <c r="AB25" s="36">
        <v>544.18935765402921</v>
      </c>
      <c r="AC25" s="36">
        <v>685.45894209645792</v>
      </c>
      <c r="AD25" s="36">
        <v>653.51281230583311</v>
      </c>
      <c r="AE25" s="36">
        <v>607.66101255033857</v>
      </c>
      <c r="AF25" s="36">
        <v>595.16206074365516</v>
      </c>
      <c r="AG25" s="35">
        <v>0.10459681522571196</v>
      </c>
      <c r="AH25" s="60"/>
    </row>
    <row r="26" spans="1:34" x14ac:dyDescent="0.25">
      <c r="A26" s="34" t="s">
        <v>15</v>
      </c>
      <c r="B26" s="36">
        <v>633.82985253535128</v>
      </c>
      <c r="C26" s="36">
        <v>615.74212354791689</v>
      </c>
      <c r="D26" s="36">
        <v>613.50182447515897</v>
      </c>
      <c r="E26" s="36">
        <v>615.77223313528702</v>
      </c>
      <c r="F26" s="36">
        <v>623.14004157554325</v>
      </c>
      <c r="G26" s="36">
        <v>623.17390499152407</v>
      </c>
      <c r="H26" s="36">
        <v>630.6926790377795</v>
      </c>
      <c r="I26" s="36">
        <v>617.16230482547417</v>
      </c>
      <c r="J26" s="36">
        <v>614.47552169295545</v>
      </c>
      <c r="K26" s="36">
        <v>627.38079894615817</v>
      </c>
      <c r="L26" s="36">
        <v>606.90460203530813</v>
      </c>
      <c r="M26" s="36">
        <v>530.34830630934948</v>
      </c>
      <c r="N26" s="36">
        <v>526.19114241025829</v>
      </c>
      <c r="O26" s="36">
        <v>523.95235709272833</v>
      </c>
      <c r="P26" s="36">
        <v>555.02428719946852</v>
      </c>
      <c r="Q26" s="36">
        <v>553.32750208604352</v>
      </c>
      <c r="R26" s="36">
        <v>497.76929051093549</v>
      </c>
      <c r="S26" s="36">
        <v>523.05940283285554</v>
      </c>
      <c r="T26" s="36">
        <v>528.31318868409176</v>
      </c>
      <c r="U26" s="36">
        <v>581.69414278296892</v>
      </c>
      <c r="V26" s="36">
        <v>554.05916712499959</v>
      </c>
      <c r="W26" s="36">
        <v>584.31978685929664</v>
      </c>
      <c r="X26" s="36">
        <v>547.6702917398685</v>
      </c>
      <c r="Y26" s="36">
        <v>573.77051225729463</v>
      </c>
      <c r="Z26" s="36">
        <v>509.20661757150418</v>
      </c>
      <c r="AA26" s="36">
        <v>450.13882024543318</v>
      </c>
      <c r="AB26" s="36">
        <v>416.05468668016579</v>
      </c>
      <c r="AC26" s="36">
        <v>438.30936714756808</v>
      </c>
      <c r="AD26" s="36">
        <v>350.66081361974824</v>
      </c>
      <c r="AE26" s="36">
        <v>280.00893412287923</v>
      </c>
      <c r="AF26" s="36">
        <v>255.81963682471431</v>
      </c>
      <c r="AG26" s="35">
        <v>-0.53767048292326913</v>
      </c>
      <c r="AH26" s="60"/>
    </row>
    <row r="27" spans="1:34" x14ac:dyDescent="0.25">
      <c r="A27" s="34" t="s">
        <v>16</v>
      </c>
      <c r="B27" s="36">
        <v>28.466978283810455</v>
      </c>
      <c r="C27" s="36">
        <v>28.148951875788764</v>
      </c>
      <c r="D27" s="36">
        <v>23.216750008447519</v>
      </c>
      <c r="E27" s="36">
        <v>23.724287247145085</v>
      </c>
      <c r="F27" s="36">
        <v>29.385435628928239</v>
      </c>
      <c r="G27" s="36">
        <v>30.125588755556393</v>
      </c>
      <c r="H27" s="36">
        <v>30.694766439378764</v>
      </c>
      <c r="I27" s="36">
        <v>31.222220269367433</v>
      </c>
      <c r="J27" s="36">
        <v>31.721833513942425</v>
      </c>
      <c r="K27" s="36">
        <v>33.828396246733014</v>
      </c>
      <c r="L27" s="36">
        <v>33.777761207642484</v>
      </c>
      <c r="M27" s="36">
        <v>33.191198013750586</v>
      </c>
      <c r="N27" s="36">
        <v>33.302262066439411</v>
      </c>
      <c r="O27" s="36">
        <v>98.259756321817164</v>
      </c>
      <c r="P27" s="36">
        <v>97.556467021140577</v>
      </c>
      <c r="Q27" s="36">
        <v>98.331145446719603</v>
      </c>
      <c r="R27" s="36">
        <v>94.21427140057277</v>
      </c>
      <c r="S27" s="36">
        <v>92.669287831808973</v>
      </c>
      <c r="T27" s="36">
        <v>91.421959361016278</v>
      </c>
      <c r="U27" s="36">
        <v>36.564532231893303</v>
      </c>
      <c r="V27" s="36">
        <v>35.926500526503254</v>
      </c>
      <c r="W27" s="36">
        <v>43.55746582113904</v>
      </c>
      <c r="X27" s="36">
        <v>42.310164405609626</v>
      </c>
      <c r="Y27" s="36">
        <v>33.540438405980282</v>
      </c>
      <c r="Z27" s="36">
        <v>33.173355058299038</v>
      </c>
      <c r="AA27" s="36">
        <v>31.978705241491124</v>
      </c>
      <c r="AB27" s="36">
        <v>36.878394102498589</v>
      </c>
      <c r="AC27" s="36">
        <v>35.616258766107649</v>
      </c>
      <c r="AD27" s="36">
        <v>36.857296571516009</v>
      </c>
      <c r="AE27" s="36">
        <v>32.482699398689817</v>
      </c>
      <c r="AF27" s="36">
        <v>34.590858555141367</v>
      </c>
      <c r="AG27" s="35">
        <v>-0.64822073008511527</v>
      </c>
      <c r="AH27" s="60"/>
    </row>
    <row r="28" spans="1:34" s="1" customFormat="1" x14ac:dyDescent="0.25">
      <c r="A28" s="31" t="s">
        <v>62</v>
      </c>
      <c r="B28" s="32">
        <v>152084.51359911138</v>
      </c>
      <c r="C28" s="32">
        <v>153465.31511847107</v>
      </c>
      <c r="D28" s="32">
        <v>156324.39809753565</v>
      </c>
      <c r="E28" s="32">
        <v>155234.88940174904</v>
      </c>
      <c r="F28" s="32">
        <v>155154.37906541306</v>
      </c>
      <c r="G28" s="32">
        <v>161249.05463822902</v>
      </c>
      <c r="H28" s="32">
        <v>163478.77483200296</v>
      </c>
      <c r="I28" s="32">
        <v>168653.36326415517</v>
      </c>
      <c r="J28" s="32">
        <v>180410.58677091027</v>
      </c>
      <c r="K28" s="32">
        <v>185936.33700893068</v>
      </c>
      <c r="L28" s="32">
        <v>189271.43950382416</v>
      </c>
      <c r="M28" s="32">
        <v>196352.21320349255</v>
      </c>
      <c r="N28" s="32">
        <v>197784.41387458742</v>
      </c>
      <c r="O28" s="32">
        <v>198714.63143536416</v>
      </c>
      <c r="P28" s="32">
        <v>206601.10298360666</v>
      </c>
      <c r="Q28" s="32">
        <v>207913.01714880674</v>
      </c>
      <c r="R28" s="32">
        <v>212110.9804339339</v>
      </c>
      <c r="S28" s="32">
        <v>215016.99228643847</v>
      </c>
      <c r="T28" s="32">
        <v>217032.40538949275</v>
      </c>
      <c r="U28" s="32">
        <v>221646.17722707408</v>
      </c>
      <c r="V28" s="32">
        <v>215834.16957124785</v>
      </c>
      <c r="W28" s="32">
        <v>208476.08200949818</v>
      </c>
      <c r="X28" s="32">
        <v>207289.8078978525</v>
      </c>
      <c r="Y28" s="32">
        <v>193646.89728202793</v>
      </c>
      <c r="Z28" s="32">
        <v>187350.65309200686</v>
      </c>
      <c r="AA28" s="32">
        <v>195022.08864424462</v>
      </c>
      <c r="AB28" s="32">
        <v>200605.13091267008</v>
      </c>
      <c r="AC28" s="32">
        <v>195460.04694869724</v>
      </c>
      <c r="AD28" s="32">
        <v>189353.01792549982</v>
      </c>
      <c r="AE28" s="32">
        <v>184733.93539447818</v>
      </c>
      <c r="AF28" s="32">
        <v>179367.11419546738</v>
      </c>
      <c r="AG28" s="33">
        <v>-0.13729733397552779</v>
      </c>
      <c r="AH28" s="60"/>
    </row>
    <row r="29" spans="1:34" s="1" customFormat="1" x14ac:dyDescent="0.25">
      <c r="A29" s="34" t="s">
        <v>32</v>
      </c>
      <c r="B29" s="36">
        <v>125095.0942333375</v>
      </c>
      <c r="C29" s="36">
        <v>127072.14289448925</v>
      </c>
      <c r="D29" s="36">
        <v>129922.13236540226</v>
      </c>
      <c r="E29" s="36">
        <v>130775.9637654862</v>
      </c>
      <c r="F29" s="36">
        <v>132277.65450594493</v>
      </c>
      <c r="G29" s="36">
        <v>137765.34125504413</v>
      </c>
      <c r="H29" s="36">
        <v>142421.59080054812</v>
      </c>
      <c r="I29" s="36">
        <v>147389.62406476276</v>
      </c>
      <c r="J29" s="36">
        <v>159867.27219656072</v>
      </c>
      <c r="K29" s="36">
        <v>166114.10966604252</v>
      </c>
      <c r="L29" s="36">
        <v>169618.28801073792</v>
      </c>
      <c r="M29" s="36">
        <v>176594.16703168344</v>
      </c>
      <c r="N29" s="36">
        <v>177836.2837164946</v>
      </c>
      <c r="O29" s="36">
        <v>179886.98287483788</v>
      </c>
      <c r="P29" s="36">
        <v>188194.08796079527</v>
      </c>
      <c r="Q29" s="36">
        <v>189705.40942229255</v>
      </c>
      <c r="R29" s="36">
        <v>194117.78843569258</v>
      </c>
      <c r="S29" s="36">
        <v>196834.86091847191</v>
      </c>
      <c r="T29" s="36">
        <v>198594.53812612404</v>
      </c>
      <c r="U29" s="36">
        <v>203432.2066327706</v>
      </c>
      <c r="V29" s="36">
        <v>197228.95090547594</v>
      </c>
      <c r="W29" s="36">
        <v>190296.72176279672</v>
      </c>
      <c r="X29" s="36">
        <v>191033.32623753441</v>
      </c>
      <c r="Y29" s="36">
        <v>178771.00975682554</v>
      </c>
      <c r="Z29" s="36">
        <v>172556.42885472759</v>
      </c>
      <c r="AA29" s="36">
        <v>180568.10740930247</v>
      </c>
      <c r="AB29" s="36">
        <v>185806.22447458917</v>
      </c>
      <c r="AC29" s="36">
        <v>180865.45829928672</v>
      </c>
      <c r="AD29" s="36">
        <v>174816.66331984408</v>
      </c>
      <c r="AE29" s="36">
        <v>170514.99505079933</v>
      </c>
      <c r="AF29" s="36">
        <v>165394.60554592896</v>
      </c>
      <c r="AG29" s="35">
        <v>-0.12815029339646644</v>
      </c>
      <c r="AH29" s="60"/>
    </row>
    <row r="30" spans="1:34" x14ac:dyDescent="0.25">
      <c r="A30" s="34" t="s">
        <v>33</v>
      </c>
      <c r="B30" s="36">
        <v>5275.5343295863968</v>
      </c>
      <c r="C30" s="36">
        <v>4310.9193797167982</v>
      </c>
      <c r="D30" s="36">
        <v>4535.145582157139</v>
      </c>
      <c r="E30" s="36">
        <v>3532.3732546562601</v>
      </c>
      <c r="F30" s="36">
        <v>3391.5044608165454</v>
      </c>
      <c r="G30" s="36">
        <v>3943.4547211752683</v>
      </c>
      <c r="H30" s="36">
        <v>3160.6856106467467</v>
      </c>
      <c r="I30" s="36">
        <v>3505.3353349624927</v>
      </c>
      <c r="J30" s="36">
        <v>3554.6766232089772</v>
      </c>
      <c r="K30" s="36">
        <v>2654.9464145918123</v>
      </c>
      <c r="L30" s="36">
        <v>3048.6356827030145</v>
      </c>
      <c r="M30" s="36">
        <v>3024.63352491562</v>
      </c>
      <c r="N30" s="36">
        <v>3085.0582983983904</v>
      </c>
      <c r="O30" s="36">
        <v>3079.8170575209397</v>
      </c>
      <c r="P30" s="36">
        <v>3143.5252694314613</v>
      </c>
      <c r="Q30" s="36">
        <v>3156.3059264539925</v>
      </c>
      <c r="R30" s="36">
        <v>3184.5918350729685</v>
      </c>
      <c r="S30" s="36">
        <v>3016.3858067400774</v>
      </c>
      <c r="T30" s="36">
        <v>3029.1140600255058</v>
      </c>
      <c r="U30" s="36">
        <v>2798.2618800782466</v>
      </c>
      <c r="V30" s="36">
        <v>2674.3713279021772</v>
      </c>
      <c r="W30" s="36">
        <v>2416.2681567955801</v>
      </c>
      <c r="X30" s="36">
        <v>2325.5186954426272</v>
      </c>
      <c r="Y30" s="36">
        <v>2149.7050413225898</v>
      </c>
      <c r="Z30" s="36">
        <v>2095.4142596792221</v>
      </c>
      <c r="AA30" s="36">
        <v>2021.6206491443443</v>
      </c>
      <c r="AB30" s="36">
        <v>1788.1814981645607</v>
      </c>
      <c r="AC30" s="36">
        <v>1520.332027590616</v>
      </c>
      <c r="AD30" s="36">
        <v>1462.2747100669667</v>
      </c>
      <c r="AE30" s="36">
        <v>1385.1302671887029</v>
      </c>
      <c r="AF30" s="36">
        <v>1516.5807374782762</v>
      </c>
      <c r="AG30" s="35">
        <v>-0.51950768625837696</v>
      </c>
      <c r="AH30" s="60"/>
    </row>
    <row r="31" spans="1:34" x14ac:dyDescent="0.25">
      <c r="A31" s="34" t="s">
        <v>34</v>
      </c>
      <c r="B31" s="36">
        <v>4365.1647400591346</v>
      </c>
      <c r="C31" s="36">
        <v>4755.100023927982</v>
      </c>
      <c r="D31" s="36">
        <v>4705.0874595423211</v>
      </c>
      <c r="E31" s="36">
        <v>3796.8187149674354</v>
      </c>
      <c r="F31" s="36">
        <v>2993.994298654015</v>
      </c>
      <c r="G31" s="36">
        <v>2890.5968458289453</v>
      </c>
      <c r="H31" s="36">
        <v>2834.7661936072386</v>
      </c>
      <c r="I31" s="36">
        <v>2848.9150473872714</v>
      </c>
      <c r="J31" s="36">
        <v>2836.4592914122973</v>
      </c>
      <c r="K31" s="36">
        <v>2852.8067851777996</v>
      </c>
      <c r="L31" s="36">
        <v>2436.6421574758888</v>
      </c>
      <c r="M31" s="36">
        <v>2520.6508588009328</v>
      </c>
      <c r="N31" s="36">
        <v>2457.5328645051768</v>
      </c>
      <c r="O31" s="36">
        <v>2384.109540593051</v>
      </c>
      <c r="P31" s="36">
        <v>2409.0411167347274</v>
      </c>
      <c r="Q31" s="36">
        <v>2350.3858756486088</v>
      </c>
      <c r="R31" s="36">
        <v>2421.2152864036352</v>
      </c>
      <c r="S31" s="36">
        <v>2462.5632539999087</v>
      </c>
      <c r="T31" s="36">
        <v>2243.7009155896412</v>
      </c>
      <c r="U31" s="36">
        <v>2305.9126730952867</v>
      </c>
      <c r="V31" s="36">
        <v>2432.4566130639723</v>
      </c>
      <c r="W31" s="36">
        <v>2655.1104525048167</v>
      </c>
      <c r="X31" s="36">
        <v>2198.02729580494</v>
      </c>
      <c r="Y31" s="36">
        <v>1761.9741812859647</v>
      </c>
      <c r="Z31" s="36">
        <v>1807.530436780024</v>
      </c>
      <c r="AA31" s="36">
        <v>2048.3938066419096</v>
      </c>
      <c r="AB31" s="36">
        <v>2207.6012299919103</v>
      </c>
      <c r="AC31" s="36">
        <v>2079.2894674398522</v>
      </c>
      <c r="AD31" s="36">
        <v>2129.6945460828065</v>
      </c>
      <c r="AE31" s="36">
        <v>2224.2591903523548</v>
      </c>
      <c r="AF31" s="36">
        <v>2293.0970535522779</v>
      </c>
      <c r="AG31" s="35">
        <v>-2.4374219863162461E-2</v>
      </c>
      <c r="AH31" s="60"/>
    </row>
    <row r="32" spans="1:34" x14ac:dyDescent="0.25">
      <c r="A32" s="34" t="s">
        <v>35</v>
      </c>
      <c r="B32" s="36">
        <v>17348.720296128358</v>
      </c>
      <c r="C32" s="36">
        <v>17327.15282033704</v>
      </c>
      <c r="D32" s="36">
        <v>17162.032690433905</v>
      </c>
      <c r="E32" s="36">
        <v>17129.733666639142</v>
      </c>
      <c r="F32" s="36">
        <v>16491.225799997563</v>
      </c>
      <c r="G32" s="36">
        <v>16649.661816180698</v>
      </c>
      <c r="H32" s="36">
        <v>15061.73222720084</v>
      </c>
      <c r="I32" s="36">
        <v>14909.488817042668</v>
      </c>
      <c r="J32" s="36">
        <v>14152.178659728248</v>
      </c>
      <c r="K32" s="36">
        <v>14314.474143118536</v>
      </c>
      <c r="L32" s="36">
        <v>14167.873652907349</v>
      </c>
      <c r="M32" s="36">
        <v>14212.761788092548</v>
      </c>
      <c r="N32" s="36">
        <v>14405.538995189236</v>
      </c>
      <c r="O32" s="36">
        <v>13363.721962412275</v>
      </c>
      <c r="P32" s="36">
        <v>12854.4486366452</v>
      </c>
      <c r="Q32" s="36">
        <v>12700.915924411594</v>
      </c>
      <c r="R32" s="36">
        <v>12387.384876764714</v>
      </c>
      <c r="S32" s="36">
        <v>12703.182307226583</v>
      </c>
      <c r="T32" s="36">
        <v>13165.052287753551</v>
      </c>
      <c r="U32" s="36">
        <v>13109.796041129919</v>
      </c>
      <c r="V32" s="36">
        <v>13498.390724805766</v>
      </c>
      <c r="W32" s="36">
        <v>13107.981637401073</v>
      </c>
      <c r="X32" s="36">
        <v>11732.935669070534</v>
      </c>
      <c r="Y32" s="36">
        <v>10964.208302593843</v>
      </c>
      <c r="Z32" s="36">
        <v>10891.279540820009</v>
      </c>
      <c r="AA32" s="36">
        <v>10383.966779155875</v>
      </c>
      <c r="AB32" s="36">
        <v>10803.123709924446</v>
      </c>
      <c r="AC32" s="36">
        <v>10994.967154380063</v>
      </c>
      <c r="AD32" s="36">
        <v>10944.385349505996</v>
      </c>
      <c r="AE32" s="36">
        <v>10609.550886137764</v>
      </c>
      <c r="AF32" s="36">
        <v>10162.830858507878</v>
      </c>
      <c r="AG32" s="35">
        <v>-0.19983480569503109</v>
      </c>
      <c r="AH32" s="60"/>
    </row>
    <row r="33" spans="1:34" s="1" customFormat="1" x14ac:dyDescent="0.25">
      <c r="A33" s="31" t="s">
        <v>63</v>
      </c>
      <c r="B33" s="32">
        <v>12727.266746668229</v>
      </c>
      <c r="C33" s="32">
        <v>11864.069436287422</v>
      </c>
      <c r="D33" s="32">
        <v>11452.875276459323</v>
      </c>
      <c r="E33" s="32">
        <v>11152.168785411939</v>
      </c>
      <c r="F33" s="32">
        <v>10980.451317589705</v>
      </c>
      <c r="G33" s="32">
        <v>10333.036206337943</v>
      </c>
      <c r="H33" s="32">
        <v>10269.34719185263</v>
      </c>
      <c r="I33" s="32">
        <v>10447.728990869931</v>
      </c>
      <c r="J33" s="32">
        <v>10337.24476436622</v>
      </c>
      <c r="K33" s="32">
        <v>10487.183706023756</v>
      </c>
      <c r="L33" s="32">
        <v>10519.638780758542</v>
      </c>
      <c r="M33" s="32">
        <v>10105.769286566589</v>
      </c>
      <c r="N33" s="32">
        <v>9797.6822779334925</v>
      </c>
      <c r="O33" s="32">
        <v>10217.635979061855</v>
      </c>
      <c r="P33" s="32">
        <v>10679.126374754887</v>
      </c>
      <c r="Q33" s="32">
        <v>11058.858975999698</v>
      </c>
      <c r="R33" s="32">
        <v>11438.096757354695</v>
      </c>
      <c r="S33" s="32">
        <v>11405.777308169305</v>
      </c>
      <c r="T33" s="32">
        <v>10830.285656569558</v>
      </c>
      <c r="U33" s="32">
        <v>10576.681344781433</v>
      </c>
      <c r="V33" s="32">
        <v>10450.156666504612</v>
      </c>
      <c r="W33" s="32">
        <v>11263.194275602702</v>
      </c>
      <c r="X33" s="32">
        <v>10884.859887116387</v>
      </c>
      <c r="Y33" s="32">
        <v>10945.92446413084</v>
      </c>
      <c r="Z33" s="32">
        <v>11266.295242200149</v>
      </c>
      <c r="AA33" s="32">
        <v>11643.610401259466</v>
      </c>
      <c r="AB33" s="32">
        <v>12809.485342452848</v>
      </c>
      <c r="AC33" s="32">
        <v>13251.855225231693</v>
      </c>
      <c r="AD33" s="32">
        <v>12843.950554512234</v>
      </c>
      <c r="AE33" s="32">
        <v>12275.860665428556</v>
      </c>
      <c r="AF33" s="32">
        <v>12313.959847656815</v>
      </c>
      <c r="AG33" s="33">
        <v>0.11349280015062879</v>
      </c>
      <c r="AH33" s="60"/>
    </row>
    <row r="34" spans="1:34" s="1" customFormat="1" x14ac:dyDescent="0.25">
      <c r="A34" s="34" t="s">
        <v>36</v>
      </c>
      <c r="B34" s="36">
        <v>904.13179195921555</v>
      </c>
      <c r="C34" s="36">
        <v>862.00328514529167</v>
      </c>
      <c r="D34" s="36">
        <v>861.76940855529119</v>
      </c>
      <c r="E34" s="36">
        <v>872.71846534854774</v>
      </c>
      <c r="F34" s="36">
        <v>883.77595725999254</v>
      </c>
      <c r="G34" s="36">
        <v>902.64743407783556</v>
      </c>
      <c r="H34" s="36">
        <v>889.3596140878434</v>
      </c>
      <c r="I34" s="36">
        <v>872.52203818848909</v>
      </c>
      <c r="J34" s="36">
        <v>911.53383045112741</v>
      </c>
      <c r="K34" s="36">
        <v>1073.8322806980079</v>
      </c>
      <c r="L34" s="36">
        <v>1208.6950616009319</v>
      </c>
      <c r="M34" s="36">
        <v>1070.7903796839987</v>
      </c>
      <c r="N34" s="36">
        <v>1080.4298400426849</v>
      </c>
      <c r="O34" s="36">
        <v>1211.1138048631331</v>
      </c>
      <c r="P34" s="36">
        <v>1110.9262007658947</v>
      </c>
      <c r="Q34" s="36">
        <v>1035.3460331500301</v>
      </c>
      <c r="R34" s="36">
        <v>1113.0809111492154</v>
      </c>
      <c r="S34" s="36">
        <v>1088.4723298682181</v>
      </c>
      <c r="T34" s="36">
        <v>1152.4566940056536</v>
      </c>
      <c r="U34" s="36">
        <v>1137.6803967149406</v>
      </c>
      <c r="V34" s="36">
        <v>1226.5271551086953</v>
      </c>
      <c r="W34" s="36">
        <v>1122.375117520661</v>
      </c>
      <c r="X34" s="36">
        <v>993.76128020585611</v>
      </c>
      <c r="Y34" s="36">
        <v>1070.9031533753064</v>
      </c>
      <c r="Z34" s="36">
        <v>1178.7193835241553</v>
      </c>
      <c r="AA34" s="36">
        <v>1051.0702929685503</v>
      </c>
      <c r="AB34" s="36">
        <v>1278.5684324823917</v>
      </c>
      <c r="AC34" s="36">
        <v>1412.7629686122666</v>
      </c>
      <c r="AD34" s="36">
        <v>1589.2239176182957</v>
      </c>
      <c r="AE34" s="36">
        <v>2030.1633902129668</v>
      </c>
      <c r="AF34" s="36">
        <v>2014.2965259784355</v>
      </c>
      <c r="AG34" s="35">
        <v>0.94552976636222641</v>
      </c>
      <c r="AH34" s="60"/>
    </row>
    <row r="35" spans="1:34" x14ac:dyDescent="0.25">
      <c r="A35" s="34" t="s">
        <v>37</v>
      </c>
      <c r="B35" s="36">
        <v>643.91964102557426</v>
      </c>
      <c r="C35" s="36">
        <v>610.01755005812788</v>
      </c>
      <c r="D35" s="36">
        <v>610.35153174415427</v>
      </c>
      <c r="E35" s="36">
        <v>620.88088278650889</v>
      </c>
      <c r="F35" s="36">
        <v>632.26044135992913</v>
      </c>
      <c r="G35" s="36">
        <v>651.94204704183687</v>
      </c>
      <c r="H35" s="36">
        <v>656.96826043915507</v>
      </c>
      <c r="I35" s="36">
        <v>656.53281476352549</v>
      </c>
      <c r="J35" s="36">
        <v>720.57790213748308</v>
      </c>
      <c r="K35" s="36">
        <v>800.86840033481144</v>
      </c>
      <c r="L35" s="36">
        <v>923.74544128470313</v>
      </c>
      <c r="M35" s="36">
        <v>786.38043819113966</v>
      </c>
      <c r="N35" s="36">
        <v>887.19254657454815</v>
      </c>
      <c r="O35" s="36">
        <v>947.78692963249284</v>
      </c>
      <c r="P35" s="36">
        <v>704.37635675735169</v>
      </c>
      <c r="Q35" s="36">
        <v>725.57165348687488</v>
      </c>
      <c r="R35" s="36">
        <v>835.58307583171973</v>
      </c>
      <c r="S35" s="36">
        <v>889.2583711723521</v>
      </c>
      <c r="T35" s="36">
        <v>891.5296407309371</v>
      </c>
      <c r="U35" s="36">
        <v>855.16369177116269</v>
      </c>
      <c r="V35" s="36">
        <v>989.3705685885925</v>
      </c>
      <c r="W35" s="36">
        <v>1012.8646050433758</v>
      </c>
      <c r="X35" s="36">
        <v>1387.913608381077</v>
      </c>
      <c r="Y35" s="36">
        <v>1531.6722646612825</v>
      </c>
      <c r="Z35" s="36">
        <v>1540.8310377514333</v>
      </c>
      <c r="AA35" s="36">
        <v>1530.3470300703195</v>
      </c>
      <c r="AB35" s="36">
        <v>1312.0244063875537</v>
      </c>
      <c r="AC35" s="36">
        <v>1386.6299619966862</v>
      </c>
      <c r="AD35" s="36">
        <v>1965.6032043857772</v>
      </c>
      <c r="AE35" s="36">
        <v>2272.3810149542719</v>
      </c>
      <c r="AF35" s="36">
        <v>2398.9768253385073</v>
      </c>
      <c r="AG35" s="35">
        <v>2.3063265548064891</v>
      </c>
      <c r="AH35" s="60"/>
    </row>
    <row r="36" spans="1:34" x14ac:dyDescent="0.25">
      <c r="A36" s="34" t="s">
        <v>38</v>
      </c>
      <c r="B36" s="36">
        <v>11179.215313683439</v>
      </c>
      <c r="C36" s="36">
        <v>10392.048601084003</v>
      </c>
      <c r="D36" s="36">
        <v>9980.7543361598764</v>
      </c>
      <c r="E36" s="36">
        <v>9658.569437276883</v>
      </c>
      <c r="F36" s="36">
        <v>9464.4149189697837</v>
      </c>
      <c r="G36" s="36">
        <v>8778.4467252182712</v>
      </c>
      <c r="H36" s="36">
        <v>8723.0193173256303</v>
      </c>
      <c r="I36" s="36">
        <v>8918.6741379179166</v>
      </c>
      <c r="J36" s="36">
        <v>8705.1330317776083</v>
      </c>
      <c r="K36" s="36">
        <v>8612.4830249909373</v>
      </c>
      <c r="L36" s="36">
        <v>8387.1982778729071</v>
      </c>
      <c r="M36" s="36">
        <v>8248.5984686914508</v>
      </c>
      <c r="N36" s="36">
        <v>7830.0598913162594</v>
      </c>
      <c r="O36" s="36">
        <v>8058.7352445662291</v>
      </c>
      <c r="P36" s="36">
        <v>8863.8238172316414</v>
      </c>
      <c r="Q36" s="36">
        <v>9297.9412893627923</v>
      </c>
      <c r="R36" s="36">
        <v>9489.4327703737599</v>
      </c>
      <c r="S36" s="36">
        <v>9428.0466071287337</v>
      </c>
      <c r="T36" s="36">
        <v>8786.2993218329684</v>
      </c>
      <c r="U36" s="36">
        <v>8583.83725629533</v>
      </c>
      <c r="V36" s="36">
        <v>8234.2589428073243</v>
      </c>
      <c r="W36" s="36">
        <v>9127.954553038664</v>
      </c>
      <c r="X36" s="36">
        <v>8503.1849985294539</v>
      </c>
      <c r="Y36" s="36">
        <v>8343.3490460942521</v>
      </c>
      <c r="Z36" s="36">
        <v>8546.7448209245613</v>
      </c>
      <c r="AA36" s="36">
        <v>9062.1930782205964</v>
      </c>
      <c r="AB36" s="36">
        <v>10218.892503582902</v>
      </c>
      <c r="AC36" s="36">
        <v>10452.462294622739</v>
      </c>
      <c r="AD36" s="36">
        <v>9289.1234325081623</v>
      </c>
      <c r="AE36" s="36">
        <v>7973.3162602613174</v>
      </c>
      <c r="AF36" s="36">
        <v>7900.6864963398721</v>
      </c>
      <c r="AG36" s="35">
        <v>-0.15027571690750841</v>
      </c>
      <c r="AH36" s="60"/>
    </row>
    <row r="37" spans="1:34" s="1" customFormat="1" x14ac:dyDescent="0.25">
      <c r="A37" s="31" t="s">
        <v>64</v>
      </c>
      <c r="B37" s="32">
        <v>12757.819457336467</v>
      </c>
      <c r="C37" s="32">
        <v>10386.993324118323</v>
      </c>
      <c r="D37" s="32">
        <v>15888.604608195987</v>
      </c>
      <c r="E37" s="32">
        <v>15960.305487875876</v>
      </c>
      <c r="F37" s="32">
        <v>13362.125476391755</v>
      </c>
      <c r="G37" s="32">
        <v>11152.152817625116</v>
      </c>
      <c r="H37" s="32">
        <v>12421.118893307275</v>
      </c>
      <c r="I37" s="32">
        <v>6270.0098017356104</v>
      </c>
      <c r="J37" s="32">
        <v>3220.1830028596623</v>
      </c>
      <c r="K37" s="32">
        <v>4316.4067786151563</v>
      </c>
      <c r="L37" s="32">
        <v>12645.976166596825</v>
      </c>
      <c r="M37" s="32">
        <v>10020.983906408828</v>
      </c>
      <c r="N37" s="32">
        <v>11842.489761397432</v>
      </c>
      <c r="O37" s="32">
        <v>15367.224539276369</v>
      </c>
      <c r="P37" s="32">
        <v>14928.208234258085</v>
      </c>
      <c r="Q37" s="32">
        <v>12374.161194525705</v>
      </c>
      <c r="R37" s="32">
        <v>17860.619259429761</v>
      </c>
      <c r="S37" s="32">
        <v>25551.49536980725</v>
      </c>
      <c r="T37" s="32">
        <v>29667.778262864325</v>
      </c>
      <c r="U37" s="32">
        <v>27921.954634507387</v>
      </c>
      <c r="V37" s="32">
        <v>23310.756632783879</v>
      </c>
      <c r="W37" s="32">
        <v>27637.237963878615</v>
      </c>
      <c r="X37" s="32">
        <v>17383.385569289687</v>
      </c>
      <c r="Y37" s="32">
        <v>15700.250528777409</v>
      </c>
      <c r="Z37" s="32">
        <v>17632.803102356709</v>
      </c>
      <c r="AA37" s="32">
        <v>22269.704406114935</v>
      </c>
      <c r="AB37" s="32">
        <v>19035.799993889457</v>
      </c>
      <c r="AC37" s="32">
        <v>17861.029158673424</v>
      </c>
      <c r="AD37" s="32">
        <v>10904.237906623761</v>
      </c>
      <c r="AE37" s="32">
        <v>15581.34120565567</v>
      </c>
      <c r="AF37" s="32">
        <v>8269.7478517973814</v>
      </c>
      <c r="AG37" s="33">
        <v>-0.33169224791932572</v>
      </c>
      <c r="AH37" s="60"/>
    </row>
    <row r="38" spans="1:34" s="1" customFormat="1" x14ac:dyDescent="0.25">
      <c r="A38" s="34" t="s">
        <v>39</v>
      </c>
      <c r="B38" s="36">
        <v>305.74952783256299</v>
      </c>
      <c r="C38" s="36">
        <v>314.5869825078351</v>
      </c>
      <c r="D38" s="36">
        <v>327.09438922625458</v>
      </c>
      <c r="E38" s="36">
        <v>336.18955490770645</v>
      </c>
      <c r="F38" s="36">
        <v>346.66559705656414</v>
      </c>
      <c r="G38" s="36">
        <v>361.53551653627954</v>
      </c>
      <c r="H38" s="36">
        <v>372.76380651514779</v>
      </c>
      <c r="I38" s="36">
        <v>384.30931941877009</v>
      </c>
      <c r="J38" s="36">
        <v>397.90262486892385</v>
      </c>
      <c r="K38" s="36">
        <v>415.07145362522323</v>
      </c>
      <c r="L38" s="36">
        <v>431.37403028362462</v>
      </c>
      <c r="M38" s="36">
        <v>436.00233357217712</v>
      </c>
      <c r="N38" s="36">
        <v>478.80044692400668</v>
      </c>
      <c r="O38" s="36">
        <v>463.99043669258981</v>
      </c>
      <c r="P38" s="36">
        <v>587.88407091289821</v>
      </c>
      <c r="Q38" s="36">
        <v>679.91149847707777</v>
      </c>
      <c r="R38" s="36">
        <v>791.58307009231783</v>
      </c>
      <c r="S38" s="36">
        <v>834.23189300325521</v>
      </c>
      <c r="T38" s="36">
        <v>888.04302976841723</v>
      </c>
      <c r="U38" s="36">
        <v>875.98784972475528</v>
      </c>
      <c r="V38" s="36">
        <v>905.59839152508141</v>
      </c>
      <c r="W38" s="36">
        <v>1008.8778260411436</v>
      </c>
      <c r="X38" s="36">
        <v>1049.6418549624173</v>
      </c>
      <c r="Y38" s="36">
        <v>1012.9784549828687</v>
      </c>
      <c r="Z38" s="36">
        <v>1019.4133472312108</v>
      </c>
      <c r="AA38" s="36">
        <v>1055.9311322993665</v>
      </c>
      <c r="AB38" s="36">
        <v>1092.9945606467206</v>
      </c>
      <c r="AC38" s="36">
        <v>1186.9207305226892</v>
      </c>
      <c r="AD38" s="36">
        <v>1152.7540894153353</v>
      </c>
      <c r="AE38" s="36">
        <v>1058.9025062023723</v>
      </c>
      <c r="AF38" s="36">
        <v>1081.2913582712833</v>
      </c>
      <c r="AG38" s="35">
        <v>0.59034133220757368</v>
      </c>
      <c r="AH38" s="60"/>
    </row>
    <row r="39" spans="1:34" x14ac:dyDescent="0.25">
      <c r="A39" s="34" t="s">
        <v>40</v>
      </c>
      <c r="B39" s="36">
        <v>355.51697869322237</v>
      </c>
      <c r="C39" s="36">
        <v>349.06931051643431</v>
      </c>
      <c r="D39" s="36">
        <v>358.37512098428806</v>
      </c>
      <c r="E39" s="36">
        <v>373.97506429502545</v>
      </c>
      <c r="F39" s="36">
        <v>388.29987204283361</v>
      </c>
      <c r="G39" s="36">
        <v>413.77771420650703</v>
      </c>
      <c r="H39" s="36">
        <v>442.38037685426872</v>
      </c>
      <c r="I39" s="36">
        <v>471.58860420129179</v>
      </c>
      <c r="J39" s="36">
        <v>487.48829802339685</v>
      </c>
      <c r="K39" s="36">
        <v>546.48285877364094</v>
      </c>
      <c r="L39" s="36">
        <v>549.40258743101867</v>
      </c>
      <c r="M39" s="36">
        <v>545.67087276739244</v>
      </c>
      <c r="N39" s="36">
        <v>563.43146978675338</v>
      </c>
      <c r="O39" s="36">
        <v>575.66442425253854</v>
      </c>
      <c r="P39" s="36">
        <v>579.21483782083931</v>
      </c>
      <c r="Q39" s="36">
        <v>637.56914400630967</v>
      </c>
      <c r="R39" s="36">
        <v>649.32336963636772</v>
      </c>
      <c r="S39" s="36">
        <v>687.22891937255201</v>
      </c>
      <c r="T39" s="36">
        <v>694.66671453688548</v>
      </c>
      <c r="U39" s="36">
        <v>722.1836841667789</v>
      </c>
      <c r="V39" s="36">
        <v>823.06556339925544</v>
      </c>
      <c r="W39" s="36">
        <v>852.06064662782285</v>
      </c>
      <c r="X39" s="36">
        <v>863.19363906353988</v>
      </c>
      <c r="Y39" s="36">
        <v>866.36080106531006</v>
      </c>
      <c r="Z39" s="36">
        <v>889.86426937287797</v>
      </c>
      <c r="AA39" s="36">
        <v>824.76450509325366</v>
      </c>
      <c r="AB39" s="36">
        <v>849.53094608064612</v>
      </c>
      <c r="AC39" s="36">
        <v>857.70935097707218</v>
      </c>
      <c r="AD39" s="36">
        <v>921.29684670778602</v>
      </c>
      <c r="AE39" s="36">
        <v>945.56621475964926</v>
      </c>
      <c r="AF39" s="36">
        <v>948.34524664898288</v>
      </c>
      <c r="AG39" s="35">
        <v>0.48743905749553895</v>
      </c>
      <c r="AH39" s="60"/>
    </row>
    <row r="40" spans="1:34" x14ac:dyDescent="0.25">
      <c r="A40" s="34" t="s">
        <v>41</v>
      </c>
      <c r="B40" s="36">
        <v>-1627.7216692373584</v>
      </c>
      <c r="C40" s="36">
        <v>-1739.6602169511677</v>
      </c>
      <c r="D40" s="36">
        <v>-2288.5382514506764</v>
      </c>
      <c r="E40" s="36">
        <v>-2799.593397609372</v>
      </c>
      <c r="F40" s="36">
        <v>-3183.6791931442522</v>
      </c>
      <c r="G40" s="36">
        <v>-3449.952079671998</v>
      </c>
      <c r="H40" s="36">
        <v>-3002.8168814765713</v>
      </c>
      <c r="I40" s="36">
        <v>-2699.7542016254852</v>
      </c>
      <c r="J40" s="36">
        <v>-3149.8400392090261</v>
      </c>
      <c r="K40" s="36">
        <v>-3276.4128750921031</v>
      </c>
      <c r="L40" s="36">
        <v>-3214.340151336703</v>
      </c>
      <c r="M40" s="36">
        <v>-3868.7972161406537</v>
      </c>
      <c r="N40" s="36">
        <v>-3075.5004748603851</v>
      </c>
      <c r="O40" s="36">
        <v>-2998.5927140364984</v>
      </c>
      <c r="P40" s="36">
        <v>-3863.5623929262529</v>
      </c>
      <c r="Q40" s="36">
        <v>-3563.2751318935143</v>
      </c>
      <c r="R40" s="36">
        <v>-2567.8844897812587</v>
      </c>
      <c r="S40" s="36">
        <v>-2773.1888914084011</v>
      </c>
      <c r="T40" s="36">
        <v>-3174.7960062562715</v>
      </c>
      <c r="U40" s="36">
        <v>-2464.8861174053764</v>
      </c>
      <c r="V40" s="36">
        <v>-3721.9955486109848</v>
      </c>
      <c r="W40" s="36">
        <v>-4202.4894690820101</v>
      </c>
      <c r="X40" s="36">
        <v>-4906.757270473694</v>
      </c>
      <c r="Y40" s="36">
        <v>-4816.7652580939011</v>
      </c>
      <c r="Z40" s="36">
        <v>-4566.4077014260356</v>
      </c>
      <c r="AA40" s="36">
        <v>-4723.4230947788483</v>
      </c>
      <c r="AB40" s="36">
        <v>-5142.5052196231854</v>
      </c>
      <c r="AC40" s="36">
        <v>-5623.4667264413038</v>
      </c>
      <c r="AD40" s="36">
        <v>-5805.1352635369622</v>
      </c>
      <c r="AE40" s="36">
        <v>-5029.0602071223511</v>
      </c>
      <c r="AF40" s="36">
        <v>-6028.2135638465079</v>
      </c>
      <c r="AG40" s="35">
        <v>-0.691762028110113</v>
      </c>
      <c r="AH40" s="60"/>
    </row>
    <row r="41" spans="1:34" x14ac:dyDescent="0.25">
      <c r="A41" s="34" t="s">
        <v>42</v>
      </c>
      <c r="B41" s="36">
        <v>538.73992464892274</v>
      </c>
      <c r="C41" s="36">
        <v>537.23232028147311</v>
      </c>
      <c r="D41" s="36">
        <v>553.50579121238275</v>
      </c>
      <c r="E41" s="36">
        <v>570.99651021041643</v>
      </c>
      <c r="F41" s="36">
        <v>584.0179804642205</v>
      </c>
      <c r="G41" s="36">
        <v>616.13409637190034</v>
      </c>
      <c r="H41" s="36">
        <v>633.54210284485509</v>
      </c>
      <c r="I41" s="36">
        <v>657.855206093937</v>
      </c>
      <c r="J41" s="36">
        <v>695.95413533629073</v>
      </c>
      <c r="K41" s="36">
        <v>743.75611454349632</v>
      </c>
      <c r="L41" s="36">
        <v>691.35222671772362</v>
      </c>
      <c r="M41" s="36">
        <v>662.9567827116158</v>
      </c>
      <c r="N41" s="36">
        <v>666.49653302849754</v>
      </c>
      <c r="O41" s="36">
        <v>625.36896936743551</v>
      </c>
      <c r="P41" s="36">
        <v>621.97051040200029</v>
      </c>
      <c r="Q41" s="36">
        <v>672.02936278133677</v>
      </c>
      <c r="R41" s="36">
        <v>674.71090800671686</v>
      </c>
      <c r="S41" s="36">
        <v>713.62043443272637</v>
      </c>
      <c r="T41" s="36">
        <v>709.53710961578054</v>
      </c>
      <c r="U41" s="36">
        <v>721.24262696703181</v>
      </c>
      <c r="V41" s="36">
        <v>750.95540972419474</v>
      </c>
      <c r="W41" s="36">
        <v>762.32645290676885</v>
      </c>
      <c r="X41" s="36">
        <v>790.57587845590183</v>
      </c>
      <c r="Y41" s="36">
        <v>779.51243123911911</v>
      </c>
      <c r="Z41" s="36">
        <v>756.56074605404012</v>
      </c>
      <c r="AA41" s="36">
        <v>779.32823559373139</v>
      </c>
      <c r="AB41" s="36">
        <v>777.72062014832056</v>
      </c>
      <c r="AC41" s="36">
        <v>764.55922444636337</v>
      </c>
      <c r="AD41" s="36">
        <v>766.80141158112804</v>
      </c>
      <c r="AE41" s="36">
        <v>773.27861917096675</v>
      </c>
      <c r="AF41" s="36">
        <v>711.69171320374005</v>
      </c>
      <c r="AG41" s="35">
        <v>5.9018775992543127E-2</v>
      </c>
      <c r="AH41" s="60"/>
    </row>
    <row r="42" spans="1:34" x14ac:dyDescent="0.25">
      <c r="A42" s="34" t="s">
        <v>43</v>
      </c>
      <c r="B42" s="36">
        <v>1495.6453571829006</v>
      </c>
      <c r="C42" s="36">
        <v>1483.3519510609185</v>
      </c>
      <c r="D42" s="36">
        <v>1520.0736066897412</v>
      </c>
      <c r="E42" s="36">
        <v>1556.8098610936427</v>
      </c>
      <c r="F42" s="36">
        <v>1575.5404900881431</v>
      </c>
      <c r="G42" s="36">
        <v>1650.3612133872462</v>
      </c>
      <c r="H42" s="36">
        <v>1692.1135799319618</v>
      </c>
      <c r="I42" s="36">
        <v>1724.2771693466182</v>
      </c>
      <c r="J42" s="36">
        <v>1799.2799690546235</v>
      </c>
      <c r="K42" s="36">
        <v>2064.7944650767258</v>
      </c>
      <c r="L42" s="36">
        <v>2108.8336803302373</v>
      </c>
      <c r="M42" s="36">
        <v>2036.8280286912996</v>
      </c>
      <c r="N42" s="36">
        <v>2149.0748456788278</v>
      </c>
      <c r="O42" s="36">
        <v>2229.4399535912635</v>
      </c>
      <c r="P42" s="36">
        <v>2347.1534490964996</v>
      </c>
      <c r="Q42" s="36">
        <v>2626.2257980979211</v>
      </c>
      <c r="R42" s="36">
        <v>2740.6520109554385</v>
      </c>
      <c r="S42" s="36">
        <v>2913.6379491312728</v>
      </c>
      <c r="T42" s="36">
        <v>3133.3937576336621</v>
      </c>
      <c r="U42" s="36">
        <v>3402.7917921991648</v>
      </c>
      <c r="V42" s="36">
        <v>3581.2967397083189</v>
      </c>
      <c r="W42" s="36">
        <v>3845.0890542803509</v>
      </c>
      <c r="X42" s="36">
        <v>3925.4429795019778</v>
      </c>
      <c r="Y42" s="36">
        <v>4247.9902273252828</v>
      </c>
      <c r="Z42" s="36">
        <v>4299.6007440564335</v>
      </c>
      <c r="AA42" s="36">
        <v>4393.2084817044752</v>
      </c>
      <c r="AB42" s="36">
        <v>4457.2958806475654</v>
      </c>
      <c r="AC42" s="36">
        <v>4643.3942338327934</v>
      </c>
      <c r="AD42" s="36">
        <v>4596.3083079329526</v>
      </c>
      <c r="AE42" s="36">
        <v>4805.7394092212653</v>
      </c>
      <c r="AF42" s="36">
        <v>4944.3431093874751</v>
      </c>
      <c r="AG42" s="35">
        <v>0.8826801233041266</v>
      </c>
      <c r="AH42" s="60"/>
    </row>
    <row r="43" spans="1:34" x14ac:dyDescent="0.25">
      <c r="A43" s="34" t="s">
        <v>44</v>
      </c>
      <c r="B43" s="36">
        <v>2214.9670922730761</v>
      </c>
      <c r="C43" s="36">
        <v>2219.9233192918937</v>
      </c>
      <c r="D43" s="36">
        <v>2239.5880421637203</v>
      </c>
      <c r="E43" s="36">
        <v>2249.1535734720865</v>
      </c>
      <c r="F43" s="36">
        <v>2248.9267666464557</v>
      </c>
      <c r="G43" s="36">
        <v>2345.4431198950556</v>
      </c>
      <c r="H43" s="36">
        <v>2403.0980772674807</v>
      </c>
      <c r="I43" s="36">
        <v>2388.8823847536587</v>
      </c>
      <c r="J43" s="36">
        <v>2427.3053704079903</v>
      </c>
      <c r="K43" s="36">
        <v>2581.9694184347732</v>
      </c>
      <c r="L43" s="36">
        <v>2713.9711329493666</v>
      </c>
      <c r="M43" s="36">
        <v>2525.8642259180069</v>
      </c>
      <c r="N43" s="36">
        <v>2519.4790332079092</v>
      </c>
      <c r="O43" s="36">
        <v>2595.0480774125344</v>
      </c>
      <c r="P43" s="36">
        <v>2669.438392990608</v>
      </c>
      <c r="Q43" s="36">
        <v>2633.4569392147887</v>
      </c>
      <c r="R43" s="36">
        <v>2598.6150582539271</v>
      </c>
      <c r="S43" s="36">
        <v>2594.0925503127705</v>
      </c>
      <c r="T43" s="36">
        <v>2604.6015890955014</v>
      </c>
      <c r="U43" s="36">
        <v>2758.4720835456355</v>
      </c>
      <c r="V43" s="36">
        <v>2861.8616260732451</v>
      </c>
      <c r="W43" s="36">
        <v>3033.7848973096379</v>
      </c>
      <c r="X43" s="36">
        <v>2997.4548673449517</v>
      </c>
      <c r="Y43" s="36">
        <v>3075.5528066082798</v>
      </c>
      <c r="Z43" s="36">
        <v>3344.5840154072971</v>
      </c>
      <c r="AA43" s="36">
        <v>3327.1316648531515</v>
      </c>
      <c r="AB43" s="36">
        <v>3456.6308889193151</v>
      </c>
      <c r="AC43" s="36">
        <v>3544.7838782277627</v>
      </c>
      <c r="AD43" s="36">
        <v>3601.1316695097062</v>
      </c>
      <c r="AE43" s="36">
        <v>3564.4194959940628</v>
      </c>
      <c r="AF43" s="36">
        <v>3299.6828186639705</v>
      </c>
      <c r="AG43" s="35">
        <v>0.25298529454893215</v>
      </c>
      <c r="AH43" s="60"/>
    </row>
    <row r="44" spans="1:34" x14ac:dyDescent="0.25">
      <c r="A44" s="34" t="s">
        <v>45</v>
      </c>
      <c r="B44" s="36">
        <v>474.80321259195068</v>
      </c>
      <c r="C44" s="36">
        <v>464.81495924646026</v>
      </c>
      <c r="D44" s="36">
        <v>478.08446451160773</v>
      </c>
      <c r="E44" s="36">
        <v>503.40151288701287</v>
      </c>
      <c r="F44" s="36">
        <v>528.65176753026265</v>
      </c>
      <c r="G44" s="36">
        <v>568.04755625566065</v>
      </c>
      <c r="H44" s="36">
        <v>597.53556388382935</v>
      </c>
      <c r="I44" s="36">
        <v>629.5170414084613</v>
      </c>
      <c r="J44" s="36">
        <v>664.95793218789925</v>
      </c>
      <c r="K44" s="36">
        <v>751.85835126716665</v>
      </c>
      <c r="L44" s="36">
        <v>766.26191302983648</v>
      </c>
      <c r="M44" s="36">
        <v>746.45939975571753</v>
      </c>
      <c r="N44" s="36">
        <v>765.34016188519217</v>
      </c>
      <c r="O44" s="36">
        <v>839.6778182380101</v>
      </c>
      <c r="P44" s="36">
        <v>852.16357633244343</v>
      </c>
      <c r="Q44" s="36">
        <v>940.738140624415</v>
      </c>
      <c r="R44" s="36">
        <v>979.00448782675744</v>
      </c>
      <c r="S44" s="36">
        <v>1016.0190181208325</v>
      </c>
      <c r="T44" s="36">
        <v>1159.318320525439</v>
      </c>
      <c r="U44" s="36">
        <v>1228.967557133408</v>
      </c>
      <c r="V44" s="36">
        <v>1198.8521044737313</v>
      </c>
      <c r="W44" s="36">
        <v>1367.9732439627323</v>
      </c>
      <c r="X44" s="36">
        <v>1514.0189056942636</v>
      </c>
      <c r="Y44" s="36">
        <v>1474.7862259634294</v>
      </c>
      <c r="Z44" s="36">
        <v>1602.1786962625042</v>
      </c>
      <c r="AA44" s="36">
        <v>1548.7035172317167</v>
      </c>
      <c r="AB44" s="36">
        <v>1579.4746902454865</v>
      </c>
      <c r="AC44" s="36">
        <v>1660.9133643783475</v>
      </c>
      <c r="AD44" s="36">
        <v>1726.4333023425413</v>
      </c>
      <c r="AE44" s="36">
        <v>1794.6733109643192</v>
      </c>
      <c r="AF44" s="36">
        <v>1903.5309030822489</v>
      </c>
      <c r="AG44" s="35">
        <v>1.0234439541473042</v>
      </c>
      <c r="AH44" s="60"/>
    </row>
    <row r="45" spans="1:34" x14ac:dyDescent="0.25">
      <c r="A45" s="34" t="s">
        <v>46</v>
      </c>
      <c r="B45" s="36">
        <v>9000.1190333511877</v>
      </c>
      <c r="C45" s="36">
        <v>6757.6746981644746</v>
      </c>
      <c r="D45" s="36">
        <v>12700.42144485867</v>
      </c>
      <c r="E45" s="36">
        <v>13169.372808619359</v>
      </c>
      <c r="F45" s="36">
        <v>10873.702195707529</v>
      </c>
      <c r="G45" s="36">
        <v>8646.8056806444656</v>
      </c>
      <c r="H45" s="36">
        <v>9282.502267486303</v>
      </c>
      <c r="I45" s="36">
        <v>2713.3342781383608</v>
      </c>
      <c r="J45" s="36">
        <v>-102.86528781043444</v>
      </c>
      <c r="K45" s="36">
        <v>488.88699198623272</v>
      </c>
      <c r="L45" s="36">
        <v>8599.1207471917187</v>
      </c>
      <c r="M45" s="36">
        <v>6935.9994791332729</v>
      </c>
      <c r="N45" s="36">
        <v>7775.3677457466283</v>
      </c>
      <c r="O45" s="36">
        <v>11036.627573758495</v>
      </c>
      <c r="P45" s="36">
        <v>11133.94578962905</v>
      </c>
      <c r="Q45" s="36">
        <v>7747.5054432173711</v>
      </c>
      <c r="R45" s="36">
        <v>11994.614844439493</v>
      </c>
      <c r="S45" s="36">
        <v>19565.853496842243</v>
      </c>
      <c r="T45" s="36">
        <v>23653.013747944908</v>
      </c>
      <c r="U45" s="36">
        <v>20677.195158175989</v>
      </c>
      <c r="V45" s="36">
        <v>16911.122346491036</v>
      </c>
      <c r="W45" s="36">
        <v>20969.615311832174</v>
      </c>
      <c r="X45" s="36">
        <v>11149.814714740329</v>
      </c>
      <c r="Y45" s="36">
        <v>9059.8348396870206</v>
      </c>
      <c r="Z45" s="36">
        <v>10287.008985398385</v>
      </c>
      <c r="AA45" s="36">
        <v>15064.059964118087</v>
      </c>
      <c r="AB45" s="36">
        <v>11964.65762682459</v>
      </c>
      <c r="AC45" s="36">
        <v>10826.2151027297</v>
      </c>
      <c r="AD45" s="36">
        <v>3944.6475426712768</v>
      </c>
      <c r="AE45" s="36">
        <v>7667.8218564653862</v>
      </c>
      <c r="AF45" s="36">
        <v>1409.0762663861869</v>
      </c>
      <c r="AG45" s="35">
        <v>-0.81812516600168628</v>
      </c>
      <c r="AH45" s="60"/>
    </row>
    <row r="46" spans="1:34" s="1" customFormat="1" x14ac:dyDescent="0.25">
      <c r="A46" s="31" t="s">
        <v>65</v>
      </c>
      <c r="B46" s="32">
        <v>12822.420292938219</v>
      </c>
      <c r="C46" s="32">
        <v>12964.729185694829</v>
      </c>
      <c r="D46" s="32">
        <v>13404.38652918805</v>
      </c>
      <c r="E46" s="32">
        <v>13726.315928065387</v>
      </c>
      <c r="F46" s="32">
        <v>14155.634402437759</v>
      </c>
      <c r="G46" s="32">
        <v>15810.231266093053</v>
      </c>
      <c r="H46" s="32">
        <v>16893.248817282027</v>
      </c>
      <c r="I46" s="32">
        <v>17754.756609175827</v>
      </c>
      <c r="J46" s="32">
        <v>17371.912383939551</v>
      </c>
      <c r="K46" s="32">
        <v>17723.628419153098</v>
      </c>
      <c r="L46" s="32">
        <v>18264.885019340501</v>
      </c>
      <c r="M46" s="32">
        <v>18656.061203026933</v>
      </c>
      <c r="N46" s="32">
        <v>18511.186231158539</v>
      </c>
      <c r="O46" s="32">
        <v>18984.408442548014</v>
      </c>
      <c r="P46" s="32">
        <v>19874.729338106943</v>
      </c>
      <c r="Q46" s="32">
        <v>21000.81728296147</v>
      </c>
      <c r="R46" s="32">
        <v>21746.283368227421</v>
      </c>
      <c r="S46" s="32">
        <v>23157.658064873009</v>
      </c>
      <c r="T46" s="32">
        <v>23801.651901866175</v>
      </c>
      <c r="U46" s="32">
        <v>24566.963833307487</v>
      </c>
      <c r="V46" s="32">
        <v>25433.731518137112</v>
      </c>
      <c r="W46" s="32">
        <v>26814.766141711785</v>
      </c>
      <c r="X46" s="32">
        <v>27783.203068223742</v>
      </c>
      <c r="Y46" s="32">
        <v>28972.702473674181</v>
      </c>
      <c r="Z46" s="32">
        <v>28637.505414591324</v>
      </c>
      <c r="AA46" s="32">
        <v>29404.471162991507</v>
      </c>
      <c r="AB46" s="32">
        <v>29686.022460860713</v>
      </c>
      <c r="AC46" s="32">
        <v>30386.095762742963</v>
      </c>
      <c r="AD46" s="32">
        <v>31682.454100585845</v>
      </c>
      <c r="AE46" s="32">
        <v>32131.650514561268</v>
      </c>
      <c r="AF46" s="32">
        <v>30095.411348907852</v>
      </c>
      <c r="AG46" s="33">
        <v>0.43305905400762978</v>
      </c>
      <c r="AH46" s="60"/>
    </row>
    <row r="47" spans="1:34" s="1" customFormat="1" x14ac:dyDescent="0.25">
      <c r="A47" s="34" t="s">
        <v>47</v>
      </c>
      <c r="B47" s="36">
        <v>4689.540205645284</v>
      </c>
      <c r="C47" s="36">
        <v>4546.535472335132</v>
      </c>
      <c r="D47" s="36">
        <v>4691.9904959033029</v>
      </c>
      <c r="E47" s="36">
        <v>4997.7821156644677</v>
      </c>
      <c r="F47" s="36">
        <v>5316.6315448966407</v>
      </c>
      <c r="G47" s="36">
        <v>5774.6082708384974</v>
      </c>
      <c r="H47" s="36">
        <v>6192.621419624078</v>
      </c>
      <c r="I47" s="36">
        <v>6628.5375339629154</v>
      </c>
      <c r="J47" s="36">
        <v>7015.4950470542262</v>
      </c>
      <c r="K47" s="36">
        <v>7595.2907910814756</v>
      </c>
      <c r="L47" s="36">
        <v>7734.7471775818212</v>
      </c>
      <c r="M47" s="36">
        <v>7616.6648636623759</v>
      </c>
      <c r="N47" s="36">
        <v>7823.1125886652835</v>
      </c>
      <c r="O47" s="36">
        <v>8376.1597813228163</v>
      </c>
      <c r="P47" s="36">
        <v>8653.1332004663163</v>
      </c>
      <c r="Q47" s="36">
        <v>8963.9731017405993</v>
      </c>
      <c r="R47" s="36">
        <v>9429.1585502238631</v>
      </c>
      <c r="S47" s="36">
        <v>9870.0656792210229</v>
      </c>
      <c r="T47" s="36">
        <v>10169.724675819269</v>
      </c>
      <c r="U47" s="36">
        <v>10644.409382306976</v>
      </c>
      <c r="V47" s="36">
        <v>11246.028624165812</v>
      </c>
      <c r="W47" s="36">
        <v>11857.901071848362</v>
      </c>
      <c r="X47" s="36">
        <v>12517.331746932932</v>
      </c>
      <c r="Y47" s="36">
        <v>12740.049856949661</v>
      </c>
      <c r="Z47" s="36">
        <v>12758.391659732346</v>
      </c>
      <c r="AA47" s="36">
        <v>12586.246877102831</v>
      </c>
      <c r="AB47" s="36">
        <v>12703.625296000842</v>
      </c>
      <c r="AC47" s="36">
        <v>12990.057153854425</v>
      </c>
      <c r="AD47" s="36">
        <v>13144.946763026453</v>
      </c>
      <c r="AE47" s="36">
        <v>13573.652779379554</v>
      </c>
      <c r="AF47" s="36">
        <v>13556.196923265716</v>
      </c>
      <c r="AG47" s="35">
        <v>0.51229781363728244</v>
      </c>
      <c r="AH47" s="60"/>
    </row>
    <row r="48" spans="1:34" x14ac:dyDescent="0.25">
      <c r="A48" s="34" t="s">
        <v>48</v>
      </c>
      <c r="B48" s="36">
        <v>1936.362546558456</v>
      </c>
      <c r="C48" s="36">
        <v>1934.6629007044473</v>
      </c>
      <c r="D48" s="36">
        <v>1876.5483113065741</v>
      </c>
      <c r="E48" s="36">
        <v>1845.3692229948722</v>
      </c>
      <c r="F48" s="36">
        <v>1791.6848600708472</v>
      </c>
      <c r="G48" s="36">
        <v>1736.3299361747549</v>
      </c>
      <c r="H48" s="36">
        <v>1740.8749456277083</v>
      </c>
      <c r="I48" s="36">
        <v>1749.5023649252407</v>
      </c>
      <c r="J48" s="36">
        <v>1747.3197615584552</v>
      </c>
      <c r="K48" s="36">
        <v>1750.6811482369205</v>
      </c>
      <c r="L48" s="36">
        <v>1747.5712357693951</v>
      </c>
      <c r="M48" s="36">
        <v>1663.9177372389588</v>
      </c>
      <c r="N48" s="36">
        <v>1748.1820145979279</v>
      </c>
      <c r="O48" s="36">
        <v>1828.772411105007</v>
      </c>
      <c r="P48" s="36">
        <v>2029.0483256403229</v>
      </c>
      <c r="Q48" s="36">
        <v>2112.5539329857147</v>
      </c>
      <c r="R48" s="36">
        <v>2120.7330080441561</v>
      </c>
      <c r="S48" s="36">
        <v>2166.7772103914594</v>
      </c>
      <c r="T48" s="36">
        <v>2584.2385663874775</v>
      </c>
      <c r="U48" s="36">
        <v>2682.6239384467531</v>
      </c>
      <c r="V48" s="36">
        <v>2650.3313710038965</v>
      </c>
      <c r="W48" s="36">
        <v>2735.3774549025975</v>
      </c>
      <c r="X48" s="36">
        <v>3029.1082026714284</v>
      </c>
      <c r="Y48" s="36">
        <v>3258.4701239000001</v>
      </c>
      <c r="Z48" s="36">
        <v>3342.8225862393506</v>
      </c>
      <c r="AA48" s="36">
        <v>3612.6776789090909</v>
      </c>
      <c r="AB48" s="36">
        <v>3724.3201235506494</v>
      </c>
      <c r="AC48" s="36">
        <v>3888.0368991350651</v>
      </c>
      <c r="AD48" s="36">
        <v>3973.5198949624678</v>
      </c>
      <c r="AE48" s="36">
        <v>3978.2745264426867</v>
      </c>
      <c r="AF48" s="36">
        <v>3901.5805976610136</v>
      </c>
      <c r="AG48" s="35">
        <v>0.84685490710612621</v>
      </c>
      <c r="AH48" s="60"/>
    </row>
    <row r="49" spans="1:34" x14ac:dyDescent="0.25">
      <c r="A49" s="34" t="s">
        <v>49</v>
      </c>
      <c r="B49" s="36">
        <v>2623.3793607370899</v>
      </c>
      <c r="C49" s="36">
        <v>3256.3820717836165</v>
      </c>
      <c r="D49" s="36">
        <v>3531.7585882402136</v>
      </c>
      <c r="E49" s="36">
        <v>3704.0623403240947</v>
      </c>
      <c r="F49" s="36">
        <v>3927.0297404434805</v>
      </c>
      <c r="G49" s="36">
        <v>4626.5945663304246</v>
      </c>
      <c r="H49" s="36">
        <v>5077.8356452789367</v>
      </c>
      <c r="I49" s="36">
        <v>5418.8229725513402</v>
      </c>
      <c r="J49" s="36">
        <v>4916.2740265307966</v>
      </c>
      <c r="K49" s="36">
        <v>4761.0351285084726</v>
      </c>
      <c r="L49" s="36">
        <v>4949.3168148867035</v>
      </c>
      <c r="M49" s="36">
        <v>5496.8725363704798</v>
      </c>
      <c r="N49" s="36">
        <v>4941.5313418523083</v>
      </c>
      <c r="O49" s="36">
        <v>4720.4473219585443</v>
      </c>
      <c r="P49" s="36">
        <v>4942.5685993217994</v>
      </c>
      <c r="Q49" s="36">
        <v>5373.4129652962347</v>
      </c>
      <c r="R49" s="36">
        <v>5651.5618051633719</v>
      </c>
      <c r="S49" s="36">
        <v>6126.33381721555</v>
      </c>
      <c r="T49" s="36">
        <v>6635.0739928748289</v>
      </c>
      <c r="U49" s="36">
        <v>6667.6077508785893</v>
      </c>
      <c r="V49" s="36">
        <v>6781.7201911419006</v>
      </c>
      <c r="W49" s="36">
        <v>7607.112745526656</v>
      </c>
      <c r="X49" s="36">
        <v>7942.8782230054303</v>
      </c>
      <c r="Y49" s="36">
        <v>8428.5377173735069</v>
      </c>
      <c r="Z49" s="36">
        <v>8584.698210693854</v>
      </c>
      <c r="AA49" s="36">
        <v>8548.3456311736045</v>
      </c>
      <c r="AB49" s="36">
        <v>8641.2335913806892</v>
      </c>
      <c r="AC49" s="36">
        <v>8792.4045730081398</v>
      </c>
      <c r="AD49" s="36">
        <v>9028.881890225086</v>
      </c>
      <c r="AE49" s="36">
        <v>8470.4223345035552</v>
      </c>
      <c r="AF49" s="36">
        <v>6643.8573301681954</v>
      </c>
      <c r="AG49" s="35">
        <v>0.23643155161850138</v>
      </c>
      <c r="AH49" s="60"/>
    </row>
    <row r="50" spans="1:34" x14ac:dyDescent="0.25">
      <c r="A50" s="34" t="s">
        <v>50</v>
      </c>
      <c r="B50" s="36">
        <v>3573.1381799973906</v>
      </c>
      <c r="C50" s="36">
        <v>3227.148740871633</v>
      </c>
      <c r="D50" s="36">
        <v>3304.089133737958</v>
      </c>
      <c r="E50" s="36">
        <v>3179.1022490819523</v>
      </c>
      <c r="F50" s="36">
        <v>3120.2882570267907</v>
      </c>
      <c r="G50" s="36">
        <v>3672.6984927493768</v>
      </c>
      <c r="H50" s="36">
        <v>3881.9168067513028</v>
      </c>
      <c r="I50" s="36">
        <v>3957.8937377363318</v>
      </c>
      <c r="J50" s="36">
        <v>3692.8235487960724</v>
      </c>
      <c r="K50" s="36">
        <v>3616.6213513262264</v>
      </c>
      <c r="L50" s="36">
        <v>3833.249791102583</v>
      </c>
      <c r="M50" s="36">
        <v>3878.6060657551188</v>
      </c>
      <c r="N50" s="36">
        <v>3998.3602860430183</v>
      </c>
      <c r="O50" s="36">
        <v>4059.0289281616429</v>
      </c>
      <c r="P50" s="36">
        <v>4249.9792126785023</v>
      </c>
      <c r="Q50" s="36">
        <v>4550.8772829389227</v>
      </c>
      <c r="R50" s="36">
        <v>4544.8300047960265</v>
      </c>
      <c r="S50" s="36">
        <v>4994.4813580449754</v>
      </c>
      <c r="T50" s="36">
        <v>4412.6146667845978</v>
      </c>
      <c r="U50" s="36">
        <v>4572.3227616751674</v>
      </c>
      <c r="V50" s="36">
        <v>4755.6513318255029</v>
      </c>
      <c r="W50" s="36">
        <v>4614.3748694341684</v>
      </c>
      <c r="X50" s="36">
        <v>4293.8848956139518</v>
      </c>
      <c r="Y50" s="36">
        <v>4545.6447754510145</v>
      </c>
      <c r="Z50" s="36">
        <v>3951.5929579257745</v>
      </c>
      <c r="AA50" s="36">
        <v>4657.2009758059803</v>
      </c>
      <c r="AB50" s="36">
        <v>4616.8434499285331</v>
      </c>
      <c r="AC50" s="36">
        <v>4715.5971367453367</v>
      </c>
      <c r="AD50" s="36">
        <v>5535.1055523718405</v>
      </c>
      <c r="AE50" s="36">
        <v>6109.3008742354723</v>
      </c>
      <c r="AF50" s="36">
        <v>5993.7764978129262</v>
      </c>
      <c r="AG50" s="35">
        <v>0.31705957448762234</v>
      </c>
      <c r="AH50" s="60"/>
    </row>
    <row r="51" spans="1:34" s="1" customFormat="1" x14ac:dyDescent="0.25">
      <c r="A51" s="31" t="s">
        <v>66</v>
      </c>
      <c r="B51" s="32">
        <v>49226.858969384346</v>
      </c>
      <c r="C51" s="32">
        <v>48719.760685795867</v>
      </c>
      <c r="D51" s="32">
        <v>49364.871822391033</v>
      </c>
      <c r="E51" s="32">
        <v>50432.678300262225</v>
      </c>
      <c r="F51" s="32">
        <v>50816.267737461698</v>
      </c>
      <c r="G51" s="32">
        <v>52210.89589890866</v>
      </c>
      <c r="H51" s="32">
        <v>52803.973028676788</v>
      </c>
      <c r="I51" s="32">
        <v>52832.95423314035</v>
      </c>
      <c r="J51" s="32">
        <v>52987.742560699844</v>
      </c>
      <c r="K51" s="32">
        <v>51956.051652864509</v>
      </c>
      <c r="L51" s="32">
        <v>53296.292762734993</v>
      </c>
      <c r="M51" s="32">
        <v>53631.068311880743</v>
      </c>
      <c r="N51" s="32">
        <v>55231.954515835394</v>
      </c>
      <c r="O51" s="32">
        <v>57258.239998967554</v>
      </c>
      <c r="P51" s="32">
        <v>58786.96034892591</v>
      </c>
      <c r="Q51" s="32">
        <v>58872.551846843802</v>
      </c>
      <c r="R51" s="32">
        <v>59748.451185673184</v>
      </c>
      <c r="S51" s="32">
        <v>60051.22691576014</v>
      </c>
      <c r="T51" s="32">
        <v>60568.072863585519</v>
      </c>
      <c r="U51" s="32">
        <v>60641.678167581507</v>
      </c>
      <c r="V51" s="32">
        <v>61032.341974745228</v>
      </c>
      <c r="W51" s="32">
        <v>62055.178275250451</v>
      </c>
      <c r="X51" s="32">
        <v>62262.29589383275</v>
      </c>
      <c r="Y51" s="32">
        <v>62178.83481884886</v>
      </c>
      <c r="Z51" s="32">
        <v>63722.29008877396</v>
      </c>
      <c r="AA51" s="32">
        <v>64622.311113920958</v>
      </c>
      <c r="AB51" s="32">
        <v>64083.199040068685</v>
      </c>
      <c r="AC51" s="32">
        <v>64580.542041283908</v>
      </c>
      <c r="AD51" s="32">
        <v>65575.86330391941</v>
      </c>
      <c r="AE51" s="32">
        <v>65755.329813384204</v>
      </c>
      <c r="AF51" s="32">
        <v>61344.701461377357</v>
      </c>
      <c r="AG51" s="33">
        <v>4.1991548471770335E-2</v>
      </c>
      <c r="AH51" s="60"/>
    </row>
    <row r="52" spans="1:34" s="1" customFormat="1" x14ac:dyDescent="0.25">
      <c r="A52" s="34" t="s">
        <v>68</v>
      </c>
      <c r="B52" s="36">
        <v>9582.2006404396179</v>
      </c>
      <c r="C52" s="36">
        <v>9604.6023652344102</v>
      </c>
      <c r="D52" s="36">
        <v>9868.075000155648</v>
      </c>
      <c r="E52" s="36">
        <v>10089.142366732132</v>
      </c>
      <c r="F52" s="36">
        <v>9779.8760424619068</v>
      </c>
      <c r="G52" s="36">
        <v>10033.0768776111</v>
      </c>
      <c r="H52" s="36">
        <v>10176.58318351954</v>
      </c>
      <c r="I52" s="36">
        <v>10112.442220083976</v>
      </c>
      <c r="J52" s="36">
        <v>10023.010774401499</v>
      </c>
      <c r="K52" s="36">
        <v>9820.5525126741632</v>
      </c>
      <c r="L52" s="36">
        <v>9956.1845101786748</v>
      </c>
      <c r="M52" s="36">
        <v>10151.275543334386</v>
      </c>
      <c r="N52" s="36">
        <v>10067.205397905142</v>
      </c>
      <c r="O52" s="36">
        <v>10216.995313699894</v>
      </c>
      <c r="P52" s="36">
        <v>10219.546240165819</v>
      </c>
      <c r="Q52" s="36">
        <v>10383.56093483843</v>
      </c>
      <c r="R52" s="36">
        <v>10833.660473788781</v>
      </c>
      <c r="S52" s="36">
        <v>11008.412885897063</v>
      </c>
      <c r="T52" s="36">
        <v>11374.903147141336</v>
      </c>
      <c r="U52" s="36">
        <v>11728.458409818229</v>
      </c>
      <c r="V52" s="36">
        <v>11975.617432599276</v>
      </c>
      <c r="W52" s="36">
        <v>12332.702993422832</v>
      </c>
      <c r="X52" s="36">
        <v>12566.942543278412</v>
      </c>
      <c r="Y52" s="36">
        <v>12829.078592288832</v>
      </c>
      <c r="Z52" s="36">
        <v>13171.293881984417</v>
      </c>
      <c r="AA52" s="36">
        <v>13382.532106125587</v>
      </c>
      <c r="AB52" s="36">
        <v>13737.715381613769</v>
      </c>
      <c r="AC52" s="36">
        <v>13689.90120956604</v>
      </c>
      <c r="AD52" s="36">
        <v>13840.25814862086</v>
      </c>
      <c r="AE52" s="36">
        <v>14221.15182645745</v>
      </c>
      <c r="AF52" s="36">
        <v>14574.049857940881</v>
      </c>
      <c r="AG52" s="35">
        <v>0.40356954125850253</v>
      </c>
      <c r="AH52" s="60"/>
    </row>
    <row r="53" spans="1:34" x14ac:dyDescent="0.25">
      <c r="A53" s="34" t="s">
        <v>67</v>
      </c>
      <c r="B53" s="36">
        <v>39644.658328944723</v>
      </c>
      <c r="C53" s="36">
        <v>39115.158320561459</v>
      </c>
      <c r="D53" s="36">
        <v>39496.796822235388</v>
      </c>
      <c r="E53" s="36">
        <v>40343.535933530096</v>
      </c>
      <c r="F53" s="36">
        <v>41036.391694999787</v>
      </c>
      <c r="G53" s="36">
        <v>42177.819021297561</v>
      </c>
      <c r="H53" s="36">
        <v>42627.389845157246</v>
      </c>
      <c r="I53" s="36">
        <v>42720.512013056374</v>
      </c>
      <c r="J53" s="36">
        <v>42964.73178629834</v>
      </c>
      <c r="K53" s="36">
        <v>42135.499140190346</v>
      </c>
      <c r="L53" s="36">
        <v>43340.108252556325</v>
      </c>
      <c r="M53" s="36">
        <v>43479.792768546351</v>
      </c>
      <c r="N53" s="36">
        <v>45164.749117930252</v>
      </c>
      <c r="O53" s="36">
        <v>47041.244685267658</v>
      </c>
      <c r="P53" s="36">
        <v>48567.414108760095</v>
      </c>
      <c r="Q53" s="36">
        <v>48488.990912005371</v>
      </c>
      <c r="R53" s="36">
        <v>48914.790711884401</v>
      </c>
      <c r="S53" s="36">
        <v>49042.814029863075</v>
      </c>
      <c r="T53" s="36">
        <v>49193.169716444179</v>
      </c>
      <c r="U53" s="36">
        <v>48913.219757763276</v>
      </c>
      <c r="V53" s="36">
        <v>49056.724542145952</v>
      </c>
      <c r="W53" s="36">
        <v>49722.475281827617</v>
      </c>
      <c r="X53" s="36">
        <v>49695.353350554338</v>
      </c>
      <c r="Y53" s="36">
        <v>49349.756226560021</v>
      </c>
      <c r="Z53" s="36">
        <v>50550.996206789539</v>
      </c>
      <c r="AA53" s="36">
        <v>51239.779007795369</v>
      </c>
      <c r="AB53" s="36">
        <v>50345.483658454912</v>
      </c>
      <c r="AC53" s="36">
        <v>50890.640831717865</v>
      </c>
      <c r="AD53" s="36">
        <v>51735.605155298552</v>
      </c>
      <c r="AE53" s="36">
        <v>51534.177986926756</v>
      </c>
      <c r="AF53" s="36">
        <v>46770.651603436476</v>
      </c>
      <c r="AG53" s="35">
        <v>-3.5437720526855898E-2</v>
      </c>
      <c r="AH53" s="60"/>
    </row>
    <row r="54" spans="1:34" ht="48.6" customHeight="1" x14ac:dyDescent="0.25">
      <c r="A54" s="63" t="s">
        <v>117</v>
      </c>
      <c r="B54" s="64"/>
      <c r="C54" s="64"/>
      <c r="D54" s="64"/>
      <c r="E54" s="64"/>
      <c r="F54" s="64"/>
      <c r="G54" s="64"/>
      <c r="H54" s="64"/>
    </row>
  </sheetData>
  <mergeCells count="1">
    <mergeCell ref="A54:H54"/>
  </mergeCells>
  <dataValidations count="1">
    <dataValidation allowBlank="1" showInputMessage="1" showErrorMessage="1" sqref="A1"/>
  </dataValidations>
  <hyperlinks>
    <hyperlink ref="A3" location="Content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
  <sheetViews>
    <sheetView showGridLines="0" workbookViewId="0">
      <pane xSplit="1" ySplit="4" topLeftCell="B5" activePane="bottomRight" state="frozen"/>
      <selection pane="topRight" activeCell="B1" sqref="B1"/>
      <selection pane="bottomLeft" activeCell="A5" sqref="A5"/>
      <selection pane="bottomRight" activeCell="AH5" sqref="AH5"/>
    </sheetView>
  </sheetViews>
  <sheetFormatPr defaultColWidth="9.140625" defaultRowHeight="15" x14ac:dyDescent="0.25"/>
  <cols>
    <col min="1" max="1" width="25.28515625" style="2" customWidth="1"/>
    <col min="2" max="2" width="10.5703125" style="2" bestFit="1" customWidth="1"/>
    <col min="3" max="32" width="9.140625" style="2"/>
    <col min="33" max="33" width="18.140625" style="2" customWidth="1"/>
    <col min="34" max="16384" width="9.140625" style="2"/>
  </cols>
  <sheetData>
    <row r="1" spans="1:34" ht="15.75" x14ac:dyDescent="0.25">
      <c r="A1" s="12" t="str">
        <f>Contents!A17</f>
        <v>Data Table 2: National Indirect Greenhouse Gas Emissions from the Generation of Purchased Electricity (Scope 2 Emissions) by Economic Sector, 1990 to 2020</v>
      </c>
    </row>
    <row r="2" spans="1:34" ht="18" x14ac:dyDescent="0.35">
      <c r="A2" s="2" t="s">
        <v>83</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81</v>
      </c>
      <c r="B5" s="47">
        <v>129534.46465206642</v>
      </c>
      <c r="C5" s="47">
        <v>131680.18655111585</v>
      </c>
      <c r="D5" s="47">
        <v>134535.49227242809</v>
      </c>
      <c r="E5" s="47">
        <v>135459.87190579856</v>
      </c>
      <c r="F5" s="47">
        <v>137034.66093685615</v>
      </c>
      <c r="G5" s="47">
        <v>142653.72917993265</v>
      </c>
      <c r="H5" s="47">
        <v>147681.5926947938</v>
      </c>
      <c r="I5" s="47">
        <v>152707.89750754784</v>
      </c>
      <c r="J5" s="47">
        <v>165342.79862787784</v>
      </c>
      <c r="K5" s="47">
        <v>171568.55636700685</v>
      </c>
      <c r="L5" s="47">
        <v>175362.07727009722</v>
      </c>
      <c r="M5" s="47">
        <v>182626.44516231303</v>
      </c>
      <c r="N5" s="47">
        <v>183918.76085052374</v>
      </c>
      <c r="O5" s="47">
        <v>186478.63329200668</v>
      </c>
      <c r="P5" s="47">
        <v>194849.98830647278</v>
      </c>
      <c r="Q5" s="47">
        <v>196673.48798303615</v>
      </c>
      <c r="R5" s="47">
        <v>201225.81551978079</v>
      </c>
      <c r="S5" s="47">
        <v>204033.96639781605</v>
      </c>
      <c r="T5" s="47">
        <v>205872.46387799963</v>
      </c>
      <c r="U5" s="47">
        <v>211625.6189761007</v>
      </c>
      <c r="V5" s="47">
        <v>205027.56106621097</v>
      </c>
      <c r="W5" s="47">
        <v>198404.07961697533</v>
      </c>
      <c r="X5" s="47">
        <v>199038.07167956157</v>
      </c>
      <c r="Y5" s="47">
        <v>186966.8865915011</v>
      </c>
      <c r="Z5" s="47">
        <v>180727.14134670509</v>
      </c>
      <c r="AA5" s="47">
        <v>188959.36109116004</v>
      </c>
      <c r="AB5" s="47">
        <v>194736.12224962213</v>
      </c>
      <c r="AC5" s="47">
        <v>189759.97185510368</v>
      </c>
      <c r="AD5" s="47">
        <v>183638.42469717804</v>
      </c>
      <c r="AE5" s="47">
        <v>179275.51253097577</v>
      </c>
      <c r="AF5" s="47">
        <v>171961.29726314411</v>
      </c>
      <c r="AG5" s="37">
        <f>AF5/Q5-1</f>
        <v>-0.12565084889338807</v>
      </c>
      <c r="AH5" s="60"/>
    </row>
    <row r="6" spans="1:34" ht="24" x14ac:dyDescent="0.25">
      <c r="A6" s="31" t="s">
        <v>58</v>
      </c>
      <c r="B6" s="23">
        <v>1560.8069769468891</v>
      </c>
      <c r="C6" s="23">
        <v>1644.5987897159116</v>
      </c>
      <c r="D6" s="23">
        <v>1751.1460807364563</v>
      </c>
      <c r="E6" s="23">
        <v>1826.0656420432279</v>
      </c>
      <c r="F6" s="23">
        <v>1818.978179141347</v>
      </c>
      <c r="G6" s="23">
        <v>1926.4148529452762</v>
      </c>
      <c r="H6" s="23">
        <v>1918.0734876549693</v>
      </c>
      <c r="I6" s="23">
        <v>1992.1813351811054</v>
      </c>
      <c r="J6" s="23">
        <v>2102.703711767289</v>
      </c>
      <c r="K6" s="23">
        <v>2041.1201863401654</v>
      </c>
      <c r="L6" s="23">
        <v>2023.5489887768647</v>
      </c>
      <c r="M6" s="23">
        <v>1874.4107099960618</v>
      </c>
      <c r="N6" s="23">
        <v>1754.4425734232532</v>
      </c>
      <c r="O6" s="23">
        <v>2305.3378124986193</v>
      </c>
      <c r="P6" s="23">
        <v>2301.9759841665746</v>
      </c>
      <c r="Q6" s="23">
        <v>2088.0051648139015</v>
      </c>
      <c r="R6" s="23">
        <v>2175.8676188628669</v>
      </c>
      <c r="S6" s="23">
        <v>2173.5706643721983</v>
      </c>
      <c r="T6" s="23">
        <v>2144.5493140414801</v>
      </c>
      <c r="U6" s="23">
        <v>1958.7245721218762</v>
      </c>
      <c r="V6" s="23">
        <v>1900.9558040913921</v>
      </c>
      <c r="W6" s="23">
        <v>1767.1498321138279</v>
      </c>
      <c r="X6" s="23">
        <v>1845.5748367504605</v>
      </c>
      <c r="Y6" s="23">
        <v>1659.57198133678</v>
      </c>
      <c r="Z6" s="23">
        <v>1777.7438643761629</v>
      </c>
      <c r="AA6" s="23">
        <v>1757.9640682664885</v>
      </c>
      <c r="AB6" s="23">
        <v>1343.5497671188662</v>
      </c>
      <c r="AC6" s="23">
        <v>1635.3349941536549</v>
      </c>
      <c r="AD6" s="23">
        <v>1527.1451301487659</v>
      </c>
      <c r="AE6" s="23">
        <v>1482.5087409463754</v>
      </c>
      <c r="AF6" s="23">
        <v>1319.1928587688783</v>
      </c>
      <c r="AG6" s="37">
        <f>AF6/Q6-1</f>
        <v>-0.36820421663734026</v>
      </c>
      <c r="AH6" s="60"/>
    </row>
    <row r="7" spans="1:34" x14ac:dyDescent="0.25">
      <c r="A7" s="31" t="s">
        <v>59</v>
      </c>
      <c r="B7" s="23">
        <v>7665.2843036589102</v>
      </c>
      <c r="C7" s="23">
        <v>7829.1122025426148</v>
      </c>
      <c r="D7" s="23">
        <v>8152.6775965263869</v>
      </c>
      <c r="E7" s="23">
        <v>8353.988667758711</v>
      </c>
      <c r="F7" s="23">
        <v>8396.3999100237106</v>
      </c>
      <c r="G7" s="23">
        <v>8899.3203009364443</v>
      </c>
      <c r="H7" s="23">
        <v>9433.7467830008281</v>
      </c>
      <c r="I7" s="23">
        <v>9560.0490977341469</v>
      </c>
      <c r="J7" s="23">
        <v>10125.889814858212</v>
      </c>
      <c r="K7" s="23">
        <v>9802.4720645455709</v>
      </c>
      <c r="L7" s="23">
        <v>10194.348099688448</v>
      </c>
      <c r="M7" s="23">
        <v>10092.027877262173</v>
      </c>
      <c r="N7" s="23">
        <v>11137.050029888807</v>
      </c>
      <c r="O7" s="23">
        <v>11556.467499726972</v>
      </c>
      <c r="P7" s="23">
        <v>11922.424016689667</v>
      </c>
      <c r="Q7" s="23">
        <v>12559.07004972508</v>
      </c>
      <c r="R7" s="23">
        <v>14763.961554702142</v>
      </c>
      <c r="S7" s="23">
        <v>14457.159259563581</v>
      </c>
      <c r="T7" s="23">
        <v>14280.520924290349</v>
      </c>
      <c r="U7" s="23">
        <v>15930.861243125804</v>
      </c>
      <c r="V7" s="23">
        <v>15545.655223825153</v>
      </c>
      <c r="W7" s="23">
        <v>16842.979466844838</v>
      </c>
      <c r="X7" s="23">
        <v>17205.191223698988</v>
      </c>
      <c r="Y7" s="23">
        <v>17898.432730888722</v>
      </c>
      <c r="Z7" s="23">
        <v>19028.246072875681</v>
      </c>
      <c r="AA7" s="23">
        <v>20151.005862243597</v>
      </c>
      <c r="AB7" s="23">
        <v>23569.926285023786</v>
      </c>
      <c r="AC7" s="23">
        <v>18880.306948454538</v>
      </c>
      <c r="AD7" s="23">
        <v>25590.485470541105</v>
      </c>
      <c r="AE7" s="23">
        <v>26861.318518408145</v>
      </c>
      <c r="AF7" s="23">
        <v>26929.920688219729</v>
      </c>
      <c r="AG7" s="37">
        <f>AF7/Q7-1</f>
        <v>1.1442607280313104</v>
      </c>
      <c r="AH7" s="60"/>
    </row>
    <row r="8" spans="1:34" x14ac:dyDescent="0.25">
      <c r="A8" s="31" t="s">
        <v>60</v>
      </c>
      <c r="B8" s="23">
        <v>42235.915728285567</v>
      </c>
      <c r="C8" s="23">
        <v>42788.131061298242</v>
      </c>
      <c r="D8" s="23">
        <v>43044.791579180259</v>
      </c>
      <c r="E8" s="23">
        <v>43361.286363425126</v>
      </c>
      <c r="F8" s="23">
        <v>44923.327617077834</v>
      </c>
      <c r="G8" s="23">
        <v>45420.915343391171</v>
      </c>
      <c r="H8" s="23">
        <v>45755.959075325001</v>
      </c>
      <c r="I8" s="23">
        <v>47080.579125582793</v>
      </c>
      <c r="J8" s="23">
        <v>52289.801947656495</v>
      </c>
      <c r="K8" s="23">
        <v>54622.770563373626</v>
      </c>
      <c r="L8" s="23">
        <v>56110.286278444903</v>
      </c>
      <c r="M8" s="23">
        <v>59333.132421984505</v>
      </c>
      <c r="N8" s="23">
        <v>58923.807425811654</v>
      </c>
      <c r="O8" s="23">
        <v>53158.611952490166</v>
      </c>
      <c r="P8" s="23">
        <v>54087.450648988452</v>
      </c>
      <c r="Q8" s="23">
        <v>55827.26255833896</v>
      </c>
      <c r="R8" s="23">
        <v>55717.392850608798</v>
      </c>
      <c r="S8" s="23">
        <v>57542.242850259536</v>
      </c>
      <c r="T8" s="23">
        <v>58053.37177839833</v>
      </c>
      <c r="U8" s="23">
        <v>59359.112316562139</v>
      </c>
      <c r="V8" s="23">
        <v>57915.329104166252</v>
      </c>
      <c r="W8" s="23">
        <v>53471.362198961826</v>
      </c>
      <c r="X8" s="23">
        <v>53363.701169376494</v>
      </c>
      <c r="Y8" s="23">
        <v>47879.455629343196</v>
      </c>
      <c r="Z8" s="23">
        <v>45632.683400808179</v>
      </c>
      <c r="AA8" s="23">
        <v>43933.515543031157</v>
      </c>
      <c r="AB8" s="23">
        <v>44200.527950039199</v>
      </c>
      <c r="AC8" s="23">
        <v>48862.788121841542</v>
      </c>
      <c r="AD8" s="23">
        <v>38971.526026591921</v>
      </c>
      <c r="AE8" s="23">
        <v>37196.485644565473</v>
      </c>
      <c r="AF8" s="23">
        <v>34925.780152672909</v>
      </c>
      <c r="AG8" s="37">
        <f t="shared" ref="AG8:AG13" si="0">AF8/Q8-1</f>
        <v>-0.37439561690534617</v>
      </c>
      <c r="AH8" s="60"/>
    </row>
    <row r="9" spans="1:34" ht="24" x14ac:dyDescent="0.25">
      <c r="A9" s="31" t="s">
        <v>62</v>
      </c>
      <c r="B9" s="23">
        <v>19617.775536783956</v>
      </c>
      <c r="C9" s="23">
        <v>19146.536424157515</v>
      </c>
      <c r="D9" s="23">
        <v>20378.603752657196</v>
      </c>
      <c r="E9" s="23">
        <v>19747.458564735254</v>
      </c>
      <c r="F9" s="23">
        <v>19730.439696217574</v>
      </c>
      <c r="G9" s="23">
        <v>20817.83202024586</v>
      </c>
      <c r="H9" s="23">
        <v>21255.108005272738</v>
      </c>
      <c r="I9" s="23">
        <v>21456.318150507261</v>
      </c>
      <c r="J9" s="23">
        <v>24555.763431325828</v>
      </c>
      <c r="K9" s="23">
        <v>26630.676872103268</v>
      </c>
      <c r="L9" s="23">
        <v>27011.644750305022</v>
      </c>
      <c r="M9" s="23">
        <v>27571.291799566097</v>
      </c>
      <c r="N9" s="23">
        <v>28415.442590180006</v>
      </c>
      <c r="O9" s="23">
        <v>27181.522479007559</v>
      </c>
      <c r="P9" s="23">
        <v>30272.18314723004</v>
      </c>
      <c r="Q9" s="23">
        <v>29537.363243714903</v>
      </c>
      <c r="R9" s="23">
        <v>30150.225274905781</v>
      </c>
      <c r="S9" s="23">
        <v>29577.842282866925</v>
      </c>
      <c r="T9" s="23">
        <v>29442.637122708449</v>
      </c>
      <c r="U9" s="23">
        <v>30617.8026390138</v>
      </c>
      <c r="V9" s="23">
        <v>28794.18858630988</v>
      </c>
      <c r="W9" s="23">
        <v>26241.441931063906</v>
      </c>
      <c r="X9" s="23">
        <v>26893.403367279207</v>
      </c>
      <c r="Y9" s="23">
        <v>23393.480188002828</v>
      </c>
      <c r="Z9" s="23">
        <v>22422.064588000532</v>
      </c>
      <c r="AA9" s="23">
        <v>23323.378576076804</v>
      </c>
      <c r="AB9" s="23">
        <v>24952.85437027135</v>
      </c>
      <c r="AC9" s="23">
        <v>23837.419836414767</v>
      </c>
      <c r="AD9" s="23">
        <v>21865.943228435342</v>
      </c>
      <c r="AE9" s="23">
        <v>20903.795150920421</v>
      </c>
      <c r="AF9" s="23">
        <v>20055.915093912121</v>
      </c>
      <c r="AG9" s="37">
        <f t="shared" si="0"/>
        <v>-0.32099846122250908</v>
      </c>
      <c r="AH9" s="60"/>
    </row>
    <row r="10" spans="1:34" x14ac:dyDescent="0.25">
      <c r="A10" s="31" t="s">
        <v>63</v>
      </c>
      <c r="B10" s="23">
        <v>22.713912940460926</v>
      </c>
      <c r="C10" s="23">
        <v>16.42313525649476</v>
      </c>
      <c r="D10" s="23">
        <v>16.11999669451825</v>
      </c>
      <c r="E10" s="23">
        <v>16.15277477021958</v>
      </c>
      <c r="F10" s="23">
        <v>17.959077818121905</v>
      </c>
      <c r="G10" s="23">
        <v>17.953524855872292</v>
      </c>
      <c r="H10" s="23">
        <v>18.180482272809215</v>
      </c>
      <c r="I10" s="23">
        <v>18.174510635047277</v>
      </c>
      <c r="J10" s="23">
        <v>50.682256077092688</v>
      </c>
      <c r="K10" s="23">
        <v>50.299080155516847</v>
      </c>
      <c r="L10" s="23">
        <v>58.048832162840213</v>
      </c>
      <c r="M10" s="23">
        <v>61.32033701204962</v>
      </c>
      <c r="N10" s="23">
        <v>67.271770728222748</v>
      </c>
      <c r="O10" s="23">
        <v>72.49185911395081</v>
      </c>
      <c r="P10" s="23">
        <v>74.393558914144052</v>
      </c>
      <c r="Q10" s="23">
        <v>73.192283279351841</v>
      </c>
      <c r="R10" s="23">
        <v>74.704369917052773</v>
      </c>
      <c r="S10" s="23">
        <v>76.996934812800006</v>
      </c>
      <c r="T10" s="23">
        <v>76.767531364557328</v>
      </c>
      <c r="U10" s="23">
        <v>75.224738263026808</v>
      </c>
      <c r="V10" s="23">
        <v>70.176373227336114</v>
      </c>
      <c r="W10" s="23">
        <v>68.814680262715001</v>
      </c>
      <c r="X10" s="23">
        <v>68.325295220966396</v>
      </c>
      <c r="Y10" s="23">
        <v>105.4769506212653</v>
      </c>
      <c r="Z10" s="23">
        <v>124.77242508989221</v>
      </c>
      <c r="AA10" s="23">
        <v>126.43667519453579</v>
      </c>
      <c r="AB10" s="23">
        <v>140.42692874975879</v>
      </c>
      <c r="AC10" s="23">
        <v>68.906781696941422</v>
      </c>
      <c r="AD10" s="23">
        <v>209.40605681549556</v>
      </c>
      <c r="AE10" s="23">
        <v>176.88641768350172</v>
      </c>
      <c r="AF10" s="23">
        <v>177.77821237831279</v>
      </c>
      <c r="AG10" s="37">
        <f t="shared" si="0"/>
        <v>1.4289201595172196</v>
      </c>
      <c r="AH10" s="60"/>
    </row>
    <row r="11" spans="1:34" ht="24" x14ac:dyDescent="0.25">
      <c r="A11" s="31" t="s">
        <v>64</v>
      </c>
      <c r="B11" s="23">
        <v>22947.096303585258</v>
      </c>
      <c r="C11" s="23">
        <v>24147.115779674747</v>
      </c>
      <c r="D11" s="23">
        <v>24646.122262775454</v>
      </c>
      <c r="E11" s="23">
        <v>25053.390502463026</v>
      </c>
      <c r="F11" s="23">
        <v>25558.127608229712</v>
      </c>
      <c r="G11" s="23">
        <v>27382.028908345608</v>
      </c>
      <c r="H11" s="23">
        <v>29697.059224085315</v>
      </c>
      <c r="I11" s="23">
        <v>31336.388240143511</v>
      </c>
      <c r="J11" s="23">
        <v>33205.739854172149</v>
      </c>
      <c r="K11" s="23">
        <v>34326.511264625915</v>
      </c>
      <c r="L11" s="23">
        <v>35228.643740017862</v>
      </c>
      <c r="M11" s="23">
        <v>38508.344385205884</v>
      </c>
      <c r="N11" s="23">
        <v>37762.8419231929</v>
      </c>
      <c r="O11" s="23">
        <v>43397.064520966815</v>
      </c>
      <c r="P11" s="23">
        <v>45065.87013187386</v>
      </c>
      <c r="Q11" s="23">
        <v>45657.447910481511</v>
      </c>
      <c r="R11" s="23">
        <v>46272.383148598165</v>
      </c>
      <c r="S11" s="23">
        <v>47939.197171672371</v>
      </c>
      <c r="T11" s="23">
        <v>48557.843398306082</v>
      </c>
      <c r="U11" s="23">
        <v>50034.089974852948</v>
      </c>
      <c r="V11" s="23">
        <v>48340.271944538341</v>
      </c>
      <c r="W11" s="23">
        <v>47672.297613805946</v>
      </c>
      <c r="X11" s="23">
        <v>47758.157717177499</v>
      </c>
      <c r="Y11" s="23">
        <v>46679.238600063967</v>
      </c>
      <c r="Z11" s="23">
        <v>45691.940974256482</v>
      </c>
      <c r="AA11" s="23">
        <v>50349.85051148296</v>
      </c>
      <c r="AB11" s="23">
        <v>50743.629929673923</v>
      </c>
      <c r="AC11" s="23">
        <v>47143.530665062499</v>
      </c>
      <c r="AD11" s="23">
        <v>49243.461617604255</v>
      </c>
      <c r="AE11" s="23">
        <v>48015.309926429916</v>
      </c>
      <c r="AF11" s="23">
        <v>44455.560030745444</v>
      </c>
      <c r="AG11" s="37">
        <f t="shared" si="0"/>
        <v>-2.6324026741322726E-2</v>
      </c>
      <c r="AH11" s="60"/>
    </row>
    <row r="12" spans="1:34" ht="24" x14ac:dyDescent="0.25">
      <c r="A12" s="31" t="s">
        <v>65</v>
      </c>
      <c r="B12" s="23">
        <v>1618.2732964224865</v>
      </c>
      <c r="C12" s="23">
        <v>1634.2347007273677</v>
      </c>
      <c r="D12" s="23">
        <v>1688.8996702650477</v>
      </c>
      <c r="E12" s="23">
        <v>1685.2224598477894</v>
      </c>
      <c r="F12" s="23">
        <v>1696.6590532924488</v>
      </c>
      <c r="G12" s="23">
        <v>1751.5631417475433</v>
      </c>
      <c r="H12" s="23">
        <v>1846.7682054945217</v>
      </c>
      <c r="I12" s="23">
        <v>1902.0850678699599</v>
      </c>
      <c r="J12" s="23">
        <v>1959.3392573169695</v>
      </c>
      <c r="K12" s="23">
        <v>2042.6080490365111</v>
      </c>
      <c r="L12" s="23">
        <v>2107.9213416236616</v>
      </c>
      <c r="M12" s="23">
        <v>2108.1540521531942</v>
      </c>
      <c r="N12" s="23">
        <v>2091.728777054368</v>
      </c>
      <c r="O12" s="23">
        <v>2999.1850284891048</v>
      </c>
      <c r="P12" s="23">
        <v>3162.5349641024204</v>
      </c>
      <c r="Q12" s="23">
        <v>3132.0927251591547</v>
      </c>
      <c r="R12" s="23">
        <v>3362.3888793486353</v>
      </c>
      <c r="S12" s="23">
        <v>3401.4376369858455</v>
      </c>
      <c r="T12" s="23">
        <v>3591.8403145010338</v>
      </c>
      <c r="U12" s="23">
        <v>3004.1942522358281</v>
      </c>
      <c r="V12" s="23">
        <v>3157.1862191174087</v>
      </c>
      <c r="W12" s="23">
        <v>3218.0256631123702</v>
      </c>
      <c r="X12" s="23">
        <v>3411.9535150786614</v>
      </c>
      <c r="Y12" s="23">
        <v>4067.1968183780309</v>
      </c>
      <c r="Z12" s="23">
        <v>3998.1713690465099</v>
      </c>
      <c r="AA12" s="23">
        <v>4492.9136518351197</v>
      </c>
      <c r="AB12" s="23">
        <v>4829.1939726566607</v>
      </c>
      <c r="AC12" s="23">
        <v>3477.8018814589559</v>
      </c>
      <c r="AD12" s="23">
        <v>4373.1182162171099</v>
      </c>
      <c r="AE12" s="23">
        <v>4448.9904298423135</v>
      </c>
      <c r="AF12" s="23">
        <v>4383.8668878111912</v>
      </c>
      <c r="AG12" s="37">
        <f t="shared" si="0"/>
        <v>0.39966063347898761</v>
      </c>
      <c r="AH12" s="60"/>
    </row>
    <row r="13" spans="1:34" x14ac:dyDescent="0.25">
      <c r="A13" s="31" t="s">
        <v>2</v>
      </c>
      <c r="B13" s="23">
        <v>33866.59859344289</v>
      </c>
      <c r="C13" s="23">
        <v>34474.034457742971</v>
      </c>
      <c r="D13" s="23">
        <v>34857.131333592763</v>
      </c>
      <c r="E13" s="23">
        <v>35416.306930755192</v>
      </c>
      <c r="F13" s="23">
        <v>34892.769795055392</v>
      </c>
      <c r="G13" s="23">
        <v>36437.701087464884</v>
      </c>
      <c r="H13" s="23">
        <v>37756.697431687622</v>
      </c>
      <c r="I13" s="23">
        <v>39362.121979894007</v>
      </c>
      <c r="J13" s="23">
        <v>41052.878354703789</v>
      </c>
      <c r="K13" s="23">
        <v>42052.09828682628</v>
      </c>
      <c r="L13" s="23">
        <v>42627.635239077572</v>
      </c>
      <c r="M13" s="23">
        <v>43077.76357913309</v>
      </c>
      <c r="N13" s="23">
        <v>43766.175760244521</v>
      </c>
      <c r="O13" s="23">
        <v>45807.952139713496</v>
      </c>
      <c r="P13" s="23">
        <v>47963.155854507604</v>
      </c>
      <c r="Q13" s="23">
        <v>47799.054047523256</v>
      </c>
      <c r="R13" s="23">
        <v>48708.891822837351</v>
      </c>
      <c r="S13" s="23">
        <v>48865.519597282786</v>
      </c>
      <c r="T13" s="23">
        <v>49724.933494389363</v>
      </c>
      <c r="U13" s="23">
        <v>50645.609239925274</v>
      </c>
      <c r="V13" s="23">
        <v>49303.797810935204</v>
      </c>
      <c r="W13" s="23">
        <v>49122.008230809908</v>
      </c>
      <c r="X13" s="23">
        <v>48491.764554979287</v>
      </c>
      <c r="Y13" s="23">
        <v>45284.033692866324</v>
      </c>
      <c r="Z13" s="23">
        <v>42051.518652251652</v>
      </c>
      <c r="AA13" s="23">
        <v>44824.296203029357</v>
      </c>
      <c r="AB13" s="23">
        <v>44956.013046088614</v>
      </c>
      <c r="AC13" s="23">
        <v>45853.88262602075</v>
      </c>
      <c r="AD13" s="23">
        <v>41857.338950824043</v>
      </c>
      <c r="AE13" s="23">
        <v>40190.217702179623</v>
      </c>
      <c r="AF13" s="23">
        <v>39713.28333863552</v>
      </c>
      <c r="AG13" s="37">
        <f t="shared" si="0"/>
        <v>-0.16916173070807261</v>
      </c>
      <c r="AH13" s="60"/>
    </row>
    <row r="14" spans="1:34" ht="52.5" customHeight="1" x14ac:dyDescent="0.25">
      <c r="A14" s="68" t="s">
        <v>78</v>
      </c>
      <c r="B14" s="68"/>
      <c r="C14" s="68"/>
      <c r="D14" s="68"/>
      <c r="E14" s="68"/>
      <c r="F14" s="68"/>
      <c r="G14" s="68"/>
      <c r="H14" s="68"/>
      <c r="I14" s="68"/>
      <c r="J14" s="68"/>
      <c r="K14" s="68"/>
      <c r="L14" s="68"/>
    </row>
    <row r="15" spans="1:34" ht="18.75" customHeight="1" x14ac:dyDescent="0.25">
      <c r="A15" s="66" t="s">
        <v>79</v>
      </c>
      <c r="B15" s="66"/>
      <c r="C15" s="66"/>
      <c r="D15" s="66"/>
      <c r="E15" s="66"/>
      <c r="F15" s="66"/>
      <c r="G15" s="66"/>
      <c r="H15" s="66"/>
      <c r="I15" s="66"/>
      <c r="J15" s="66"/>
      <c r="K15" s="66"/>
      <c r="L15" s="66"/>
    </row>
  </sheetData>
  <mergeCells count="2">
    <mergeCell ref="A14:L14"/>
    <mergeCell ref="A15:L15"/>
  </mergeCells>
  <hyperlinks>
    <hyperlink ref="A3" location="Contents!A1" display="Back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
  <sheetViews>
    <sheetView showGridLines="0" workbookViewId="0">
      <pane xSplit="1" ySplit="4" topLeftCell="P5" activePane="bottomRight" state="frozen"/>
      <selection pane="topRight" activeCell="B1" sqref="B1"/>
      <selection pane="bottomLeft" activeCell="A5" sqref="A5"/>
      <selection pane="bottomRight" activeCell="AJ12" sqref="AJ12"/>
    </sheetView>
  </sheetViews>
  <sheetFormatPr defaultColWidth="9.140625" defaultRowHeight="15" x14ac:dyDescent="0.25"/>
  <cols>
    <col min="1" max="1" width="37.5703125" style="2" bestFit="1" customWidth="1"/>
    <col min="2" max="2" width="9.28515625" style="2" bestFit="1" customWidth="1"/>
    <col min="3" max="30" width="9.140625" style="2" bestFit="1" customWidth="1"/>
    <col min="31" max="32" width="9.140625" style="2" customWidth="1"/>
    <col min="33" max="33" width="17.85546875" style="2" customWidth="1"/>
    <col min="34" max="16384" width="9.140625" style="2"/>
  </cols>
  <sheetData>
    <row r="1" spans="1:34" ht="15.75" x14ac:dyDescent="0.25">
      <c r="A1" s="56" t="str">
        <f>Contents!A18</f>
        <v>Data Table 3A: New South Wales Direct Emissions by Economic Sectors, 1990 to 2020</v>
      </c>
    </row>
    <row r="2" spans="1:34" ht="18" x14ac:dyDescent="0.35">
      <c r="A2" s="2" t="s">
        <v>83</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180078.87888195561</v>
      </c>
      <c r="C5" s="38">
        <v>168595.21798435284</v>
      </c>
      <c r="D5" s="38">
        <v>154858.27436754052</v>
      </c>
      <c r="E5" s="38">
        <v>141730.51244097331</v>
      </c>
      <c r="F5" s="38">
        <v>144393.82168532128</v>
      </c>
      <c r="G5" s="38">
        <v>133061.52914213232</v>
      </c>
      <c r="H5" s="38">
        <v>132760.14469251566</v>
      </c>
      <c r="I5" s="38">
        <v>139889.20365307812</v>
      </c>
      <c r="J5" s="38">
        <v>137980.11546793269</v>
      </c>
      <c r="K5" s="38">
        <v>140336.57668527705</v>
      </c>
      <c r="L5" s="38">
        <v>154903.3368370056</v>
      </c>
      <c r="M5" s="38">
        <v>158808.64014876875</v>
      </c>
      <c r="N5" s="38">
        <v>155199.42312585324</v>
      </c>
      <c r="O5" s="38">
        <v>150816.33623159374</v>
      </c>
      <c r="P5" s="38">
        <v>154872.03395687736</v>
      </c>
      <c r="Q5" s="38">
        <v>161633.68950043959</v>
      </c>
      <c r="R5" s="38">
        <v>164544.16240192595</v>
      </c>
      <c r="S5" s="38">
        <v>170978.00390749832</v>
      </c>
      <c r="T5" s="38">
        <v>167551.17467895648</v>
      </c>
      <c r="U5" s="38">
        <v>163482.22932444062</v>
      </c>
      <c r="V5" s="38">
        <v>155943.47807427926</v>
      </c>
      <c r="W5" s="38">
        <v>156721.23313296787</v>
      </c>
      <c r="X5" s="38">
        <v>158772.01004423783</v>
      </c>
      <c r="Y5" s="38">
        <v>150947.18915714551</v>
      </c>
      <c r="Z5" s="38">
        <v>149097.85584468691</v>
      </c>
      <c r="AA5" s="38">
        <v>142596.76343045625</v>
      </c>
      <c r="AB5" s="38">
        <v>134275.05407479341</v>
      </c>
      <c r="AC5" s="38">
        <v>137208.71987602575</v>
      </c>
      <c r="AD5" s="38">
        <v>143477.90935004785</v>
      </c>
      <c r="AE5" s="38">
        <v>135279.33363856585</v>
      </c>
      <c r="AF5" s="38">
        <v>132407.64323979605</v>
      </c>
      <c r="AG5" s="37">
        <v>-0.18081655099857175</v>
      </c>
      <c r="AH5" s="60"/>
    </row>
    <row r="6" spans="1:34" x14ac:dyDescent="0.25">
      <c r="A6" s="31" t="s">
        <v>58</v>
      </c>
      <c r="B6" s="23">
        <v>69555.370277095382</v>
      </c>
      <c r="C6" s="23">
        <v>58813.959175049065</v>
      </c>
      <c r="D6" s="23">
        <v>42359.3265963554</v>
      </c>
      <c r="E6" s="23">
        <v>31680.292703003513</v>
      </c>
      <c r="F6" s="23">
        <v>32163.53924180628</v>
      </c>
      <c r="G6" s="23">
        <v>22556.634327667522</v>
      </c>
      <c r="H6" s="23">
        <v>22723.710821774861</v>
      </c>
      <c r="I6" s="23">
        <v>30481.137897684588</v>
      </c>
      <c r="J6" s="23">
        <v>25019.197278942305</v>
      </c>
      <c r="K6" s="23">
        <v>24935.360114621701</v>
      </c>
      <c r="L6" s="23">
        <v>29752.000162677112</v>
      </c>
      <c r="M6" s="23">
        <v>34113.765181586597</v>
      </c>
      <c r="N6" s="23">
        <v>32069.13042575611</v>
      </c>
      <c r="O6" s="23">
        <v>29899.2323808031</v>
      </c>
      <c r="P6" s="23">
        <v>32241.983799451678</v>
      </c>
      <c r="Q6" s="23">
        <v>41709.46949446293</v>
      </c>
      <c r="R6" s="23">
        <v>38547.424144955075</v>
      </c>
      <c r="S6" s="23">
        <v>37213.586007018217</v>
      </c>
      <c r="T6" s="23">
        <v>32723.774425529333</v>
      </c>
      <c r="U6" s="23">
        <v>29931.140207935077</v>
      </c>
      <c r="V6" s="23">
        <v>24869.133870552498</v>
      </c>
      <c r="W6" s="23">
        <v>26748.926119701402</v>
      </c>
      <c r="X6" s="23">
        <v>32259.712301722033</v>
      </c>
      <c r="Y6" s="23">
        <v>32038.977674535872</v>
      </c>
      <c r="Z6" s="23">
        <v>31917.356735600264</v>
      </c>
      <c r="AA6" s="23">
        <v>27516.098932926867</v>
      </c>
      <c r="AB6" s="23">
        <v>22203.788713904636</v>
      </c>
      <c r="AC6" s="23">
        <v>23120.469388147736</v>
      </c>
      <c r="AD6" s="23">
        <v>31251.629898607509</v>
      </c>
      <c r="AE6" s="23">
        <v>24706.003567762084</v>
      </c>
      <c r="AF6" s="23">
        <v>28914.137353138634</v>
      </c>
      <c r="AG6" s="37">
        <v>-0.30677283351740825</v>
      </c>
      <c r="AH6" s="60"/>
    </row>
    <row r="7" spans="1:34" ht="24" x14ac:dyDescent="0.25">
      <c r="A7" s="31" t="s">
        <v>61</v>
      </c>
      <c r="B7" s="23">
        <v>-15017.530241194201</v>
      </c>
      <c r="C7" s="23">
        <v>-13452.109119720111</v>
      </c>
      <c r="D7" s="23">
        <v>-16790.051218849811</v>
      </c>
      <c r="E7" s="23">
        <v>-19408.327926897698</v>
      </c>
      <c r="F7" s="23">
        <v>-14466.820549196713</v>
      </c>
      <c r="G7" s="23">
        <v>-16679.029104098277</v>
      </c>
      <c r="H7" s="23">
        <v>-18445.948392140774</v>
      </c>
      <c r="I7" s="23">
        <v>-16617.749048584617</v>
      </c>
      <c r="J7" s="23">
        <v>-13540.762867932444</v>
      </c>
      <c r="K7" s="23">
        <v>-12546.265475392542</v>
      </c>
      <c r="L7" s="23">
        <v>-12481.889977952431</v>
      </c>
      <c r="M7" s="23">
        <v>-13201.22949655831</v>
      </c>
      <c r="N7" s="23">
        <v>-13925.417277353403</v>
      </c>
      <c r="O7" s="23">
        <v>-15292.650153144465</v>
      </c>
      <c r="P7" s="23">
        <v>-16790.913261266913</v>
      </c>
      <c r="Q7" s="23">
        <v>-15170.568919353109</v>
      </c>
      <c r="R7" s="23">
        <v>-13088.429565804838</v>
      </c>
      <c r="S7" s="23">
        <v>-10871.476960415637</v>
      </c>
      <c r="T7" s="23">
        <v>-12880.238569162766</v>
      </c>
      <c r="U7" s="23">
        <v>-8325.5910819691053</v>
      </c>
      <c r="V7" s="23">
        <v>-4944.2036768520593</v>
      </c>
      <c r="W7" s="23">
        <v>-7575.0619295325178</v>
      </c>
      <c r="X7" s="23">
        <v>-5805.5223350677097</v>
      </c>
      <c r="Y7" s="23">
        <v>-8170.41161489147</v>
      </c>
      <c r="Z7" s="23">
        <v>-9507.1550092631896</v>
      </c>
      <c r="AA7" s="23">
        <v>-11006.053194448885</v>
      </c>
      <c r="AB7" s="23">
        <v>-14575.767928280309</v>
      </c>
      <c r="AC7" s="23">
        <v>-13003.633302627755</v>
      </c>
      <c r="AD7" s="23">
        <v>-14937.810674489985</v>
      </c>
      <c r="AE7" s="23">
        <v>-13021.031278183182</v>
      </c>
      <c r="AF7" s="23">
        <v>-14403.913879317033</v>
      </c>
      <c r="AG7" s="37">
        <v>5.0535681562874898E-2</v>
      </c>
      <c r="AH7" s="60"/>
    </row>
    <row r="8" spans="1:34" x14ac:dyDescent="0.25">
      <c r="A8" s="31" t="s">
        <v>59</v>
      </c>
      <c r="B8" s="23">
        <v>24532.330438474681</v>
      </c>
      <c r="C8" s="23">
        <v>24408.529478214288</v>
      </c>
      <c r="D8" s="23">
        <v>25328.593985370597</v>
      </c>
      <c r="E8" s="23">
        <v>25422.933552262351</v>
      </c>
      <c r="F8" s="23">
        <v>22876.892146460708</v>
      </c>
      <c r="G8" s="23">
        <v>22132.906603101521</v>
      </c>
      <c r="H8" s="23">
        <v>23749.9376834834</v>
      </c>
      <c r="I8" s="23">
        <v>24955.661426472798</v>
      </c>
      <c r="J8" s="23">
        <v>25350.91458507955</v>
      </c>
      <c r="K8" s="23">
        <v>23579.299155184228</v>
      </c>
      <c r="L8" s="23">
        <v>24122.693897361802</v>
      </c>
      <c r="M8" s="23">
        <v>23944.289229971342</v>
      </c>
      <c r="N8" s="23">
        <v>23201.461732511743</v>
      </c>
      <c r="O8" s="23">
        <v>22251.580834330209</v>
      </c>
      <c r="P8" s="23">
        <v>23225.951416030672</v>
      </c>
      <c r="Q8" s="23">
        <v>24123.278597395198</v>
      </c>
      <c r="R8" s="23">
        <v>25414.823486213583</v>
      </c>
      <c r="S8" s="23">
        <v>27266.189780427914</v>
      </c>
      <c r="T8" s="23">
        <v>26000.675641531001</v>
      </c>
      <c r="U8" s="23">
        <v>25997.563065778024</v>
      </c>
      <c r="V8" s="23">
        <v>23427.479601433104</v>
      </c>
      <c r="W8" s="23">
        <v>24181.886506817846</v>
      </c>
      <c r="X8" s="23">
        <v>23129.407756539895</v>
      </c>
      <c r="Y8" s="23">
        <v>22097.385096866899</v>
      </c>
      <c r="Z8" s="23">
        <v>21236.094548279947</v>
      </c>
      <c r="AA8" s="23">
        <v>22827.275352597928</v>
      </c>
      <c r="AB8" s="23">
        <v>23041.542601660436</v>
      </c>
      <c r="AC8" s="23">
        <v>21835.795486354542</v>
      </c>
      <c r="AD8" s="23">
        <v>20955.788330274358</v>
      </c>
      <c r="AE8" s="23">
        <v>19091.947908480273</v>
      </c>
      <c r="AF8" s="23">
        <v>16554.321671447495</v>
      </c>
      <c r="AG8" s="37">
        <v>-0.31376153516566319</v>
      </c>
      <c r="AH8" s="60"/>
    </row>
    <row r="9" spans="1:34" x14ac:dyDescent="0.25">
      <c r="A9" s="31" t="s">
        <v>60</v>
      </c>
      <c r="B9" s="23">
        <v>26472.514098485786</v>
      </c>
      <c r="C9" s="23">
        <v>26503.827643009754</v>
      </c>
      <c r="D9" s="23">
        <v>25850.686782771245</v>
      </c>
      <c r="E9" s="23">
        <v>25809.293858414771</v>
      </c>
      <c r="F9" s="23">
        <v>26231.544659020768</v>
      </c>
      <c r="G9" s="23">
        <v>26149.372462527193</v>
      </c>
      <c r="H9" s="23">
        <v>25096.54760609748</v>
      </c>
      <c r="I9" s="23">
        <v>25610.900683944801</v>
      </c>
      <c r="J9" s="23">
        <v>25135.618463486011</v>
      </c>
      <c r="K9" s="23">
        <v>25901.275566302829</v>
      </c>
      <c r="L9" s="23">
        <v>24256.290981466998</v>
      </c>
      <c r="M9" s="23">
        <v>22885.012451682898</v>
      </c>
      <c r="N9" s="23">
        <v>22803.392310679701</v>
      </c>
      <c r="O9" s="23">
        <v>23692.661634759523</v>
      </c>
      <c r="P9" s="23">
        <v>24256.177813891172</v>
      </c>
      <c r="Q9" s="23">
        <v>24268.785765069202</v>
      </c>
      <c r="R9" s="23">
        <v>24177.437024867097</v>
      </c>
      <c r="S9" s="23">
        <v>24704.651378126702</v>
      </c>
      <c r="T9" s="23">
        <v>24781.917278799028</v>
      </c>
      <c r="U9" s="23">
        <v>19875.277101855459</v>
      </c>
      <c r="V9" s="23">
        <v>22288.837535495826</v>
      </c>
      <c r="W9" s="23">
        <v>23152.982166031274</v>
      </c>
      <c r="X9" s="23">
        <v>19926.06009659974</v>
      </c>
      <c r="Y9" s="23">
        <v>18255.191044785923</v>
      </c>
      <c r="Z9" s="23">
        <v>17601.837464850487</v>
      </c>
      <c r="AA9" s="23">
        <v>16452.727126860016</v>
      </c>
      <c r="AB9" s="23">
        <v>16125.524916621956</v>
      </c>
      <c r="AC9" s="23">
        <v>16660.536533318671</v>
      </c>
      <c r="AD9" s="23">
        <v>16669.019034819652</v>
      </c>
      <c r="AE9" s="23">
        <v>16602.509313408591</v>
      </c>
      <c r="AF9" s="23">
        <v>16428.707249430463</v>
      </c>
      <c r="AG9" s="37">
        <v>-0.32305194794389758</v>
      </c>
      <c r="AH9" s="60"/>
    </row>
    <row r="10" spans="1:34" x14ac:dyDescent="0.25">
      <c r="A10" s="31" t="s">
        <v>62</v>
      </c>
      <c r="B10" s="23">
        <v>52912.713289279476</v>
      </c>
      <c r="C10" s="23">
        <v>51867.447466093974</v>
      </c>
      <c r="D10" s="23">
        <v>52364.443518824461</v>
      </c>
      <c r="E10" s="23">
        <v>52677.556520853956</v>
      </c>
      <c r="F10" s="23">
        <v>52649.456778298707</v>
      </c>
      <c r="G10" s="23">
        <v>53483.266660201334</v>
      </c>
      <c r="H10" s="23">
        <v>54127.666454743186</v>
      </c>
      <c r="I10" s="23">
        <v>54801.568154401648</v>
      </c>
      <c r="J10" s="23">
        <v>55248.929102836621</v>
      </c>
      <c r="K10" s="23">
        <v>56540.87771113788</v>
      </c>
      <c r="L10" s="23">
        <v>58133.068257917839</v>
      </c>
      <c r="M10" s="23">
        <v>61045.285626121098</v>
      </c>
      <c r="N10" s="23">
        <v>61301.634604481624</v>
      </c>
      <c r="O10" s="23">
        <v>60339.582231439526</v>
      </c>
      <c r="P10" s="23">
        <v>61822.894666869557</v>
      </c>
      <c r="Q10" s="23">
        <v>61464.320727091479</v>
      </c>
      <c r="R10" s="23">
        <v>62763.603734920558</v>
      </c>
      <c r="S10" s="23">
        <v>65102.471642638571</v>
      </c>
      <c r="T10" s="23">
        <v>66730.491013957741</v>
      </c>
      <c r="U10" s="23">
        <v>65717.564601235164</v>
      </c>
      <c r="V10" s="23">
        <v>62140.699622400774</v>
      </c>
      <c r="W10" s="23">
        <v>58132.369152979474</v>
      </c>
      <c r="X10" s="23">
        <v>57230.366776218543</v>
      </c>
      <c r="Y10" s="23">
        <v>54666.966263276321</v>
      </c>
      <c r="Z10" s="23">
        <v>53525.782651913178</v>
      </c>
      <c r="AA10" s="23">
        <v>50209.516613274449</v>
      </c>
      <c r="AB10" s="23">
        <v>53289.546626792166</v>
      </c>
      <c r="AC10" s="23">
        <v>52558.786587096729</v>
      </c>
      <c r="AD10" s="23">
        <v>54340.996373869377</v>
      </c>
      <c r="AE10" s="23">
        <v>54187.04886002907</v>
      </c>
      <c r="AF10" s="23">
        <v>53667.620878625487</v>
      </c>
      <c r="AG10" s="37">
        <v>-0.12684919895371849</v>
      </c>
      <c r="AH10" s="60"/>
    </row>
    <row r="11" spans="1:34" x14ac:dyDescent="0.25">
      <c r="A11" s="31" t="s">
        <v>63</v>
      </c>
      <c r="B11" s="23">
        <v>2270.6222807417216</v>
      </c>
      <c r="C11" s="23">
        <v>2112.3772268986886</v>
      </c>
      <c r="D11" s="23">
        <v>2072.0165145792321</v>
      </c>
      <c r="E11" s="23">
        <v>1866.4383503681506</v>
      </c>
      <c r="F11" s="23">
        <v>1810.9545926533965</v>
      </c>
      <c r="G11" s="23">
        <v>1788.5086808336193</v>
      </c>
      <c r="H11" s="23">
        <v>1767.3725491489236</v>
      </c>
      <c r="I11" s="23">
        <v>1842.5300254915978</v>
      </c>
      <c r="J11" s="23">
        <v>1821.634485926354</v>
      </c>
      <c r="K11" s="23">
        <v>2035.2850689962934</v>
      </c>
      <c r="L11" s="23">
        <v>2151.5296628421347</v>
      </c>
      <c r="M11" s="23">
        <v>1869.0190351052256</v>
      </c>
      <c r="N11" s="23">
        <v>1867.9937511435567</v>
      </c>
      <c r="O11" s="23">
        <v>1759.6694203024811</v>
      </c>
      <c r="P11" s="23">
        <v>1708.5439645917597</v>
      </c>
      <c r="Q11" s="23">
        <v>1955.9037172935707</v>
      </c>
      <c r="R11" s="23">
        <v>2040.672438159816</v>
      </c>
      <c r="S11" s="23">
        <v>1976.0938537800139</v>
      </c>
      <c r="T11" s="23">
        <v>2078.3999208901901</v>
      </c>
      <c r="U11" s="23">
        <v>2004.5944786797322</v>
      </c>
      <c r="V11" s="23">
        <v>2090.542716658465</v>
      </c>
      <c r="W11" s="23">
        <v>2213.5645367996071</v>
      </c>
      <c r="X11" s="23">
        <v>2156.8511932901715</v>
      </c>
      <c r="Y11" s="23">
        <v>2248.1169430527243</v>
      </c>
      <c r="Z11" s="23">
        <v>2275.3414495225966</v>
      </c>
      <c r="AA11" s="23">
        <v>2547.1529065854834</v>
      </c>
      <c r="AB11" s="23">
        <v>2766.0251134384835</v>
      </c>
      <c r="AC11" s="23">
        <v>2954.4299808004498</v>
      </c>
      <c r="AD11" s="23">
        <v>3014.9898049110493</v>
      </c>
      <c r="AE11" s="23">
        <v>2887.2296886991603</v>
      </c>
      <c r="AF11" s="23">
        <v>2963.3478772322251</v>
      </c>
      <c r="AG11" s="37">
        <v>0.51507860587978138</v>
      </c>
      <c r="AH11" s="60"/>
    </row>
    <row r="12" spans="1:34" x14ac:dyDescent="0.25">
      <c r="A12" s="31" t="s">
        <v>64</v>
      </c>
      <c r="B12" s="23">
        <v>1489.0379548268111</v>
      </c>
      <c r="C12" s="23">
        <v>633.94439876145611</v>
      </c>
      <c r="D12" s="23">
        <v>5730.898230198427</v>
      </c>
      <c r="E12" s="23">
        <v>5366.123338505522</v>
      </c>
      <c r="F12" s="23">
        <v>4559.7785108693315</v>
      </c>
      <c r="G12" s="23">
        <v>4041.5216275195121</v>
      </c>
      <c r="H12" s="23">
        <v>3758.3641995464977</v>
      </c>
      <c r="I12" s="23">
        <v>-1257.3295703656108</v>
      </c>
      <c r="J12" s="23">
        <v>-963.68532362168298</v>
      </c>
      <c r="K12" s="23">
        <v>57.060034946424366</v>
      </c>
      <c r="L12" s="23">
        <v>8639.2624492388713</v>
      </c>
      <c r="M12" s="23">
        <v>7709.7758502551387</v>
      </c>
      <c r="N12" s="23">
        <v>7128.2244564627645</v>
      </c>
      <c r="O12" s="23">
        <v>6744.7210787610629</v>
      </c>
      <c r="P12" s="23">
        <v>6467.6072630759454</v>
      </c>
      <c r="Q12" s="23">
        <v>1025.3083766880898</v>
      </c>
      <c r="R12" s="23">
        <v>2100.8454771302536</v>
      </c>
      <c r="S12" s="23">
        <v>2766.1201865203152</v>
      </c>
      <c r="T12" s="23">
        <v>5033.2834600277401</v>
      </c>
      <c r="U12" s="23">
        <v>4933.2637401049942</v>
      </c>
      <c r="V12" s="23">
        <v>2125.0308099553176</v>
      </c>
      <c r="W12" s="23">
        <v>5183.5733184223782</v>
      </c>
      <c r="X12" s="23">
        <v>5043.9706040975161</v>
      </c>
      <c r="Y12" s="23">
        <v>4734.7174177480547</v>
      </c>
      <c r="Z12" s="23">
        <v>6996.3068803229835</v>
      </c>
      <c r="AA12" s="23">
        <v>8339.4954376650494</v>
      </c>
      <c r="AB12" s="23">
        <v>6586.8161594005214</v>
      </c>
      <c r="AC12" s="23">
        <v>7641.0651897619255</v>
      </c>
      <c r="AD12" s="23">
        <v>6159.735485565041</v>
      </c>
      <c r="AE12" s="23">
        <v>5085.892535736346</v>
      </c>
      <c r="AF12" s="23">
        <v>4292.1910548328042</v>
      </c>
      <c r="AG12" s="37">
        <v>3.1862440144079081</v>
      </c>
      <c r="AH12" s="60"/>
    </row>
    <row r="13" spans="1:34" x14ac:dyDescent="0.25">
      <c r="A13" s="31" t="s">
        <v>65</v>
      </c>
      <c r="B13" s="23">
        <v>3474.3651461012137</v>
      </c>
      <c r="C13" s="23">
        <v>3512.1069315746367</v>
      </c>
      <c r="D13" s="23">
        <v>3615.9370357590283</v>
      </c>
      <c r="E13" s="23">
        <v>3679.1290430680674</v>
      </c>
      <c r="F13" s="23">
        <v>3789.5226091592722</v>
      </c>
      <c r="G13" s="23">
        <v>4451.2131733705128</v>
      </c>
      <c r="H13" s="23">
        <v>4788.3773991296921</v>
      </c>
      <c r="I13" s="23">
        <v>4937.3182345455089</v>
      </c>
      <c r="J13" s="23">
        <v>4701.0474355973038</v>
      </c>
      <c r="K13" s="23">
        <v>4834.8754914395022</v>
      </c>
      <c r="L13" s="23">
        <v>4985.1272579777751</v>
      </c>
      <c r="M13" s="23">
        <v>4901.0502671454024</v>
      </c>
      <c r="N13" s="23">
        <v>4838.4611642913269</v>
      </c>
      <c r="O13" s="23">
        <v>5048.6639752851743</v>
      </c>
      <c r="P13" s="23">
        <v>5180.7285936605649</v>
      </c>
      <c r="Q13" s="23">
        <v>5404.9126509529915</v>
      </c>
      <c r="R13" s="23">
        <v>5586.5172569628767</v>
      </c>
      <c r="S13" s="23">
        <v>5762.0443446843747</v>
      </c>
      <c r="T13" s="23">
        <v>6006.4843371017041</v>
      </c>
      <c r="U13" s="23">
        <v>6236.8084203279932</v>
      </c>
      <c r="V13" s="23">
        <v>6545.6299770108944</v>
      </c>
      <c r="W13" s="23">
        <v>6937.1475322345032</v>
      </c>
      <c r="X13" s="23">
        <v>7103.9086830161259</v>
      </c>
      <c r="Y13" s="23">
        <v>7435.5449754563324</v>
      </c>
      <c r="Z13" s="23">
        <v>7223.0562722725881</v>
      </c>
      <c r="AA13" s="23">
        <v>7739.5790150103403</v>
      </c>
      <c r="AB13" s="23">
        <v>7845.3517611716761</v>
      </c>
      <c r="AC13" s="23">
        <v>7920.5066598314552</v>
      </c>
      <c r="AD13" s="23">
        <v>8012.7760524397518</v>
      </c>
      <c r="AE13" s="23">
        <v>7743.431592375834</v>
      </c>
      <c r="AF13" s="23">
        <v>7323.2212553589443</v>
      </c>
      <c r="AG13" s="37">
        <v>0.3549194461205063</v>
      </c>
      <c r="AH13" s="60"/>
    </row>
    <row r="14" spans="1:34" x14ac:dyDescent="0.25">
      <c r="A14" s="31" t="s">
        <v>2</v>
      </c>
      <c r="B14" s="23">
        <v>14389.455638144715</v>
      </c>
      <c r="C14" s="23">
        <v>14195.134784471113</v>
      </c>
      <c r="D14" s="23">
        <v>14326.422922531965</v>
      </c>
      <c r="E14" s="23">
        <v>14637.07300139468</v>
      </c>
      <c r="F14" s="23">
        <v>14778.953696249522</v>
      </c>
      <c r="G14" s="23">
        <v>15137.134711009381</v>
      </c>
      <c r="H14" s="23">
        <v>15194.116370732407</v>
      </c>
      <c r="I14" s="23">
        <v>15135.165849487383</v>
      </c>
      <c r="J14" s="23">
        <v>15207.222307618673</v>
      </c>
      <c r="K14" s="23">
        <v>14998.809018040705</v>
      </c>
      <c r="L14" s="23">
        <v>15345.254145475496</v>
      </c>
      <c r="M14" s="23">
        <v>15541.672003459373</v>
      </c>
      <c r="N14" s="23">
        <v>15914.541957879814</v>
      </c>
      <c r="O14" s="23">
        <v>16372.874829057151</v>
      </c>
      <c r="P14" s="23">
        <v>16759.059700572958</v>
      </c>
      <c r="Q14" s="23">
        <v>16852.27909083926</v>
      </c>
      <c r="R14" s="23">
        <v>17001.268404521536</v>
      </c>
      <c r="S14" s="23">
        <v>17058.323674717842</v>
      </c>
      <c r="T14" s="23">
        <v>17076.387170282494</v>
      </c>
      <c r="U14" s="23">
        <v>17111.608790493265</v>
      </c>
      <c r="V14" s="23">
        <v>17400.327617624418</v>
      </c>
      <c r="W14" s="23">
        <v>17745.845729513923</v>
      </c>
      <c r="X14" s="23">
        <v>17727.254967821525</v>
      </c>
      <c r="Y14" s="23">
        <v>17640.701356314847</v>
      </c>
      <c r="Z14" s="23">
        <v>17829.234851188045</v>
      </c>
      <c r="AA14" s="23">
        <v>17970.971239984996</v>
      </c>
      <c r="AB14" s="23">
        <v>16992.226110083859</v>
      </c>
      <c r="AC14" s="23">
        <v>17520.763353342001</v>
      </c>
      <c r="AD14" s="23">
        <v>18010.785044051074</v>
      </c>
      <c r="AE14" s="23">
        <v>17996.301450257684</v>
      </c>
      <c r="AF14" s="23">
        <v>16668.00977904701</v>
      </c>
      <c r="AG14" s="37">
        <v>-1.0934385242433842E-2</v>
      </c>
      <c r="AH14" s="60"/>
    </row>
    <row r="15" spans="1:34" ht="16.5" customHeight="1" x14ac:dyDescent="0.25">
      <c r="A15" s="14" t="s">
        <v>73</v>
      </c>
    </row>
    <row r="16" spans="1:34" ht="45.6" customHeight="1" x14ac:dyDescent="0.25">
      <c r="A16" s="69" t="s">
        <v>117</v>
      </c>
      <c r="B16" s="70"/>
      <c r="C16" s="70"/>
      <c r="D16" s="70"/>
      <c r="E16" s="70"/>
      <c r="F16" s="70"/>
      <c r="G16" s="70"/>
      <c r="H16" s="70"/>
      <c r="I16" s="70"/>
      <c r="J16" s="70"/>
      <c r="K16" s="70"/>
      <c r="L16" s="70"/>
    </row>
    <row r="18" spans="1:34" ht="15.75" x14ac:dyDescent="0.25">
      <c r="A18" s="12" t="str">
        <f>Contents!A19</f>
        <v>Data Table 3B: New South Wales Indirect Greenhouse Gas Emissions from the Generation of Purchased Electricity (Scope 2 Emissions) by Economic Sector, 1990 to 2020</v>
      </c>
    </row>
    <row r="19" spans="1:34" ht="18" x14ac:dyDescent="0.35">
      <c r="A19" s="2" t="s">
        <v>83</v>
      </c>
    </row>
    <row r="20" spans="1:34" x14ac:dyDescent="0.25">
      <c r="A20" s="48" t="s">
        <v>105</v>
      </c>
    </row>
    <row r="21" spans="1:34" ht="24" x14ac:dyDescent="0.25">
      <c r="A21" s="30" t="s">
        <v>104</v>
      </c>
      <c r="B21" s="18">
        <v>1990</v>
      </c>
      <c r="C21" s="18">
        <v>1991</v>
      </c>
      <c r="D21" s="18">
        <v>1992</v>
      </c>
      <c r="E21" s="18">
        <v>1993</v>
      </c>
      <c r="F21" s="18">
        <v>1994</v>
      </c>
      <c r="G21" s="18">
        <v>1995</v>
      </c>
      <c r="H21" s="18">
        <v>1996</v>
      </c>
      <c r="I21" s="18">
        <v>1997</v>
      </c>
      <c r="J21" s="18">
        <v>1998</v>
      </c>
      <c r="K21" s="18">
        <v>1999</v>
      </c>
      <c r="L21" s="18">
        <v>2000</v>
      </c>
      <c r="M21" s="18">
        <v>2001</v>
      </c>
      <c r="N21" s="18">
        <v>2002</v>
      </c>
      <c r="O21" s="18">
        <v>2003</v>
      </c>
      <c r="P21" s="18">
        <v>2004</v>
      </c>
      <c r="Q21" s="18">
        <v>2005</v>
      </c>
      <c r="R21" s="18">
        <v>2006</v>
      </c>
      <c r="S21" s="18">
        <v>2007</v>
      </c>
      <c r="T21" s="18">
        <v>2008</v>
      </c>
      <c r="U21" s="18">
        <v>2009</v>
      </c>
      <c r="V21" s="18">
        <v>2010</v>
      </c>
      <c r="W21" s="18">
        <v>2011</v>
      </c>
      <c r="X21" s="18">
        <v>2012</v>
      </c>
      <c r="Y21" s="18">
        <v>2013</v>
      </c>
      <c r="Z21" s="18">
        <v>2014</v>
      </c>
      <c r="AA21" s="18">
        <v>2015</v>
      </c>
      <c r="AB21" s="18">
        <v>2016</v>
      </c>
      <c r="AC21" s="18">
        <v>2017</v>
      </c>
      <c r="AD21" s="18">
        <v>2018</v>
      </c>
      <c r="AE21" s="18">
        <v>2019</v>
      </c>
      <c r="AF21" s="18">
        <v>2020</v>
      </c>
      <c r="AG21" s="18" t="s">
        <v>57</v>
      </c>
    </row>
    <row r="22" spans="1:34" x14ac:dyDescent="0.25">
      <c r="A22" s="31" t="s">
        <v>81</v>
      </c>
      <c r="B22" s="47">
        <v>43730.348551686919</v>
      </c>
      <c r="C22" s="47">
        <v>43575.15804820948</v>
      </c>
      <c r="D22" s="47">
        <v>44151.801119737065</v>
      </c>
      <c r="E22" s="47">
        <v>45656.445174637433</v>
      </c>
      <c r="F22" s="47">
        <v>46092.80963278361</v>
      </c>
      <c r="G22" s="47">
        <v>47481.27331151798</v>
      </c>
      <c r="H22" s="47">
        <v>49569.425510472669</v>
      </c>
      <c r="I22" s="47">
        <v>50880.348298810182</v>
      </c>
      <c r="J22" s="47">
        <v>52646.210197331617</v>
      </c>
      <c r="K22" s="47">
        <v>54814.499203228646</v>
      </c>
      <c r="L22" s="47">
        <v>56949.255764940543</v>
      </c>
      <c r="M22" s="47">
        <v>59191.99468624717</v>
      </c>
      <c r="N22" s="47">
        <v>58530.714880902698</v>
      </c>
      <c r="O22" s="47">
        <v>62196.065580896015</v>
      </c>
      <c r="P22" s="47">
        <v>64363.144921087507</v>
      </c>
      <c r="Q22" s="47">
        <v>64285.594549126574</v>
      </c>
      <c r="R22" s="47">
        <v>66090.518827531938</v>
      </c>
      <c r="S22" s="47">
        <v>68772.587525483745</v>
      </c>
      <c r="T22" s="47">
        <v>68014.047514902704</v>
      </c>
      <c r="U22" s="47">
        <v>68828.631635730038</v>
      </c>
      <c r="V22" s="47">
        <v>66838.316094577312</v>
      </c>
      <c r="W22" s="47">
        <v>65222.067513312533</v>
      </c>
      <c r="X22" s="47">
        <v>63243.543615288327</v>
      </c>
      <c r="Y22" s="47">
        <v>58422.729073820054</v>
      </c>
      <c r="Z22" s="47">
        <v>56924.798261327633</v>
      </c>
      <c r="AA22" s="47">
        <v>58706.953093655291</v>
      </c>
      <c r="AB22" s="47">
        <v>58557.45388914815</v>
      </c>
      <c r="AC22" s="47">
        <v>58264.210595206983</v>
      </c>
      <c r="AD22" s="47">
        <v>57499.663064389148</v>
      </c>
      <c r="AE22" s="47">
        <v>56381.151423576419</v>
      </c>
      <c r="AF22" s="47">
        <v>54089.043946636761</v>
      </c>
      <c r="AG22" s="37">
        <v>-0.15861330480031077</v>
      </c>
      <c r="AH22" s="60"/>
    </row>
    <row r="23" spans="1:34" x14ac:dyDescent="0.25">
      <c r="A23" s="31" t="s">
        <v>58</v>
      </c>
      <c r="B23" s="23">
        <v>496.7267189295527</v>
      </c>
      <c r="C23" s="23">
        <v>542.80789361843688</v>
      </c>
      <c r="D23" s="23">
        <v>569.7895965912885</v>
      </c>
      <c r="E23" s="23">
        <v>605.5597902531465</v>
      </c>
      <c r="F23" s="23">
        <v>568.93641980401583</v>
      </c>
      <c r="G23" s="23">
        <v>613.49942881052175</v>
      </c>
      <c r="H23" s="23">
        <v>641.72678039632956</v>
      </c>
      <c r="I23" s="23">
        <v>578.10848889170779</v>
      </c>
      <c r="J23" s="23">
        <v>660.66184898478298</v>
      </c>
      <c r="K23" s="23">
        <v>631.36164827204198</v>
      </c>
      <c r="L23" s="23">
        <v>627.20968409376962</v>
      </c>
      <c r="M23" s="23">
        <v>594.05483141286174</v>
      </c>
      <c r="N23" s="23">
        <v>544.66663811863634</v>
      </c>
      <c r="O23" s="23">
        <v>934.07078638952134</v>
      </c>
      <c r="P23" s="23">
        <v>839.54209329657647</v>
      </c>
      <c r="Q23" s="23">
        <v>736.91671155109327</v>
      </c>
      <c r="R23" s="23">
        <v>768.54367892287985</v>
      </c>
      <c r="S23" s="23">
        <v>771.83247537767193</v>
      </c>
      <c r="T23" s="23">
        <v>742.62094004684718</v>
      </c>
      <c r="U23" s="23">
        <v>539.83814733424401</v>
      </c>
      <c r="V23" s="23">
        <v>550.7579868440846</v>
      </c>
      <c r="W23" s="23">
        <v>517.32538626220253</v>
      </c>
      <c r="X23" s="23">
        <v>536.91183672770603</v>
      </c>
      <c r="Y23" s="23">
        <v>530.11706507641986</v>
      </c>
      <c r="Z23" s="23">
        <v>490.5729934655073</v>
      </c>
      <c r="AA23" s="23">
        <v>518.96537436441088</v>
      </c>
      <c r="AB23" s="23">
        <v>384.17955994553103</v>
      </c>
      <c r="AC23" s="23">
        <v>520.21616602863367</v>
      </c>
      <c r="AD23" s="23">
        <v>424.15177166221531</v>
      </c>
      <c r="AE23" s="23">
        <v>442.89599192577788</v>
      </c>
      <c r="AF23" s="23">
        <v>402.94901762007845</v>
      </c>
      <c r="AG23" s="37">
        <v>-0.45319598361131697</v>
      </c>
      <c r="AH23" s="60"/>
    </row>
    <row r="24" spans="1:34" x14ac:dyDescent="0.25">
      <c r="A24" s="31" t="s">
        <v>59</v>
      </c>
      <c r="B24" s="23">
        <v>1552.2709966548523</v>
      </c>
      <c r="C24" s="23">
        <v>1550.8796960526768</v>
      </c>
      <c r="D24" s="23">
        <v>1576.1115454097737</v>
      </c>
      <c r="E24" s="23">
        <v>1609.4535870226216</v>
      </c>
      <c r="F24" s="23">
        <v>1579.1345510308313</v>
      </c>
      <c r="G24" s="23">
        <v>1677.0477086827766</v>
      </c>
      <c r="H24" s="23">
        <v>1823.1389803485827</v>
      </c>
      <c r="I24" s="23">
        <v>1786.4685852810421</v>
      </c>
      <c r="J24" s="23">
        <v>1876.3695370826317</v>
      </c>
      <c r="K24" s="23">
        <v>1978.4184501809834</v>
      </c>
      <c r="L24" s="23">
        <v>2013.066375786253</v>
      </c>
      <c r="M24" s="23">
        <v>2624.5156809685413</v>
      </c>
      <c r="N24" s="23">
        <v>2683.7633920973835</v>
      </c>
      <c r="O24" s="23">
        <v>2588.5580596965938</v>
      </c>
      <c r="P24" s="23">
        <v>3027.7069461185274</v>
      </c>
      <c r="Q24" s="23">
        <v>2996.9580178133569</v>
      </c>
      <c r="R24" s="23">
        <v>3036.2553585834871</v>
      </c>
      <c r="S24" s="23">
        <v>3255.7912349458575</v>
      </c>
      <c r="T24" s="23">
        <v>3265.8844942426012</v>
      </c>
      <c r="U24" s="23">
        <v>3301.0175320266662</v>
      </c>
      <c r="V24" s="23">
        <v>3218.7969939989098</v>
      </c>
      <c r="W24" s="23">
        <v>3123.2622061229326</v>
      </c>
      <c r="X24" s="23">
        <v>3347.446570514393</v>
      </c>
      <c r="Y24" s="23">
        <v>3520.6995068780689</v>
      </c>
      <c r="Z24" s="23">
        <v>3618.848732490439</v>
      </c>
      <c r="AA24" s="23">
        <v>3681.2152308077943</v>
      </c>
      <c r="AB24" s="23">
        <v>3560.5718082657204</v>
      </c>
      <c r="AC24" s="23">
        <v>3511.4591206932778</v>
      </c>
      <c r="AD24" s="23">
        <v>3375.0093365268231</v>
      </c>
      <c r="AE24" s="23">
        <v>3521.4533308067171</v>
      </c>
      <c r="AF24" s="23">
        <v>3493.086671501203</v>
      </c>
      <c r="AG24" s="37">
        <v>0.16554407860869258</v>
      </c>
      <c r="AH24" s="60"/>
    </row>
    <row r="25" spans="1:34" x14ac:dyDescent="0.25">
      <c r="A25" s="31" t="s">
        <v>60</v>
      </c>
      <c r="B25" s="23">
        <v>14416.573152635954</v>
      </c>
      <c r="C25" s="23">
        <v>14523.532212446244</v>
      </c>
      <c r="D25" s="23">
        <v>14858.182746596221</v>
      </c>
      <c r="E25" s="23">
        <v>15594.891480549664</v>
      </c>
      <c r="F25" s="23">
        <v>16689.54828330599</v>
      </c>
      <c r="G25" s="23">
        <v>16877.951439320121</v>
      </c>
      <c r="H25" s="23">
        <v>17074.921047294563</v>
      </c>
      <c r="I25" s="23">
        <v>17708.256496992664</v>
      </c>
      <c r="J25" s="23">
        <v>18361.45567365531</v>
      </c>
      <c r="K25" s="23">
        <v>19164.21927318169</v>
      </c>
      <c r="L25" s="23">
        <v>19853.953603115278</v>
      </c>
      <c r="M25" s="23">
        <v>19726.797350940378</v>
      </c>
      <c r="N25" s="23">
        <v>19317.044571566508</v>
      </c>
      <c r="O25" s="23">
        <v>17912.554452615754</v>
      </c>
      <c r="P25" s="23">
        <v>17946.138096802926</v>
      </c>
      <c r="Q25" s="23">
        <v>17731.709664411464</v>
      </c>
      <c r="R25" s="23">
        <v>18077.675668367436</v>
      </c>
      <c r="S25" s="23">
        <v>19320.773161598743</v>
      </c>
      <c r="T25" s="23">
        <v>18943.354580605162</v>
      </c>
      <c r="U25" s="23">
        <v>19091.771441144025</v>
      </c>
      <c r="V25" s="23">
        <v>18349.536455356862</v>
      </c>
      <c r="W25" s="23">
        <v>18037.232174138564</v>
      </c>
      <c r="X25" s="23">
        <v>17289.189897606135</v>
      </c>
      <c r="Y25" s="23">
        <v>14349.48802414079</v>
      </c>
      <c r="Z25" s="23">
        <v>14036.323371753304</v>
      </c>
      <c r="AA25" s="23">
        <v>14311.519740809264</v>
      </c>
      <c r="AB25" s="23">
        <v>14214.208387038532</v>
      </c>
      <c r="AC25" s="23">
        <v>14197.566197864797</v>
      </c>
      <c r="AD25" s="23">
        <v>13444.376580807761</v>
      </c>
      <c r="AE25" s="23">
        <v>12786.009868662084</v>
      </c>
      <c r="AF25" s="23">
        <v>11966.94937866856</v>
      </c>
      <c r="AG25" s="37">
        <v>-0.3251102344244392</v>
      </c>
      <c r="AH25" s="60"/>
    </row>
    <row r="26" spans="1:34" x14ac:dyDescent="0.25">
      <c r="A26" s="31" t="s">
        <v>62</v>
      </c>
      <c r="B26" s="23">
        <v>6301.0704160508067</v>
      </c>
      <c r="C26" s="23">
        <v>5585.4476112250077</v>
      </c>
      <c r="D26" s="23">
        <v>5665.7304241698275</v>
      </c>
      <c r="E26" s="23">
        <v>5728.6416659689312</v>
      </c>
      <c r="F26" s="23">
        <v>5684.8843837109926</v>
      </c>
      <c r="G26" s="23">
        <v>6011.8465925410619</v>
      </c>
      <c r="H26" s="23">
        <v>6145.1575083888802</v>
      </c>
      <c r="I26" s="23">
        <v>6096.2106926658907</v>
      </c>
      <c r="J26" s="23">
        <v>6485.2724359526655</v>
      </c>
      <c r="K26" s="23">
        <v>6587.1305541740121</v>
      </c>
      <c r="L26" s="23">
        <v>6855.494083863151</v>
      </c>
      <c r="M26" s="23">
        <v>7467.4548729944891</v>
      </c>
      <c r="N26" s="23">
        <v>7299.4640048719821</v>
      </c>
      <c r="O26" s="23">
        <v>8103.4717732660483</v>
      </c>
      <c r="P26" s="23">
        <v>8714.3656282804986</v>
      </c>
      <c r="Q26" s="23">
        <v>8810.2118417341007</v>
      </c>
      <c r="R26" s="23">
        <v>9389.1545246059322</v>
      </c>
      <c r="S26" s="23">
        <v>9542.55484786323</v>
      </c>
      <c r="T26" s="23">
        <v>9278.537708011454</v>
      </c>
      <c r="U26" s="23">
        <v>9210.9273764416994</v>
      </c>
      <c r="V26" s="23">
        <v>8704.9972275074106</v>
      </c>
      <c r="W26" s="23">
        <v>8016.9717519496262</v>
      </c>
      <c r="X26" s="23">
        <v>7348.7983139903417</v>
      </c>
      <c r="Y26" s="23">
        <v>5876.7511818237826</v>
      </c>
      <c r="Z26" s="23">
        <v>6000.1354338674928</v>
      </c>
      <c r="AA26" s="23">
        <v>5369.1925392503854</v>
      </c>
      <c r="AB26" s="23">
        <v>6410.6835124735289</v>
      </c>
      <c r="AC26" s="23">
        <v>6090.8642772519206</v>
      </c>
      <c r="AD26" s="23">
        <v>6492.6399462926565</v>
      </c>
      <c r="AE26" s="23">
        <v>6508.8503013218042</v>
      </c>
      <c r="AF26" s="23">
        <v>6286.0842304541957</v>
      </c>
      <c r="AG26" s="37">
        <v>-0.28650021777263923</v>
      </c>
      <c r="AH26" s="60"/>
    </row>
    <row r="27" spans="1:34" x14ac:dyDescent="0.25">
      <c r="A27" s="31" t="s">
        <v>63</v>
      </c>
      <c r="B27" s="23">
        <v>16.097625150494764</v>
      </c>
      <c r="C27" s="23">
        <v>15.964938047601088</v>
      </c>
      <c r="D27" s="23">
        <v>16.082770871528307</v>
      </c>
      <c r="E27" s="23">
        <v>16.117560957308086</v>
      </c>
      <c r="F27" s="23">
        <v>17.919257316661916</v>
      </c>
      <c r="G27" s="23">
        <v>17.912392082059029</v>
      </c>
      <c r="H27" s="23">
        <v>18.140686371627691</v>
      </c>
      <c r="I27" s="23">
        <v>18.136736906406519</v>
      </c>
      <c r="J27" s="23">
        <v>20.224342315860699</v>
      </c>
      <c r="K27" s="23">
        <v>20.513555359019414</v>
      </c>
      <c r="L27" s="23">
        <v>25.365097518498033</v>
      </c>
      <c r="M27" s="23">
        <v>30.166846907684384</v>
      </c>
      <c r="N27" s="23">
        <v>34.914528084527973</v>
      </c>
      <c r="O27" s="23">
        <v>37.745859224590895</v>
      </c>
      <c r="P27" s="23">
        <v>37.164089229762872</v>
      </c>
      <c r="Q27" s="23">
        <v>37.83218762715434</v>
      </c>
      <c r="R27" s="23">
        <v>39.051640871478106</v>
      </c>
      <c r="S27" s="23">
        <v>40.348930668136049</v>
      </c>
      <c r="T27" s="23">
        <v>39.237037389104628</v>
      </c>
      <c r="U27" s="23">
        <v>38.803917462090787</v>
      </c>
      <c r="V27" s="23">
        <v>36.252424450496704</v>
      </c>
      <c r="W27" s="23">
        <v>34.802706107049211</v>
      </c>
      <c r="X27" s="23">
        <v>34.356968222224602</v>
      </c>
      <c r="Y27" s="23">
        <v>32.846810351472875</v>
      </c>
      <c r="Z27" s="23">
        <v>41.463019910340925</v>
      </c>
      <c r="AA27" s="23">
        <v>54.933512088487554</v>
      </c>
      <c r="AB27" s="23">
        <v>44.839087449733363</v>
      </c>
      <c r="AC27" s="23">
        <v>43.351347169052815</v>
      </c>
      <c r="AD27" s="23">
        <v>151.70697309082686</v>
      </c>
      <c r="AE27" s="23">
        <v>120.45459909914771</v>
      </c>
      <c r="AF27" s="23">
        <v>116.94670402793984</v>
      </c>
      <c r="AG27" s="37">
        <v>2.0911959197411165</v>
      </c>
      <c r="AH27" s="60"/>
    </row>
    <row r="28" spans="1:34" x14ac:dyDescent="0.25">
      <c r="A28" s="31" t="s">
        <v>64</v>
      </c>
      <c r="B28" s="23">
        <v>7018.5645656157176</v>
      </c>
      <c r="C28" s="23">
        <v>7375.8013779917028</v>
      </c>
      <c r="D28" s="23">
        <v>7469.2983004769303</v>
      </c>
      <c r="E28" s="23">
        <v>7561.4385976856784</v>
      </c>
      <c r="F28" s="23">
        <v>7445.4514150730265</v>
      </c>
      <c r="G28" s="23">
        <v>7836.6715359008249</v>
      </c>
      <c r="H28" s="23">
        <v>8873.0632215223941</v>
      </c>
      <c r="I28" s="23">
        <v>9115.9773875825758</v>
      </c>
      <c r="J28" s="23">
        <v>9680.7185218586565</v>
      </c>
      <c r="K28" s="23">
        <v>10420.88612238186</v>
      </c>
      <c r="L28" s="23">
        <v>10754.801347843166</v>
      </c>
      <c r="M28" s="23">
        <v>11410.029711160316</v>
      </c>
      <c r="N28" s="23">
        <v>11016.697428271393</v>
      </c>
      <c r="O28" s="23">
        <v>13575.23494129973</v>
      </c>
      <c r="P28" s="23">
        <v>13976.791209710509</v>
      </c>
      <c r="Q28" s="23">
        <v>14183.792932178849</v>
      </c>
      <c r="R28" s="23">
        <v>14643.386120030322</v>
      </c>
      <c r="S28" s="23">
        <v>15386.872485902011</v>
      </c>
      <c r="T28" s="23">
        <v>15172.225382349399</v>
      </c>
      <c r="U28" s="23">
        <v>15648.716928218382</v>
      </c>
      <c r="V28" s="23">
        <v>15334.310767887668</v>
      </c>
      <c r="W28" s="23">
        <v>14982.228178703006</v>
      </c>
      <c r="X28" s="23">
        <v>14766.984230468706</v>
      </c>
      <c r="Y28" s="23">
        <v>14814.564054150389</v>
      </c>
      <c r="Z28" s="23">
        <v>14664.597236605261</v>
      </c>
      <c r="AA28" s="23">
        <v>16011.555625076157</v>
      </c>
      <c r="AB28" s="23">
        <v>15547.409409512402</v>
      </c>
      <c r="AC28" s="23">
        <v>14847.836405400589</v>
      </c>
      <c r="AD28" s="23">
        <v>15926.093409576322</v>
      </c>
      <c r="AE28" s="23">
        <v>15878.907040769114</v>
      </c>
      <c r="AF28" s="23">
        <v>15011.939240348422</v>
      </c>
      <c r="AG28" s="37">
        <v>5.8386801903371977E-2</v>
      </c>
      <c r="AH28" s="60"/>
    </row>
    <row r="29" spans="1:34" x14ac:dyDescent="0.25">
      <c r="A29" s="31" t="s">
        <v>65</v>
      </c>
      <c r="B29" s="23">
        <v>655.40330969871536</v>
      </c>
      <c r="C29" s="23">
        <v>656.84316538701614</v>
      </c>
      <c r="D29" s="23">
        <v>657.09606703672785</v>
      </c>
      <c r="E29" s="23">
        <v>637.79491216776273</v>
      </c>
      <c r="F29" s="23">
        <v>647.33317056441172</v>
      </c>
      <c r="G29" s="23">
        <v>649.32421297463986</v>
      </c>
      <c r="H29" s="23">
        <v>702.95159690057301</v>
      </c>
      <c r="I29" s="23">
        <v>734.53784470946403</v>
      </c>
      <c r="J29" s="23">
        <v>746.05351654063918</v>
      </c>
      <c r="K29" s="23">
        <v>786.35295542907761</v>
      </c>
      <c r="L29" s="23">
        <v>820.90679241684541</v>
      </c>
      <c r="M29" s="23">
        <v>816.82539319268483</v>
      </c>
      <c r="N29" s="23">
        <v>789.06833471033224</v>
      </c>
      <c r="O29" s="23">
        <v>1196.7009432952784</v>
      </c>
      <c r="P29" s="23">
        <v>1274.8287040652713</v>
      </c>
      <c r="Q29" s="23">
        <v>1237.1281536499016</v>
      </c>
      <c r="R29" s="23">
        <v>1310.2564169599978</v>
      </c>
      <c r="S29" s="23">
        <v>1364.0194322098178</v>
      </c>
      <c r="T29" s="23">
        <v>1414.6803465166079</v>
      </c>
      <c r="U29" s="23">
        <v>1053.8070163604275</v>
      </c>
      <c r="V29" s="23">
        <v>1042.4895902880014</v>
      </c>
      <c r="W29" s="23">
        <v>1067.8817435169424</v>
      </c>
      <c r="X29" s="23">
        <v>1022.1759434481463</v>
      </c>
      <c r="Y29" s="23">
        <v>1206.6308411895368</v>
      </c>
      <c r="Z29" s="23">
        <v>1206.3556529703399</v>
      </c>
      <c r="AA29" s="23">
        <v>1256.3249553245164</v>
      </c>
      <c r="AB29" s="23">
        <v>1251.3588046044517</v>
      </c>
      <c r="AC29" s="23">
        <v>997.08098488821463</v>
      </c>
      <c r="AD29" s="23">
        <v>1104.8452660959531</v>
      </c>
      <c r="AE29" s="23">
        <v>1242.2392669000542</v>
      </c>
      <c r="AF29" s="23">
        <v>1268.5137385887763</v>
      </c>
      <c r="AG29" s="37">
        <v>2.5369711978728837E-2</v>
      </c>
      <c r="AH29" s="60"/>
    </row>
    <row r="30" spans="1:34" x14ac:dyDescent="0.25">
      <c r="A30" s="31" t="s">
        <v>2</v>
      </c>
      <c r="B30" s="23">
        <v>13273.641766950825</v>
      </c>
      <c r="C30" s="23">
        <v>13323.881153440792</v>
      </c>
      <c r="D30" s="23">
        <v>13339.509668584764</v>
      </c>
      <c r="E30" s="23">
        <v>13902.547580032317</v>
      </c>
      <c r="F30" s="23">
        <v>13459.60215197768</v>
      </c>
      <c r="G30" s="23">
        <v>13797.020001205967</v>
      </c>
      <c r="H30" s="23">
        <v>14290.325689249714</v>
      </c>
      <c r="I30" s="23">
        <v>14842.652065780434</v>
      </c>
      <c r="J30" s="23">
        <v>14815.454320941071</v>
      </c>
      <c r="K30" s="23">
        <v>15225.616644249962</v>
      </c>
      <c r="L30" s="23">
        <v>15998.458780303576</v>
      </c>
      <c r="M30" s="23">
        <v>16522.149998670215</v>
      </c>
      <c r="N30" s="23">
        <v>16845.095983181931</v>
      </c>
      <c r="O30" s="23">
        <v>17847.72876510851</v>
      </c>
      <c r="P30" s="23">
        <v>18546.608153583438</v>
      </c>
      <c r="Q30" s="23">
        <v>18551.045040160658</v>
      </c>
      <c r="R30" s="23">
        <v>18826.195419190401</v>
      </c>
      <c r="S30" s="23">
        <v>19090.394956918277</v>
      </c>
      <c r="T30" s="23">
        <v>19157.507025741528</v>
      </c>
      <c r="U30" s="23">
        <v>19943.749276742506</v>
      </c>
      <c r="V30" s="23">
        <v>19601.174648243883</v>
      </c>
      <c r="W30" s="23">
        <v>19442.363366512207</v>
      </c>
      <c r="X30" s="23">
        <v>18897.679854310678</v>
      </c>
      <c r="Y30" s="23">
        <v>18091.631590209585</v>
      </c>
      <c r="Z30" s="23">
        <v>16866.501820264944</v>
      </c>
      <c r="AA30" s="23">
        <v>17503.246115934275</v>
      </c>
      <c r="AB30" s="23">
        <v>17144.203319858243</v>
      </c>
      <c r="AC30" s="23">
        <v>18055.836095910494</v>
      </c>
      <c r="AD30" s="23">
        <v>16580.839780336595</v>
      </c>
      <c r="AE30" s="23">
        <v>15880.341024091722</v>
      </c>
      <c r="AF30" s="23">
        <v>15542.574965427579</v>
      </c>
      <c r="AG30" s="37">
        <v>-0.16217253897126138</v>
      </c>
      <c r="AH30" s="60"/>
    </row>
    <row r="31" spans="1:34" ht="39.75" customHeight="1" x14ac:dyDescent="0.25">
      <c r="A31" s="68" t="s">
        <v>78</v>
      </c>
      <c r="B31" s="68"/>
      <c r="C31" s="68"/>
      <c r="D31" s="68"/>
      <c r="E31" s="68"/>
      <c r="F31" s="68"/>
      <c r="G31" s="68"/>
      <c r="H31" s="68"/>
      <c r="I31" s="68"/>
      <c r="J31" s="68"/>
      <c r="K31" s="68"/>
      <c r="L31" s="68"/>
    </row>
    <row r="32" spans="1:34" x14ac:dyDescent="0.25">
      <c r="A32" s="66" t="s">
        <v>79</v>
      </c>
      <c r="B32" s="66"/>
      <c r="C32" s="66"/>
      <c r="D32" s="66"/>
      <c r="E32" s="66"/>
      <c r="F32" s="66"/>
      <c r="G32" s="66"/>
      <c r="H32" s="66"/>
      <c r="I32" s="66"/>
      <c r="J32" s="66"/>
      <c r="K32" s="66"/>
      <c r="L32" s="66"/>
    </row>
  </sheetData>
  <mergeCells count="3">
    <mergeCell ref="A16:L16"/>
    <mergeCell ref="A31:L31"/>
    <mergeCell ref="A32:L32"/>
  </mergeCells>
  <dataValidations count="1">
    <dataValidation allowBlank="1" showInputMessage="1" showErrorMessage="1" sqref="A3"/>
  </dataValidations>
  <hyperlinks>
    <hyperlink ref="A3" location="Contents!A1" display="Back to contents"/>
    <hyperlink ref="A20" location="Content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
  <sheetViews>
    <sheetView showGridLines="0" workbookViewId="0">
      <pane xSplit="1" ySplit="4" topLeftCell="R5" activePane="bottomRight" state="frozen"/>
      <selection pane="topRight" activeCell="B1" sqref="B1"/>
      <selection pane="bottomLeft" activeCell="A5" sqref="A5"/>
      <selection pane="bottomRight" activeCell="AF7" sqref="AF7"/>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5" ht="15.75" x14ac:dyDescent="0.25">
      <c r="A1" s="12" t="str">
        <f>Contents!A20</f>
        <v>Data Table 4: Australian Capital Territory Direct Emissions by Economic Sectors, 1990 to 2020</v>
      </c>
    </row>
    <row r="2" spans="1:35" ht="18" x14ac:dyDescent="0.35">
      <c r="A2" s="2" t="s">
        <v>83</v>
      </c>
    </row>
    <row r="3" spans="1:35" x14ac:dyDescent="0.25">
      <c r="A3" s="48" t="s">
        <v>105</v>
      </c>
    </row>
    <row r="4" spans="1:35"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5" x14ac:dyDescent="0.25">
      <c r="A5" s="31" t="s">
        <v>56</v>
      </c>
      <c r="B5" s="38">
        <v>1126.2806001313554</v>
      </c>
      <c r="C5" s="38">
        <v>1283.4883699173431</v>
      </c>
      <c r="D5" s="38">
        <v>1157.5456147340587</v>
      </c>
      <c r="E5" s="38">
        <v>1187.1714246761308</v>
      </c>
      <c r="F5" s="38">
        <v>1427.0943459549217</v>
      </c>
      <c r="G5" s="38">
        <v>1167.1657357236093</v>
      </c>
      <c r="H5" s="38">
        <v>1213.1272180542123</v>
      </c>
      <c r="I5" s="38">
        <v>1151.8906413305574</v>
      </c>
      <c r="J5" s="38">
        <v>1180.3466011420296</v>
      </c>
      <c r="K5" s="38">
        <v>1364.7637438444281</v>
      </c>
      <c r="L5" s="38">
        <v>1246.459671639881</v>
      </c>
      <c r="M5" s="38">
        <v>1113.5530456182294</v>
      </c>
      <c r="N5" s="38">
        <v>1186.1843600962573</v>
      </c>
      <c r="O5" s="38">
        <v>1230.9287100909005</v>
      </c>
      <c r="P5" s="38">
        <v>1566.3411273991994</v>
      </c>
      <c r="Q5" s="38">
        <v>1391.4251089058221</v>
      </c>
      <c r="R5" s="38">
        <v>1476.9212088732277</v>
      </c>
      <c r="S5" s="38">
        <v>1320.0439705369893</v>
      </c>
      <c r="T5" s="38">
        <v>1298.0373886597927</v>
      </c>
      <c r="U5" s="38">
        <v>1998.3125622184141</v>
      </c>
      <c r="V5" s="38">
        <v>1690.7885533889519</v>
      </c>
      <c r="W5" s="38">
        <v>1803.2337547481695</v>
      </c>
      <c r="X5" s="38">
        <v>1683.371973856367</v>
      </c>
      <c r="Y5" s="38">
        <v>1524.0447105712024</v>
      </c>
      <c r="Z5" s="38">
        <v>1553.9762631085889</v>
      </c>
      <c r="AA5" s="38">
        <v>1581.5803991102889</v>
      </c>
      <c r="AB5" s="38">
        <v>1423.1505196934102</v>
      </c>
      <c r="AC5" s="38">
        <v>1374.9567623823195</v>
      </c>
      <c r="AD5" s="38">
        <v>1165.0913423718234</v>
      </c>
      <c r="AE5" s="38">
        <v>1185.9778178087861</v>
      </c>
      <c r="AF5" s="38">
        <v>1134.0551583184044</v>
      </c>
      <c r="AG5" s="37">
        <v>-0.18496859726054982</v>
      </c>
      <c r="AH5" s="60"/>
    </row>
    <row r="6" spans="1:35" x14ac:dyDescent="0.25">
      <c r="A6" s="31" t="s">
        <v>58</v>
      </c>
      <c r="B6" s="39">
        <v>75.783723671408723</v>
      </c>
      <c r="C6" s="39">
        <v>82.804173758669933</v>
      </c>
      <c r="D6" s="39">
        <v>44.933280161238045</v>
      </c>
      <c r="E6" s="39">
        <v>43.189204658003398</v>
      </c>
      <c r="F6" s="39">
        <v>47.6823196061465</v>
      </c>
      <c r="G6" s="39">
        <v>36.371758816781366</v>
      </c>
      <c r="H6" s="39">
        <v>19.044199918959428</v>
      </c>
      <c r="I6" s="39">
        <v>51.042239492377973</v>
      </c>
      <c r="J6" s="39">
        <v>55.315955119960833</v>
      </c>
      <c r="K6" s="39">
        <v>71.646842046737532</v>
      </c>
      <c r="L6" s="39">
        <v>92.524507756729108</v>
      </c>
      <c r="M6" s="39">
        <v>78.911763500496889</v>
      </c>
      <c r="N6" s="39">
        <v>63.146953392811206</v>
      </c>
      <c r="O6" s="39">
        <v>114.79780387192177</v>
      </c>
      <c r="P6" s="39">
        <v>131.61458354956289</v>
      </c>
      <c r="Q6" s="39">
        <v>142.31040437977944</v>
      </c>
      <c r="R6" s="39">
        <v>89.330652454686387</v>
      </c>
      <c r="S6" s="39">
        <v>60.170096098617925</v>
      </c>
      <c r="T6" s="39">
        <v>41.291119866337155</v>
      </c>
      <c r="U6" s="39">
        <v>90.516529649501663</v>
      </c>
      <c r="V6" s="39">
        <v>102.88457025839163</v>
      </c>
      <c r="W6" s="39">
        <v>106.43261466777216</v>
      </c>
      <c r="X6" s="39">
        <v>106.2462332518347</v>
      </c>
      <c r="Y6" s="39">
        <v>73.084901460202971</v>
      </c>
      <c r="Z6" s="39">
        <v>53.071716145203411</v>
      </c>
      <c r="AA6" s="39">
        <v>28.74593026671673</v>
      </c>
      <c r="AB6" s="39">
        <v>3.8105324300170755</v>
      </c>
      <c r="AC6" s="39">
        <v>-10.988099999643696</v>
      </c>
      <c r="AD6" s="39">
        <v>-18.515108310559281</v>
      </c>
      <c r="AE6" s="39">
        <v>-23.67161491803251</v>
      </c>
      <c r="AF6" s="39">
        <v>-20.95560485855907</v>
      </c>
      <c r="AG6" s="37">
        <v>-1.1472527953939018</v>
      </c>
      <c r="AH6" s="60"/>
    </row>
    <row r="7" spans="1:35" ht="24" x14ac:dyDescent="0.25">
      <c r="A7" s="31" t="s">
        <v>61</v>
      </c>
      <c r="B7" s="39">
        <v>-204.26801083249086</v>
      </c>
      <c r="C7" s="39">
        <v>-25.981796664991741</v>
      </c>
      <c r="D7" s="39">
        <v>-127.85212816335073</v>
      </c>
      <c r="E7" s="39">
        <v>-117.54095522319049</v>
      </c>
      <c r="F7" s="39">
        <v>106.96997121912965</v>
      </c>
      <c r="G7" s="39">
        <v>-195.69612627402785</v>
      </c>
      <c r="H7" s="39">
        <v>-103.78143994996458</v>
      </c>
      <c r="I7" s="39">
        <v>-210.95933927985897</v>
      </c>
      <c r="J7" s="39">
        <v>-198.70485717615242</v>
      </c>
      <c r="K7" s="39">
        <v>45.219081092689798</v>
      </c>
      <c r="L7" s="39">
        <v>-211.47270969983697</v>
      </c>
      <c r="M7" s="39">
        <v>-198.12868153587758</v>
      </c>
      <c r="N7" s="39">
        <v>-166.31957732990449</v>
      </c>
      <c r="O7" s="39">
        <v>-131.71899991287447</v>
      </c>
      <c r="P7" s="39">
        <v>100.06646801952203</v>
      </c>
      <c r="Q7" s="39">
        <v>79.79533222730015</v>
      </c>
      <c r="R7" s="39">
        <v>161.32658183693749</v>
      </c>
      <c r="S7" s="39">
        <v>-8.0513505802316647</v>
      </c>
      <c r="T7" s="39">
        <v>-43.264470387533557</v>
      </c>
      <c r="U7" s="39">
        <v>629.97756509455667</v>
      </c>
      <c r="V7" s="39">
        <v>227.92624372048763</v>
      </c>
      <c r="W7" s="39">
        <v>219.0268338924875</v>
      </c>
      <c r="X7" s="39">
        <v>148.51924809408027</v>
      </c>
      <c r="Y7" s="39">
        <v>-37.103993406032558</v>
      </c>
      <c r="Z7" s="39">
        <v>-0.33605594440930453</v>
      </c>
      <c r="AA7" s="39">
        <v>-10.919566515089318</v>
      </c>
      <c r="AB7" s="39">
        <v>-106.77448235057783</v>
      </c>
      <c r="AC7" s="39">
        <v>-111.24526019828383</v>
      </c>
      <c r="AD7" s="39">
        <v>-141.10611793191714</v>
      </c>
      <c r="AE7" s="39">
        <v>-177.63168705434751</v>
      </c>
      <c r="AF7" s="39">
        <v>-114.93768510357251</v>
      </c>
      <c r="AG7" s="37">
        <v>-2.4404061227061247</v>
      </c>
      <c r="AH7" s="60"/>
      <c r="AI7" s="3"/>
    </row>
    <row r="8" spans="1:35" x14ac:dyDescent="0.25">
      <c r="A8" s="31" t="s">
        <v>59</v>
      </c>
      <c r="B8" s="39">
        <v>12.832073903318284</v>
      </c>
      <c r="C8" s="39">
        <v>12.07976027602173</v>
      </c>
      <c r="D8" s="39">
        <v>12.239155059061357</v>
      </c>
      <c r="E8" s="39">
        <v>12.949556672924299</v>
      </c>
      <c r="F8" s="39">
        <v>13.821120233603995</v>
      </c>
      <c r="G8" s="39">
        <v>15.327292198122851</v>
      </c>
      <c r="H8" s="39">
        <v>16.582918087171191</v>
      </c>
      <c r="I8" s="39">
        <v>17.888124631808175</v>
      </c>
      <c r="J8" s="39">
        <v>18.953608870599229</v>
      </c>
      <c r="K8" s="39">
        <v>16.258813337908929</v>
      </c>
      <c r="L8" s="39">
        <v>21.719165335599982</v>
      </c>
      <c r="M8" s="39">
        <v>16.14563129852683</v>
      </c>
      <c r="N8" s="39">
        <v>18.485300799596679</v>
      </c>
      <c r="O8" s="39">
        <v>20.15954989401115</v>
      </c>
      <c r="P8" s="39">
        <v>19.430804408018368</v>
      </c>
      <c r="Q8" s="39">
        <v>17.360489092070111</v>
      </c>
      <c r="R8" s="39">
        <v>21.837828949261148</v>
      </c>
      <c r="S8" s="39">
        <v>23.866499454747597</v>
      </c>
      <c r="T8" s="39">
        <v>16.151181521169583</v>
      </c>
      <c r="U8" s="39">
        <v>16.230346804114248</v>
      </c>
      <c r="V8" s="39">
        <v>19.159143316446748</v>
      </c>
      <c r="W8" s="39">
        <v>20.156807432337651</v>
      </c>
      <c r="X8" s="39">
        <v>16.244980345547688</v>
      </c>
      <c r="Y8" s="39">
        <v>7.2696019291563667</v>
      </c>
      <c r="Z8" s="39">
        <v>8.7492809492927446</v>
      </c>
      <c r="AA8" s="39">
        <v>22.377727254416094</v>
      </c>
      <c r="AB8" s="39">
        <v>32.74192125054482</v>
      </c>
      <c r="AC8" s="39">
        <v>32.417301855067507</v>
      </c>
      <c r="AD8" s="39">
        <v>26.916170309535421</v>
      </c>
      <c r="AE8" s="39">
        <v>28.770191152427227</v>
      </c>
      <c r="AF8" s="39">
        <v>23.379257153677742</v>
      </c>
      <c r="AG8" s="37">
        <v>0.34669346178483362</v>
      </c>
      <c r="AH8" s="60"/>
    </row>
    <row r="9" spans="1:35" x14ac:dyDescent="0.25">
      <c r="A9" s="31" t="s">
        <v>60</v>
      </c>
      <c r="B9" s="39">
        <v>45.484056198127156</v>
      </c>
      <c r="C9" s="39">
        <v>45.351650660739018</v>
      </c>
      <c r="D9" s="39">
        <v>44.445027785890318</v>
      </c>
      <c r="E9" s="39">
        <v>51.658144970821589</v>
      </c>
      <c r="F9" s="39">
        <v>40.403267273043369</v>
      </c>
      <c r="G9" s="39">
        <v>38.720616783063043</v>
      </c>
      <c r="H9" s="39">
        <v>25.857789465017486</v>
      </c>
      <c r="I9" s="39">
        <v>25.971229175177545</v>
      </c>
      <c r="J9" s="39">
        <v>26.75438127583628</v>
      </c>
      <c r="K9" s="39">
        <v>27.767722375037899</v>
      </c>
      <c r="L9" s="39">
        <v>29.599987945833142</v>
      </c>
      <c r="M9" s="39">
        <v>28.137095634116005</v>
      </c>
      <c r="N9" s="39">
        <v>27.789327369307081</v>
      </c>
      <c r="O9" s="39">
        <v>23.976068374517777</v>
      </c>
      <c r="P9" s="39">
        <v>24.495307442214468</v>
      </c>
      <c r="Q9" s="39">
        <v>22.658165884142512</v>
      </c>
      <c r="R9" s="39">
        <v>24.016336064046733</v>
      </c>
      <c r="S9" s="39">
        <v>24.781364022533591</v>
      </c>
      <c r="T9" s="39">
        <v>25.804316046459626</v>
      </c>
      <c r="U9" s="39">
        <v>26.376560576158873</v>
      </c>
      <c r="V9" s="39">
        <v>26.05508530984336</v>
      </c>
      <c r="W9" s="39">
        <v>28.693159661685236</v>
      </c>
      <c r="X9" s="39">
        <v>28.292100592874249</v>
      </c>
      <c r="Y9" s="39">
        <v>31.455492045750031</v>
      </c>
      <c r="Z9" s="39">
        <v>31.22705189324514</v>
      </c>
      <c r="AA9" s="39">
        <v>30.749242321787602</v>
      </c>
      <c r="AB9" s="39">
        <v>33.400207382022835</v>
      </c>
      <c r="AC9" s="39">
        <v>34.631140505110992</v>
      </c>
      <c r="AD9" s="39">
        <v>33.685779365778686</v>
      </c>
      <c r="AE9" s="39">
        <v>37.112510202652693</v>
      </c>
      <c r="AF9" s="39">
        <v>33.128904533915922</v>
      </c>
      <c r="AG9" s="37">
        <v>0.46211766227298368</v>
      </c>
      <c r="AH9" s="60"/>
    </row>
    <row r="10" spans="1:35" x14ac:dyDescent="0.25">
      <c r="A10" s="31" t="s">
        <v>62</v>
      </c>
      <c r="B10" s="39">
        <v>325.16019180924457</v>
      </c>
      <c r="C10" s="39">
        <v>349.31185727135465</v>
      </c>
      <c r="D10" s="39">
        <v>379.47602397374322</v>
      </c>
      <c r="E10" s="39">
        <v>358.73252482705465</v>
      </c>
      <c r="F10" s="39">
        <v>359.23198682566522</v>
      </c>
      <c r="G10" s="39">
        <v>377.22932668501016</v>
      </c>
      <c r="H10" s="39">
        <v>341.89136020927435</v>
      </c>
      <c r="I10" s="39">
        <v>336.51035724606237</v>
      </c>
      <c r="J10" s="39">
        <v>322.8795682035153</v>
      </c>
      <c r="K10" s="39">
        <v>315.67241845989361</v>
      </c>
      <c r="L10" s="39">
        <v>306.26279778745874</v>
      </c>
      <c r="M10" s="39">
        <v>300.64452001192029</v>
      </c>
      <c r="N10" s="39">
        <v>305.91610990022764</v>
      </c>
      <c r="O10" s="39">
        <v>272.83348206979895</v>
      </c>
      <c r="P10" s="39">
        <v>236.76553971646769</v>
      </c>
      <c r="Q10" s="39">
        <v>231.3286483251689</v>
      </c>
      <c r="R10" s="39">
        <v>259.04709989484371</v>
      </c>
      <c r="S10" s="39">
        <v>231.47071944477239</v>
      </c>
      <c r="T10" s="39">
        <v>226.9330374276648</v>
      </c>
      <c r="U10" s="39">
        <v>233.28166467388667</v>
      </c>
      <c r="V10" s="39">
        <v>242.10994479378763</v>
      </c>
      <c r="W10" s="39">
        <v>236.3224435208742</v>
      </c>
      <c r="X10" s="39">
        <v>202.75729786893137</v>
      </c>
      <c r="Y10" s="39">
        <v>199.05450600396458</v>
      </c>
      <c r="Z10" s="39">
        <v>210.97636719072318</v>
      </c>
      <c r="AA10" s="39">
        <v>230.35255930111285</v>
      </c>
      <c r="AB10" s="39">
        <v>226.89073292065655</v>
      </c>
      <c r="AC10" s="39">
        <v>211.31487252824522</v>
      </c>
      <c r="AD10" s="39">
        <v>172.57443414161148</v>
      </c>
      <c r="AE10" s="39">
        <v>204.58355462196243</v>
      </c>
      <c r="AF10" s="39">
        <v>242.0960741503186</v>
      </c>
      <c r="AG10" s="37">
        <v>4.6546011067398751E-2</v>
      </c>
      <c r="AH10" s="60"/>
    </row>
    <row r="11" spans="1:35" x14ac:dyDescent="0.25">
      <c r="A11" s="31" t="s">
        <v>63</v>
      </c>
      <c r="B11" s="39">
        <v>82.949675820813979</v>
      </c>
      <c r="C11" s="39">
        <v>65.529198662615045</v>
      </c>
      <c r="D11" s="39">
        <v>55.66993478203068</v>
      </c>
      <c r="E11" s="39">
        <v>51.267024006462208</v>
      </c>
      <c r="F11" s="39">
        <v>42.541074218620949</v>
      </c>
      <c r="G11" s="39">
        <v>44.412643909777785</v>
      </c>
      <c r="H11" s="39">
        <v>45.512823274558201</v>
      </c>
      <c r="I11" s="39">
        <v>51.407937913650876</v>
      </c>
      <c r="J11" s="39">
        <v>52.847751814806394</v>
      </c>
      <c r="K11" s="39">
        <v>55.063318327887835</v>
      </c>
      <c r="L11" s="39">
        <v>63.701989722431946</v>
      </c>
      <c r="M11" s="39">
        <v>57.050002040522948</v>
      </c>
      <c r="N11" s="39">
        <v>60.991929852561157</v>
      </c>
      <c r="O11" s="39">
        <v>76.548073518653169</v>
      </c>
      <c r="P11" s="39">
        <v>89.735276849294166</v>
      </c>
      <c r="Q11" s="39">
        <v>61.602936878237934</v>
      </c>
      <c r="R11" s="39">
        <v>69.715774065548146</v>
      </c>
      <c r="S11" s="39">
        <v>94.216964116558913</v>
      </c>
      <c r="T11" s="39">
        <v>48.66292537412069</v>
      </c>
      <c r="U11" s="39">
        <v>52.42396995879389</v>
      </c>
      <c r="V11" s="39">
        <v>76.640325106598624</v>
      </c>
      <c r="W11" s="39">
        <v>73.077507749356172</v>
      </c>
      <c r="X11" s="39">
        <v>61.289559951599088</v>
      </c>
      <c r="Y11" s="39">
        <v>61.647852003339992</v>
      </c>
      <c r="Z11" s="39">
        <v>61.727102898181876</v>
      </c>
      <c r="AA11" s="39">
        <v>67.471199554393593</v>
      </c>
      <c r="AB11" s="39">
        <v>72.069876483120595</v>
      </c>
      <c r="AC11" s="39">
        <v>79.280144233225911</v>
      </c>
      <c r="AD11" s="39">
        <v>75.901624675177828</v>
      </c>
      <c r="AE11" s="39">
        <v>73.612368973125129</v>
      </c>
      <c r="AF11" s="39">
        <v>70.38828891498531</v>
      </c>
      <c r="AG11" s="37">
        <v>0.14261255196504963</v>
      </c>
      <c r="AH11" s="60"/>
    </row>
    <row r="12" spans="1:35" x14ac:dyDescent="0.25">
      <c r="A12" s="31" t="s">
        <v>64</v>
      </c>
      <c r="B12" s="39">
        <v>9.4965426414241918</v>
      </c>
      <c r="C12" s="39">
        <v>-11.54069888461359</v>
      </c>
      <c r="D12" s="39">
        <v>-24.783898220077248</v>
      </c>
      <c r="E12" s="39">
        <v>-6.0090426930420904</v>
      </c>
      <c r="F12" s="39">
        <v>7.7297196105645085</v>
      </c>
      <c r="G12" s="39">
        <v>18.378106460151322</v>
      </c>
      <c r="H12" s="39">
        <v>29.987359493517488</v>
      </c>
      <c r="I12" s="39">
        <v>40.231445641693455</v>
      </c>
      <c r="J12" s="39">
        <v>51.088701618253715</v>
      </c>
      <c r="K12" s="39">
        <v>60.970141214321657</v>
      </c>
      <c r="L12" s="39">
        <v>77.331460394122686</v>
      </c>
      <c r="M12" s="39">
        <v>67.518898732810314</v>
      </c>
      <c r="N12" s="39">
        <v>71.366093294849804</v>
      </c>
      <c r="O12" s="39">
        <v>65.3747728736478</v>
      </c>
      <c r="P12" s="39">
        <v>72.767583455299132</v>
      </c>
      <c r="Q12" s="39">
        <v>58.487354314275294</v>
      </c>
      <c r="R12" s="39">
        <v>54.114909038088854</v>
      </c>
      <c r="S12" s="39">
        <v>57.940994699131302</v>
      </c>
      <c r="T12" s="39">
        <v>66.519619390064221</v>
      </c>
      <c r="U12" s="39">
        <v>71.68073857396422</v>
      </c>
      <c r="V12" s="39">
        <v>89.792633952007364</v>
      </c>
      <c r="W12" s="39">
        <v>182.86855719439677</v>
      </c>
      <c r="X12" s="39">
        <v>168.86963733720603</v>
      </c>
      <c r="Y12" s="39">
        <v>249.78843928972145</v>
      </c>
      <c r="Z12" s="39">
        <v>266.23389751178138</v>
      </c>
      <c r="AA12" s="39">
        <v>247.00985989895941</v>
      </c>
      <c r="AB12" s="39">
        <v>168.56008170032493</v>
      </c>
      <c r="AC12" s="39">
        <v>198.47814726962858</v>
      </c>
      <c r="AD12" s="39">
        <v>103.25649573537021</v>
      </c>
      <c r="AE12" s="39">
        <v>110.87925876221483</v>
      </c>
      <c r="AF12" s="39">
        <v>121.28645410004864</v>
      </c>
      <c r="AG12" s="37">
        <v>1.0737209867338051</v>
      </c>
      <c r="AH12" s="60"/>
    </row>
    <row r="13" spans="1:35" x14ac:dyDescent="0.25">
      <c r="A13" s="31" t="s">
        <v>65</v>
      </c>
      <c r="B13" s="39">
        <v>68.595818058391387</v>
      </c>
      <c r="C13" s="39">
        <v>65.721369993573759</v>
      </c>
      <c r="D13" s="39">
        <v>66.537968588674033</v>
      </c>
      <c r="E13" s="39">
        <v>69.484301872081744</v>
      </c>
      <c r="F13" s="39">
        <v>72.824331334363649</v>
      </c>
      <c r="G13" s="39">
        <v>77.925111293016798</v>
      </c>
      <c r="H13" s="39">
        <v>82.248434229870654</v>
      </c>
      <c r="I13" s="39">
        <v>86.478083547730137</v>
      </c>
      <c r="J13" s="39">
        <v>90.512979324086288</v>
      </c>
      <c r="K13" s="39">
        <v>82.556239750070148</v>
      </c>
      <c r="L13" s="39">
        <v>102.75598762424197</v>
      </c>
      <c r="M13" s="39">
        <v>80.33191488450872</v>
      </c>
      <c r="N13" s="39">
        <v>88.672296628122936</v>
      </c>
      <c r="O13" s="39">
        <v>92.63724366591542</v>
      </c>
      <c r="P13" s="39">
        <v>90.684688119831478</v>
      </c>
      <c r="Q13" s="39">
        <v>84.367250417258091</v>
      </c>
      <c r="R13" s="39">
        <v>97.413556058591041</v>
      </c>
      <c r="S13" s="39">
        <v>101.30988977313501</v>
      </c>
      <c r="T13" s="39">
        <v>115.32538986300158</v>
      </c>
      <c r="U13" s="39">
        <v>87.463437123665642</v>
      </c>
      <c r="V13" s="39">
        <v>99.544097568502266</v>
      </c>
      <c r="W13" s="39">
        <v>112.74716398750103</v>
      </c>
      <c r="X13" s="39">
        <v>120.08609261178044</v>
      </c>
      <c r="Y13" s="39">
        <v>125.69988366576824</v>
      </c>
      <c r="Z13" s="39">
        <v>123.7377905778708</v>
      </c>
      <c r="AA13" s="39">
        <v>143.60019116052712</v>
      </c>
      <c r="AB13" s="39">
        <v>154.10748259687696</v>
      </c>
      <c r="AC13" s="39">
        <v>159.91595625903182</v>
      </c>
      <c r="AD13" s="39">
        <v>163.57305583423093</v>
      </c>
      <c r="AE13" s="39">
        <v>179.1486694473015</v>
      </c>
      <c r="AF13" s="39">
        <v>152.50692238308574</v>
      </c>
      <c r="AG13" s="37">
        <v>0.80765547803000404</v>
      </c>
      <c r="AH13" s="60"/>
    </row>
    <row r="14" spans="1:35" x14ac:dyDescent="0.25">
      <c r="A14" s="31" t="s">
        <v>2</v>
      </c>
      <c r="B14" s="39">
        <v>710.24652886111801</v>
      </c>
      <c r="C14" s="39">
        <v>700.21285484397436</v>
      </c>
      <c r="D14" s="39">
        <v>706.88025076684903</v>
      </c>
      <c r="E14" s="39">
        <v>723.44066558501527</v>
      </c>
      <c r="F14" s="39">
        <v>735.89055563378372</v>
      </c>
      <c r="G14" s="39">
        <v>754.49700585171365</v>
      </c>
      <c r="H14" s="39">
        <v>755.78377332580828</v>
      </c>
      <c r="I14" s="39">
        <v>753.32056296191581</v>
      </c>
      <c r="J14" s="39">
        <v>760.6985120911238</v>
      </c>
      <c r="K14" s="39">
        <v>689.60916723988066</v>
      </c>
      <c r="L14" s="39">
        <v>764.03648477330034</v>
      </c>
      <c r="M14" s="39">
        <v>682.94190105120481</v>
      </c>
      <c r="N14" s="39">
        <v>716.13592618868529</v>
      </c>
      <c r="O14" s="39">
        <v>696.32071573530914</v>
      </c>
      <c r="P14" s="39">
        <v>800.78087583898912</v>
      </c>
      <c r="Q14" s="39">
        <v>693.51452738758962</v>
      </c>
      <c r="R14" s="39">
        <v>700.11847051122402</v>
      </c>
      <c r="S14" s="39">
        <v>734.33879350772452</v>
      </c>
      <c r="T14" s="39">
        <v>800.61426955850845</v>
      </c>
      <c r="U14" s="39">
        <v>790.36174976377197</v>
      </c>
      <c r="V14" s="39">
        <v>806.67650936288635</v>
      </c>
      <c r="W14" s="39">
        <v>823.90866664175871</v>
      </c>
      <c r="X14" s="39">
        <v>831.066823802513</v>
      </c>
      <c r="Y14" s="39">
        <v>813.14802757933137</v>
      </c>
      <c r="Z14" s="39">
        <v>798.5891118866997</v>
      </c>
      <c r="AA14" s="39">
        <v>822.19325586746436</v>
      </c>
      <c r="AB14" s="39">
        <v>838.34416728042402</v>
      </c>
      <c r="AC14" s="39">
        <v>781.15255992993707</v>
      </c>
      <c r="AD14" s="39">
        <v>748.80500855259515</v>
      </c>
      <c r="AE14" s="39">
        <v>753.17456662148243</v>
      </c>
      <c r="AF14" s="39">
        <v>627.16254704450409</v>
      </c>
      <c r="AG14" s="37">
        <v>-9.5674968184196185E-2</v>
      </c>
      <c r="AH14" s="60"/>
    </row>
    <row r="15" spans="1:35" ht="16.5" customHeight="1" x14ac:dyDescent="0.25">
      <c r="A15" s="14" t="s">
        <v>73</v>
      </c>
    </row>
    <row r="16" spans="1:35" ht="41.25" customHeight="1" x14ac:dyDescent="0.25">
      <c r="A16" s="71" t="s">
        <v>118</v>
      </c>
      <c r="B16" s="72"/>
      <c r="C16" s="72"/>
      <c r="D16" s="72"/>
      <c r="E16" s="72"/>
      <c r="F16" s="72"/>
      <c r="G16" s="72"/>
      <c r="H16" s="72"/>
      <c r="I16" s="72"/>
      <c r="J16" s="72"/>
      <c r="K16" s="72"/>
      <c r="L16" s="72"/>
      <c r="M16" s="72"/>
      <c r="N16" s="72"/>
      <c r="O16" s="72"/>
      <c r="P16" s="72"/>
    </row>
  </sheetData>
  <mergeCells count="1">
    <mergeCell ref="A16:P16"/>
  </mergeCells>
  <dataValidations count="1">
    <dataValidation allowBlank="1" showInputMessage="1" showErrorMessage="1" sqref="A3"/>
  </dataValidations>
  <hyperlinks>
    <hyperlink ref="A3" location="Contents!A1" display="Back to 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O8" activePane="bottomRight" state="frozen"/>
      <selection pane="topRight" activeCell="B1" sqref="B1"/>
      <selection pane="bottomLeft" activeCell="A5" sqref="A5"/>
      <selection pane="bottomRight" activeCell="AF14" sqref="AF14"/>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0" t="str">
        <f>Contents!A21</f>
        <v>Data Table 5A: Northern Territory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16575.25636411479</v>
      </c>
      <c r="C5" s="38">
        <v>17947.036678453525</v>
      </c>
      <c r="D5" s="38">
        <v>19826.694943297123</v>
      </c>
      <c r="E5" s="38">
        <v>19357.085510625235</v>
      </c>
      <c r="F5" s="38">
        <v>19884.226778479777</v>
      </c>
      <c r="G5" s="38">
        <v>22229.51234397939</v>
      </c>
      <c r="H5" s="38">
        <v>24596.333734550975</v>
      </c>
      <c r="I5" s="38">
        <v>22027.002485354551</v>
      </c>
      <c r="J5" s="38">
        <v>24315.038900469888</v>
      </c>
      <c r="K5" s="38">
        <v>22697.091659977366</v>
      </c>
      <c r="L5" s="38">
        <v>24767.66738722509</v>
      </c>
      <c r="M5" s="38">
        <v>19451.063368751918</v>
      </c>
      <c r="N5" s="38">
        <v>19459.395297237883</v>
      </c>
      <c r="O5" s="38">
        <v>19577.1896170457</v>
      </c>
      <c r="P5" s="38">
        <v>11976.255272654484</v>
      </c>
      <c r="Q5" s="38">
        <v>12731.928256054971</v>
      </c>
      <c r="R5" s="38">
        <v>19094.629919738196</v>
      </c>
      <c r="S5" s="38">
        <v>18858.564836079011</v>
      </c>
      <c r="T5" s="38">
        <v>13768.608497828174</v>
      </c>
      <c r="U5" s="38">
        <v>18163.683656965713</v>
      </c>
      <c r="V5" s="38">
        <v>12724.503651370131</v>
      </c>
      <c r="W5" s="38">
        <v>10277.842237360906</v>
      </c>
      <c r="X5" s="38">
        <v>7771.2345319332171</v>
      </c>
      <c r="Y5" s="38">
        <v>11544.522613429315</v>
      </c>
      <c r="Z5" s="38">
        <v>14442.206273507625</v>
      </c>
      <c r="AA5" s="38">
        <v>11755.832525789025</v>
      </c>
      <c r="AB5" s="38">
        <v>13126.21757007013</v>
      </c>
      <c r="AC5" s="38">
        <v>14325.477755944832</v>
      </c>
      <c r="AD5" s="38">
        <v>10237.564493827485</v>
      </c>
      <c r="AE5" s="38">
        <v>17162.249771276311</v>
      </c>
      <c r="AF5" s="38">
        <v>17345.021585266655</v>
      </c>
      <c r="AG5" s="37">
        <v>0.36232479766117276</v>
      </c>
      <c r="AH5" s="60"/>
    </row>
    <row r="6" spans="1:34" x14ac:dyDescent="0.25">
      <c r="A6" s="31" t="s">
        <v>58</v>
      </c>
      <c r="B6" s="39">
        <v>11393.993645531104</v>
      </c>
      <c r="C6" s="39">
        <v>13122.508827944726</v>
      </c>
      <c r="D6" s="39">
        <v>14971.323351956275</v>
      </c>
      <c r="E6" s="39">
        <v>15184.996677516257</v>
      </c>
      <c r="F6" s="39">
        <v>16103.872472076953</v>
      </c>
      <c r="G6" s="39">
        <v>18426.410426870432</v>
      </c>
      <c r="H6" s="39">
        <v>20582.077303142265</v>
      </c>
      <c r="I6" s="39">
        <v>17652.585842296237</v>
      </c>
      <c r="J6" s="39">
        <v>19493.632913885558</v>
      </c>
      <c r="K6" s="39">
        <v>17998.399084792571</v>
      </c>
      <c r="L6" s="39">
        <v>19040.388304244505</v>
      </c>
      <c r="M6" s="39">
        <v>14847.824910941472</v>
      </c>
      <c r="N6" s="39">
        <v>14724.608283945066</v>
      </c>
      <c r="O6" s="39">
        <v>15420.549185987808</v>
      </c>
      <c r="P6" s="39">
        <v>7676.4633543780656</v>
      </c>
      <c r="Q6" s="39">
        <v>9071.9093771570952</v>
      </c>
      <c r="R6" s="39">
        <v>13796.515291688131</v>
      </c>
      <c r="S6" s="39">
        <v>13147.595209763705</v>
      </c>
      <c r="T6" s="39">
        <v>7700.0412474452341</v>
      </c>
      <c r="U6" s="39">
        <v>11529.852689335925</v>
      </c>
      <c r="V6" s="39">
        <v>6665.3046939898777</v>
      </c>
      <c r="W6" s="39">
        <v>4582.5080498756743</v>
      </c>
      <c r="X6" s="39">
        <v>2539.3227152631071</v>
      </c>
      <c r="Y6" s="39">
        <v>6197.1904634984785</v>
      </c>
      <c r="Z6" s="39">
        <v>8144.1701474223291</v>
      </c>
      <c r="AA6" s="39">
        <v>6348.217644493172</v>
      </c>
      <c r="AB6" s="39">
        <v>6640.778514620295</v>
      </c>
      <c r="AC6" s="39">
        <v>8176.0284743459506</v>
      </c>
      <c r="AD6" s="39">
        <v>3428.6493956026993</v>
      </c>
      <c r="AE6" s="39">
        <v>3543.1654386350738</v>
      </c>
      <c r="AF6" s="39">
        <v>3876.0253926776513</v>
      </c>
      <c r="AG6" s="37">
        <v>-0.57274425575310373</v>
      </c>
      <c r="AH6" s="60"/>
    </row>
    <row r="7" spans="1:34" ht="24" x14ac:dyDescent="0.25">
      <c r="A7" s="31" t="s">
        <v>61</v>
      </c>
      <c r="B7" s="39">
        <v>96.712595359783734</v>
      </c>
      <c r="C7" s="39">
        <v>128.54446699841037</v>
      </c>
      <c r="D7" s="39">
        <v>206.83728337705361</v>
      </c>
      <c r="E7" s="39">
        <v>-167.01159672675806</v>
      </c>
      <c r="F7" s="39">
        <v>-112.25427120212859</v>
      </c>
      <c r="G7" s="39">
        <v>18.726974788927073</v>
      </c>
      <c r="H7" s="39">
        <v>-11.561933787843065</v>
      </c>
      <c r="I7" s="39">
        <v>-191.56982602120422</v>
      </c>
      <c r="J7" s="39">
        <v>198.12147434477416</v>
      </c>
      <c r="K7" s="39">
        <v>24.140764538633615</v>
      </c>
      <c r="L7" s="39">
        <v>205.43526062707093</v>
      </c>
      <c r="M7" s="39">
        <v>-108.05599883618223</v>
      </c>
      <c r="N7" s="39">
        <v>-63.489931166400694</v>
      </c>
      <c r="O7" s="39">
        <v>44.289957539154187</v>
      </c>
      <c r="P7" s="39">
        <v>4.5447175361325911</v>
      </c>
      <c r="Q7" s="39">
        <v>-222.49478962368929</v>
      </c>
      <c r="R7" s="39">
        <v>188.36470687842296</v>
      </c>
      <c r="S7" s="39">
        <v>-75.216508388568045</v>
      </c>
      <c r="T7" s="39">
        <v>198.53950185198229</v>
      </c>
      <c r="U7" s="39">
        <v>-151.87645781135745</v>
      </c>
      <c r="V7" s="39">
        <v>-115.13279805909333</v>
      </c>
      <c r="W7" s="39">
        <v>-15.521706605564745</v>
      </c>
      <c r="X7" s="39">
        <v>-146.69923881522143</v>
      </c>
      <c r="Y7" s="39">
        <v>-390.7232184840521</v>
      </c>
      <c r="Z7" s="39">
        <v>80.979821504763677</v>
      </c>
      <c r="AA7" s="39">
        <v>-149.42820560294911</v>
      </c>
      <c r="AB7" s="39">
        <v>128.18556732175162</v>
      </c>
      <c r="AC7" s="39">
        <v>-153.23881201803627</v>
      </c>
      <c r="AD7" s="39">
        <v>11.24643634808575</v>
      </c>
      <c r="AE7" s="39">
        <v>96.700056699968641</v>
      </c>
      <c r="AF7" s="39">
        <v>-15.144521017345788</v>
      </c>
      <c r="AG7" s="37">
        <v>0.93193314305040498</v>
      </c>
      <c r="AH7" s="60"/>
    </row>
    <row r="8" spans="1:34" x14ac:dyDescent="0.25">
      <c r="A8" s="31" t="s">
        <v>59</v>
      </c>
      <c r="B8" s="39">
        <v>595.2756512505066</v>
      </c>
      <c r="C8" s="39">
        <v>558.9032339043049</v>
      </c>
      <c r="D8" s="39">
        <v>535.7496809016053</v>
      </c>
      <c r="E8" s="39">
        <v>494.77876391771605</v>
      </c>
      <c r="F8" s="39">
        <v>400.08983478313149</v>
      </c>
      <c r="G8" s="39">
        <v>410.69805480226046</v>
      </c>
      <c r="H8" s="39">
        <v>405.26620249813345</v>
      </c>
      <c r="I8" s="39">
        <v>395.3869679099322</v>
      </c>
      <c r="J8" s="39">
        <v>349.32617928848407</v>
      </c>
      <c r="K8" s="39">
        <v>357.69969786546289</v>
      </c>
      <c r="L8" s="39">
        <v>610.75413674665685</v>
      </c>
      <c r="M8" s="39">
        <v>687.18759892867729</v>
      </c>
      <c r="N8" s="39">
        <v>671.84243894961958</v>
      </c>
      <c r="O8" s="39">
        <v>350.53700287233966</v>
      </c>
      <c r="P8" s="39">
        <v>422.87087169372779</v>
      </c>
      <c r="Q8" s="39">
        <v>526.26502849953749</v>
      </c>
      <c r="R8" s="39">
        <v>1222.804402898799</v>
      </c>
      <c r="S8" s="39">
        <v>1538.4218169371345</v>
      </c>
      <c r="T8" s="39">
        <v>1397.6686765512889</v>
      </c>
      <c r="U8" s="39">
        <v>2372.4156436135704</v>
      </c>
      <c r="V8" s="39">
        <v>2151.2100076374604</v>
      </c>
      <c r="W8" s="39">
        <v>2164.0646588417153</v>
      </c>
      <c r="X8" s="39">
        <v>1928.8082159197622</v>
      </c>
      <c r="Y8" s="39">
        <v>2326.5257732329446</v>
      </c>
      <c r="Z8" s="39">
        <v>2482.6258276870813</v>
      </c>
      <c r="AA8" s="39">
        <v>2534.583471518969</v>
      </c>
      <c r="AB8" s="39">
        <v>2619.7963472617048</v>
      </c>
      <c r="AC8" s="39">
        <v>2420.9224675684732</v>
      </c>
      <c r="AD8" s="39">
        <v>2577.8132189986227</v>
      </c>
      <c r="AE8" s="39">
        <v>8099.7531290100887</v>
      </c>
      <c r="AF8" s="39">
        <v>8978.1868867598605</v>
      </c>
      <c r="AG8" s="37">
        <v>16.060200470394264</v>
      </c>
      <c r="AH8" s="60"/>
    </row>
    <row r="9" spans="1:34" x14ac:dyDescent="0.25">
      <c r="A9" s="31" t="s">
        <v>60</v>
      </c>
      <c r="B9" s="39">
        <v>2249.7544431004303</v>
      </c>
      <c r="C9" s="39">
        <v>1937.8518379664235</v>
      </c>
      <c r="D9" s="39">
        <v>1835.8321410616513</v>
      </c>
      <c r="E9" s="39">
        <v>1769.1305980416937</v>
      </c>
      <c r="F9" s="39">
        <v>1747.0150335927779</v>
      </c>
      <c r="G9" s="39">
        <v>1697.6787724307751</v>
      </c>
      <c r="H9" s="39">
        <v>1665.656224315444</v>
      </c>
      <c r="I9" s="39">
        <v>1820.1375572723052</v>
      </c>
      <c r="J9" s="39">
        <v>1820.6410883524611</v>
      </c>
      <c r="K9" s="39">
        <v>1849.5101135796483</v>
      </c>
      <c r="L9" s="39">
        <v>2317.0539938649781</v>
      </c>
      <c r="M9" s="39">
        <v>1894.2835179879719</v>
      </c>
      <c r="N9" s="39">
        <v>1901.8792894742239</v>
      </c>
      <c r="O9" s="39">
        <v>1752.9394892490459</v>
      </c>
      <c r="P9" s="39">
        <v>1821.2521582177283</v>
      </c>
      <c r="Q9" s="39">
        <v>1723.5504266437281</v>
      </c>
      <c r="R9" s="39">
        <v>1677.529907260214</v>
      </c>
      <c r="S9" s="39">
        <v>1753.6281978307381</v>
      </c>
      <c r="T9" s="39">
        <v>2066.2714325719071</v>
      </c>
      <c r="U9" s="39">
        <v>1653.7598383726315</v>
      </c>
      <c r="V9" s="39">
        <v>1736.5552888776672</v>
      </c>
      <c r="W9" s="39">
        <v>1689.3412470716169</v>
      </c>
      <c r="X9" s="39">
        <v>1708.7447046726445</v>
      </c>
      <c r="Y9" s="39">
        <v>1589.7445919349968</v>
      </c>
      <c r="Z9" s="39">
        <v>1220.5670215974569</v>
      </c>
      <c r="AA9" s="39">
        <v>185.88942563369847</v>
      </c>
      <c r="AB9" s="39">
        <v>107.27582328583043</v>
      </c>
      <c r="AC9" s="39">
        <v>108.35544244773595</v>
      </c>
      <c r="AD9" s="39">
        <v>108.57231928053062</v>
      </c>
      <c r="AE9" s="39">
        <v>76.463462524798658</v>
      </c>
      <c r="AF9" s="39">
        <v>72.545599574523862</v>
      </c>
      <c r="AG9" s="37">
        <v>-0.95790920970279236</v>
      </c>
      <c r="AH9" s="60"/>
    </row>
    <row r="10" spans="1:34" x14ac:dyDescent="0.25">
      <c r="A10" s="31" t="s">
        <v>62</v>
      </c>
      <c r="B10" s="39">
        <v>1040.5693341124497</v>
      </c>
      <c r="C10" s="39">
        <v>1064.6874585643454</v>
      </c>
      <c r="D10" s="39">
        <v>1064.0629291326031</v>
      </c>
      <c r="E10" s="39">
        <v>1051.8075303260425</v>
      </c>
      <c r="F10" s="39">
        <v>1059.387539783188</v>
      </c>
      <c r="G10" s="39">
        <v>1132.2607037690843</v>
      </c>
      <c r="H10" s="39">
        <v>1262.6069170536575</v>
      </c>
      <c r="I10" s="39">
        <v>1316.886802945316</v>
      </c>
      <c r="J10" s="39">
        <v>1356.3642033901383</v>
      </c>
      <c r="K10" s="39">
        <v>1447.7395540000091</v>
      </c>
      <c r="L10" s="39">
        <v>1416.4557482457631</v>
      </c>
      <c r="M10" s="39">
        <v>1367.8250593122102</v>
      </c>
      <c r="N10" s="39">
        <v>1398.1780886185384</v>
      </c>
      <c r="O10" s="39">
        <v>1312.3577612416025</v>
      </c>
      <c r="P10" s="39">
        <v>1498.9628324823123</v>
      </c>
      <c r="Q10" s="39">
        <v>1490.4812081772084</v>
      </c>
      <c r="R10" s="39">
        <v>1467.2438793971353</v>
      </c>
      <c r="S10" s="39">
        <v>1421.0688470618834</v>
      </c>
      <c r="T10" s="39">
        <v>1841.7821778817495</v>
      </c>
      <c r="U10" s="39">
        <v>2009.254948323694</v>
      </c>
      <c r="V10" s="39">
        <v>2155.5854987382386</v>
      </c>
      <c r="W10" s="39">
        <v>1982.0035602884723</v>
      </c>
      <c r="X10" s="39">
        <v>2090.3196481364052</v>
      </c>
      <c r="Y10" s="39">
        <v>1995.3964059607224</v>
      </c>
      <c r="Z10" s="39">
        <v>2082.1224243954643</v>
      </c>
      <c r="AA10" s="39">
        <v>2059.8033215775627</v>
      </c>
      <c r="AB10" s="39">
        <v>2036.3779333706236</v>
      </c>
      <c r="AC10" s="39">
        <v>2098.994350369298</v>
      </c>
      <c r="AD10" s="39">
        <v>2622.7183965355807</v>
      </c>
      <c r="AE10" s="39">
        <v>3020.6315166735371</v>
      </c>
      <c r="AF10" s="39">
        <v>2859.7090104736199</v>
      </c>
      <c r="AG10" s="37">
        <v>0.9186481485203799</v>
      </c>
      <c r="AH10" s="60"/>
    </row>
    <row r="11" spans="1:34" x14ac:dyDescent="0.25">
      <c r="A11" s="31" t="s">
        <v>63</v>
      </c>
      <c r="B11" s="39">
        <v>1103.7808463674553</v>
      </c>
      <c r="C11" s="39">
        <v>1122.4048943907142</v>
      </c>
      <c r="D11" s="39">
        <v>1374.3690147616221</v>
      </c>
      <c r="E11" s="39">
        <v>1447.7264526521183</v>
      </c>
      <c r="F11" s="39">
        <v>1290.7271492486739</v>
      </c>
      <c r="G11" s="39">
        <v>1138.9465080981863</v>
      </c>
      <c r="H11" s="39">
        <v>1174.2596451477332</v>
      </c>
      <c r="I11" s="39">
        <v>1211.7415986292365</v>
      </c>
      <c r="J11" s="39">
        <v>1244.4564000806013</v>
      </c>
      <c r="K11" s="39">
        <v>1129.4702708351724</v>
      </c>
      <c r="L11" s="39">
        <v>1156.6819771321052</v>
      </c>
      <c r="M11" s="39">
        <v>1081.6251393477658</v>
      </c>
      <c r="N11" s="39">
        <v>1069.5857691055139</v>
      </c>
      <c r="O11" s="39">
        <v>1050.4077367514531</v>
      </c>
      <c r="P11" s="39">
        <v>1077.3237121808527</v>
      </c>
      <c r="Q11" s="39">
        <v>970.13642662540883</v>
      </c>
      <c r="R11" s="39">
        <v>1140.6147973133297</v>
      </c>
      <c r="S11" s="39">
        <v>1139.4097284173943</v>
      </c>
      <c r="T11" s="39">
        <v>851.49270850109576</v>
      </c>
      <c r="U11" s="39">
        <v>812.94807673044056</v>
      </c>
      <c r="V11" s="39">
        <v>721.22256206980717</v>
      </c>
      <c r="W11" s="39">
        <v>727.4865682355321</v>
      </c>
      <c r="X11" s="39">
        <v>696.41213972253888</v>
      </c>
      <c r="Y11" s="39">
        <v>680.81223914586974</v>
      </c>
      <c r="Z11" s="39">
        <v>892.5357785292955</v>
      </c>
      <c r="AA11" s="39">
        <v>929.58407289673198</v>
      </c>
      <c r="AB11" s="39">
        <v>1313.908728934475</v>
      </c>
      <c r="AC11" s="39">
        <v>1466.82080384043</v>
      </c>
      <c r="AD11" s="39">
        <v>1226.2344515763275</v>
      </c>
      <c r="AE11" s="39">
        <v>1283.4287750102765</v>
      </c>
      <c r="AF11" s="39">
        <v>1140.1277382164767</v>
      </c>
      <c r="AG11" s="37">
        <v>0.17522413026215045</v>
      </c>
      <c r="AH11" s="60"/>
    </row>
    <row r="12" spans="1:34" x14ac:dyDescent="0.25">
      <c r="A12" s="31" t="s">
        <v>64</v>
      </c>
      <c r="B12" s="39">
        <v>-581.43078983024111</v>
      </c>
      <c r="C12" s="39">
        <v>-669.04929215324159</v>
      </c>
      <c r="D12" s="39">
        <v>-863.9867907855712</v>
      </c>
      <c r="E12" s="39">
        <v>-1150.835891478335</v>
      </c>
      <c r="F12" s="39">
        <v>-1364.0655123109864</v>
      </c>
      <c r="G12" s="39">
        <v>-1415.7070119278271</v>
      </c>
      <c r="H12" s="39">
        <v>-1335.8015229227317</v>
      </c>
      <c r="I12" s="39">
        <v>-1031.0600012118939</v>
      </c>
      <c r="J12" s="39">
        <v>-1018.1148686708669</v>
      </c>
      <c r="K12" s="39">
        <v>-980.58060791450316</v>
      </c>
      <c r="L12" s="39">
        <v>-875.22670531000688</v>
      </c>
      <c r="M12" s="39">
        <v>-1191.5207830729971</v>
      </c>
      <c r="N12" s="39">
        <v>-1110.427412384468</v>
      </c>
      <c r="O12" s="39">
        <v>-1196.0162566557203</v>
      </c>
      <c r="P12" s="39">
        <v>-1383.6583462323897</v>
      </c>
      <c r="Q12" s="39">
        <v>-1705.1853295283042</v>
      </c>
      <c r="R12" s="39">
        <v>-1353.4192886656951</v>
      </c>
      <c r="S12" s="39">
        <v>-1149.3690613322212</v>
      </c>
      <c r="T12" s="39">
        <v>-1406.2413885012495</v>
      </c>
      <c r="U12" s="39">
        <v>-1149.0999614880541</v>
      </c>
      <c r="V12" s="39">
        <v>-1629.9412827876472</v>
      </c>
      <c r="W12" s="39">
        <v>-2014.3371841783585</v>
      </c>
      <c r="X12" s="39">
        <v>-2177.3239813252817</v>
      </c>
      <c r="Y12" s="39">
        <v>-1969.5402457374803</v>
      </c>
      <c r="Z12" s="39">
        <v>-1588.6341156605677</v>
      </c>
      <c r="AA12" s="39">
        <v>-1385.8604011443426</v>
      </c>
      <c r="AB12" s="39">
        <v>-942.06507674615091</v>
      </c>
      <c r="AC12" s="39">
        <v>-1026.1539593056355</v>
      </c>
      <c r="AD12" s="39">
        <v>-1040.9270838112893</v>
      </c>
      <c r="AE12" s="39">
        <v>-778.12104264674201</v>
      </c>
      <c r="AF12" s="39">
        <v>-1117.9704713252222</v>
      </c>
      <c r="AG12" s="37">
        <v>0.34437010923939898</v>
      </c>
      <c r="AH12" s="60"/>
    </row>
    <row r="13" spans="1:34" x14ac:dyDescent="0.25">
      <c r="A13" s="31" t="s">
        <v>65</v>
      </c>
      <c r="B13" s="39">
        <v>264.39597052582388</v>
      </c>
      <c r="C13" s="39">
        <v>282.17928116226398</v>
      </c>
      <c r="D13" s="39">
        <v>301.61862383856476</v>
      </c>
      <c r="E13" s="39">
        <v>320.97931037847883</v>
      </c>
      <c r="F13" s="39">
        <v>351.20286997369851</v>
      </c>
      <c r="G13" s="39">
        <v>400.39131444589901</v>
      </c>
      <c r="H13" s="39">
        <v>424.67985776851202</v>
      </c>
      <c r="I13" s="39">
        <v>428.66800868542003</v>
      </c>
      <c r="J13" s="39">
        <v>446.38326383911544</v>
      </c>
      <c r="K13" s="39">
        <v>460.69329112264916</v>
      </c>
      <c r="L13" s="39">
        <v>474.37316580028289</v>
      </c>
      <c r="M13" s="39">
        <v>454.05742595291485</v>
      </c>
      <c r="N13" s="39">
        <v>437.92206629892974</v>
      </c>
      <c r="O13" s="39">
        <v>416.98789335321572</v>
      </c>
      <c r="P13" s="39">
        <v>424.92261877672178</v>
      </c>
      <c r="Q13" s="39">
        <v>445.97865426628641</v>
      </c>
      <c r="R13" s="39">
        <v>523.35230802508192</v>
      </c>
      <c r="S13" s="39">
        <v>644.88268542354501</v>
      </c>
      <c r="T13" s="39">
        <v>662.72014551471761</v>
      </c>
      <c r="U13" s="39">
        <v>631.66066882127768</v>
      </c>
      <c r="V13" s="39">
        <v>588.38097525039154</v>
      </c>
      <c r="W13" s="39">
        <v>681.03521972178874</v>
      </c>
      <c r="X13" s="39">
        <v>686.44606258588874</v>
      </c>
      <c r="Y13" s="39">
        <v>675.97837802292145</v>
      </c>
      <c r="Z13" s="39">
        <v>680.22928822476479</v>
      </c>
      <c r="AA13" s="39">
        <v>814.1630101218708</v>
      </c>
      <c r="AB13" s="39">
        <v>734.97963358356401</v>
      </c>
      <c r="AC13" s="39">
        <v>771.59216045944424</v>
      </c>
      <c r="AD13" s="39">
        <v>790.54972271552413</v>
      </c>
      <c r="AE13" s="39">
        <v>1189.7407155914448</v>
      </c>
      <c r="AF13" s="39">
        <v>1007.5702236283415</v>
      </c>
      <c r="AG13" s="37">
        <v>1.2592341897752313</v>
      </c>
      <c r="AH13" s="60"/>
    </row>
    <row r="14" spans="1:34" x14ac:dyDescent="0.25">
      <c r="A14" s="31" t="s">
        <v>2</v>
      </c>
      <c r="B14" s="39">
        <v>412.20466769748066</v>
      </c>
      <c r="C14" s="39">
        <v>399.00596967557931</v>
      </c>
      <c r="D14" s="39">
        <v>400.88870905332101</v>
      </c>
      <c r="E14" s="39">
        <v>405.51366599801941</v>
      </c>
      <c r="F14" s="39">
        <v>408.25166253446963</v>
      </c>
      <c r="G14" s="39">
        <v>420.10660070165034</v>
      </c>
      <c r="H14" s="39">
        <v>429.15104133580832</v>
      </c>
      <c r="I14" s="39">
        <v>424.22553484919939</v>
      </c>
      <c r="J14" s="39">
        <v>424.22824595962254</v>
      </c>
      <c r="K14" s="39">
        <v>410.01949115772697</v>
      </c>
      <c r="L14" s="39">
        <v>421.75150587373673</v>
      </c>
      <c r="M14" s="39">
        <v>417.83649819008377</v>
      </c>
      <c r="N14" s="39">
        <v>429.29670439686089</v>
      </c>
      <c r="O14" s="39">
        <v>425.1368467068018</v>
      </c>
      <c r="P14" s="39">
        <v>433.57335362133307</v>
      </c>
      <c r="Q14" s="39">
        <v>431.28725383769927</v>
      </c>
      <c r="R14" s="39">
        <v>431.62391494277574</v>
      </c>
      <c r="S14" s="39">
        <v>438.14392036539834</v>
      </c>
      <c r="T14" s="39">
        <v>456.33399601144856</v>
      </c>
      <c r="U14" s="39">
        <v>454.76821106758746</v>
      </c>
      <c r="V14" s="39">
        <v>451.31870565342626</v>
      </c>
      <c r="W14" s="39">
        <v>481.26182411002759</v>
      </c>
      <c r="X14" s="39">
        <v>445.20426577337247</v>
      </c>
      <c r="Y14" s="39">
        <v>439.13822585491539</v>
      </c>
      <c r="Z14" s="39">
        <v>447.61007980703795</v>
      </c>
      <c r="AA14" s="39">
        <v>418.88018629430883</v>
      </c>
      <c r="AB14" s="39">
        <v>486.98009843803868</v>
      </c>
      <c r="AC14" s="39">
        <v>462.15682823716975</v>
      </c>
      <c r="AD14" s="39">
        <v>512.70763658140334</v>
      </c>
      <c r="AE14" s="39">
        <v>630.487719777866</v>
      </c>
      <c r="AF14" s="39">
        <v>543.97172627875068</v>
      </c>
      <c r="AG14" s="37">
        <v>0.26127475699399283</v>
      </c>
      <c r="AH14" s="60"/>
    </row>
    <row r="15" spans="1:34" ht="41.25" customHeight="1" x14ac:dyDescent="0.25">
      <c r="A15" s="71" t="s">
        <v>118</v>
      </c>
      <c r="B15" s="72"/>
      <c r="C15" s="72"/>
      <c r="D15" s="72"/>
      <c r="E15" s="72"/>
      <c r="F15" s="72"/>
      <c r="G15" s="72"/>
      <c r="H15" s="72"/>
      <c r="I15" s="72"/>
      <c r="J15" s="72"/>
      <c r="K15" s="72"/>
      <c r="L15" s="72"/>
      <c r="M15" s="72"/>
      <c r="N15" s="72"/>
      <c r="O15" s="72"/>
      <c r="P15" s="72"/>
    </row>
    <row r="17" spans="1:34" ht="15.75" x14ac:dyDescent="0.25">
      <c r="A17" s="10" t="str">
        <f>Contents!A22</f>
        <v>Data Table 5B: Northern Territory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6">
        <v>897.39614780952388</v>
      </c>
      <c r="C21" s="46">
        <v>918.56249108225097</v>
      </c>
      <c r="D21" s="46">
        <v>914.86018105627727</v>
      </c>
      <c r="E21" s="46">
        <v>904.29879975757581</v>
      </c>
      <c r="F21" s="46">
        <v>909.82110340000008</v>
      </c>
      <c r="G21" s="46">
        <v>980.49075809523811</v>
      </c>
      <c r="H21" s="46">
        <v>1109.4846078311687</v>
      </c>
      <c r="I21" s="46">
        <v>1162.1924995670997</v>
      </c>
      <c r="J21" s="46">
        <v>1201.243289004329</v>
      </c>
      <c r="K21" s="46">
        <v>1290.5800115255574</v>
      </c>
      <c r="L21" s="46">
        <v>1253.6422376623373</v>
      </c>
      <c r="M21" s="46">
        <v>1200.6286444935777</v>
      </c>
      <c r="N21" s="46">
        <v>1226.0004865800865</v>
      </c>
      <c r="O21" s="46">
        <v>1132.0531111075943</v>
      </c>
      <c r="P21" s="46">
        <v>1324.8486812402127</v>
      </c>
      <c r="Q21" s="46">
        <v>1361.4610262364745</v>
      </c>
      <c r="R21" s="46">
        <v>1356.6310779133646</v>
      </c>
      <c r="S21" s="46">
        <v>1303.5946776158075</v>
      </c>
      <c r="T21" s="46">
        <v>1694.2584663533212</v>
      </c>
      <c r="U21" s="46">
        <v>1845.341900534522</v>
      </c>
      <c r="V21" s="46">
        <v>1993.3952943449649</v>
      </c>
      <c r="W21" s="46">
        <v>1808.8021558438199</v>
      </c>
      <c r="X21" s="46">
        <v>1907.8484894369526</v>
      </c>
      <c r="Y21" s="46">
        <v>1838.2734448190447</v>
      </c>
      <c r="Z21" s="46">
        <v>1986.3209454909957</v>
      </c>
      <c r="AA21" s="46">
        <v>1878.0135040211367</v>
      </c>
      <c r="AB21" s="46">
        <v>1824.4549188705537</v>
      </c>
      <c r="AC21" s="46">
        <v>1886.1624253721911</v>
      </c>
      <c r="AD21" s="46">
        <v>2420.2442878859451</v>
      </c>
      <c r="AE21" s="46">
        <v>2806.1936625929416</v>
      </c>
      <c r="AF21" s="46">
        <v>2650.0499897434465</v>
      </c>
      <c r="AG21" s="37">
        <v>0.94647510187570716</v>
      </c>
      <c r="AH21" s="60"/>
    </row>
    <row r="22" spans="1:34" x14ac:dyDescent="0.25">
      <c r="A22" s="31" t="s">
        <v>58</v>
      </c>
      <c r="B22" s="40">
        <v>1.7224494199798923</v>
      </c>
      <c r="C22" s="40">
        <v>1.6947647436941902</v>
      </c>
      <c r="D22" s="40">
        <v>1.6366013972384206</v>
      </c>
      <c r="E22" s="40">
        <v>3.2528733804229342</v>
      </c>
      <c r="F22" s="40">
        <v>3.2035954345070423</v>
      </c>
      <c r="G22" s="40">
        <v>3.2252985463659147</v>
      </c>
      <c r="H22" s="40">
        <v>1.6102824496823931</v>
      </c>
      <c r="I22" s="40">
        <v>3.2060482746678618</v>
      </c>
      <c r="J22" s="40">
        <v>3.0801109974469978</v>
      </c>
      <c r="K22" s="40">
        <v>5.1485904715115316</v>
      </c>
      <c r="L22" s="40">
        <v>7.9244136388264064</v>
      </c>
      <c r="M22" s="40">
        <v>12.457884767767343</v>
      </c>
      <c r="N22" s="40">
        <v>12.770838401875903</v>
      </c>
      <c r="O22" s="40">
        <v>8.0420885141143117</v>
      </c>
      <c r="P22" s="40">
        <v>7.7185205067263984</v>
      </c>
      <c r="Q22" s="40">
        <v>6.2554479310476445</v>
      </c>
      <c r="R22" s="40">
        <v>3.9972108638576156</v>
      </c>
      <c r="S22" s="40">
        <v>2.972252443492768</v>
      </c>
      <c r="T22" s="40">
        <v>3.8597510120431116</v>
      </c>
      <c r="U22" s="40">
        <v>4.4329343243358377</v>
      </c>
      <c r="V22" s="40">
        <v>4.7477941682255036</v>
      </c>
      <c r="W22" s="40">
        <v>3.8663387727334948</v>
      </c>
      <c r="X22" s="40">
        <v>4.4691921928507474</v>
      </c>
      <c r="Y22" s="40">
        <v>3.8653545948479708</v>
      </c>
      <c r="Z22" s="40">
        <v>4.7606957229951155</v>
      </c>
      <c r="AA22" s="40">
        <v>5.5722236558809808</v>
      </c>
      <c r="AB22" s="40">
        <v>2.6460549947361183</v>
      </c>
      <c r="AC22" s="40" t="s">
        <v>74</v>
      </c>
      <c r="AD22" s="40">
        <v>3.9453000047044511</v>
      </c>
      <c r="AE22" s="40">
        <v>14.430020738320737</v>
      </c>
      <c r="AF22" s="40">
        <v>12.073976360048924</v>
      </c>
      <c r="AG22" s="37">
        <v>0.93015376247034154</v>
      </c>
      <c r="AH22" s="60"/>
    </row>
    <row r="23" spans="1:34" x14ac:dyDescent="0.25">
      <c r="A23" s="31" t="s">
        <v>59</v>
      </c>
      <c r="B23" s="40">
        <v>192.91433503774795</v>
      </c>
      <c r="C23" s="40">
        <v>194.89794552483184</v>
      </c>
      <c r="D23" s="40">
        <v>166.93334251831891</v>
      </c>
      <c r="E23" s="40">
        <v>165.89654240156966</v>
      </c>
      <c r="F23" s="40">
        <v>171.39235574612678</v>
      </c>
      <c r="G23" s="40">
        <v>196.7432113283208</v>
      </c>
      <c r="H23" s="40">
        <v>301.12281809060744</v>
      </c>
      <c r="I23" s="40">
        <v>330.22297229078976</v>
      </c>
      <c r="J23" s="40">
        <v>340.35226521789332</v>
      </c>
      <c r="K23" s="40">
        <v>326.07739652906366</v>
      </c>
      <c r="L23" s="40">
        <v>305.88236645869921</v>
      </c>
      <c r="M23" s="40">
        <v>135.47949684946983</v>
      </c>
      <c r="N23" s="40">
        <v>226.68238163329727</v>
      </c>
      <c r="O23" s="40">
        <v>63.360739424032744</v>
      </c>
      <c r="P23" s="40">
        <v>77.973970210680434</v>
      </c>
      <c r="Q23" s="40">
        <v>134.03445344105026</v>
      </c>
      <c r="R23" s="40">
        <v>169.6749143867828</v>
      </c>
      <c r="S23" s="40">
        <v>291.31363395573703</v>
      </c>
      <c r="T23" s="40">
        <v>353.32406804147797</v>
      </c>
      <c r="U23" s="40">
        <v>195.22642764375024</v>
      </c>
      <c r="V23" s="40">
        <v>223.82458221634516</v>
      </c>
      <c r="W23" s="40">
        <v>205.72144219919471</v>
      </c>
      <c r="X23" s="40">
        <v>291.15959508238763</v>
      </c>
      <c r="Y23" s="40">
        <v>299.11897864746607</v>
      </c>
      <c r="Z23" s="40">
        <v>376.88841140377997</v>
      </c>
      <c r="AA23" s="40">
        <v>482.51974220144365</v>
      </c>
      <c r="AB23" s="40">
        <v>527.39183613834257</v>
      </c>
      <c r="AC23" s="40">
        <v>397.08682639414553</v>
      </c>
      <c r="AD23" s="40">
        <v>880.98549105050404</v>
      </c>
      <c r="AE23" s="40">
        <v>1390.0919977915644</v>
      </c>
      <c r="AF23" s="40">
        <v>1478.4436918683302</v>
      </c>
      <c r="AG23" s="37">
        <v>10.030325814836594</v>
      </c>
      <c r="AH23" s="60"/>
    </row>
    <row r="24" spans="1:34" x14ac:dyDescent="0.25">
      <c r="A24" s="31" t="s">
        <v>60</v>
      </c>
      <c r="B24" s="40">
        <v>0</v>
      </c>
      <c r="C24" s="40">
        <v>0</v>
      </c>
      <c r="D24" s="40">
        <v>0</v>
      </c>
      <c r="E24" s="40">
        <v>0</v>
      </c>
      <c r="F24" s="40">
        <v>0</v>
      </c>
      <c r="G24" s="40">
        <v>0</v>
      </c>
      <c r="H24" s="40">
        <v>0</v>
      </c>
      <c r="I24" s="40">
        <v>0</v>
      </c>
      <c r="J24" s="40">
        <v>0</v>
      </c>
      <c r="K24" s="40">
        <v>37.756330124417893</v>
      </c>
      <c r="L24" s="40">
        <v>34.867420010836177</v>
      </c>
      <c r="M24" s="40">
        <v>0</v>
      </c>
      <c r="N24" s="40">
        <v>0</v>
      </c>
      <c r="O24" s="40">
        <v>6.8877026297206978</v>
      </c>
      <c r="P24" s="40">
        <v>8.1813242263528192</v>
      </c>
      <c r="Q24" s="40">
        <v>8.0133079825571976</v>
      </c>
      <c r="R24" s="40">
        <v>7.7180346568313452</v>
      </c>
      <c r="S24" s="40">
        <v>19.99867721169068</v>
      </c>
      <c r="T24" s="40">
        <v>30.007641931876258</v>
      </c>
      <c r="U24" s="40">
        <v>23.228575859519786</v>
      </c>
      <c r="V24" s="40">
        <v>44.086660133522528</v>
      </c>
      <c r="W24" s="40">
        <v>346.52061250623944</v>
      </c>
      <c r="X24" s="40">
        <v>358.5285292486933</v>
      </c>
      <c r="Y24" s="40">
        <v>428.60835757487308</v>
      </c>
      <c r="Z24" s="40">
        <v>327.37717588463079</v>
      </c>
      <c r="AA24" s="40">
        <v>97.165649999424602</v>
      </c>
      <c r="AB24" s="40">
        <v>74.751053601295354</v>
      </c>
      <c r="AC24" s="40" t="s">
        <v>74</v>
      </c>
      <c r="AD24" s="40">
        <v>0</v>
      </c>
      <c r="AE24" s="40" t="s">
        <v>74</v>
      </c>
      <c r="AF24" s="40">
        <v>33.718787639648831</v>
      </c>
      <c r="AG24" s="37">
        <v>3.2078487078052538</v>
      </c>
      <c r="AH24" s="60"/>
    </row>
    <row r="25" spans="1:34" x14ac:dyDescent="0.25">
      <c r="A25" s="31" t="s">
        <v>62</v>
      </c>
      <c r="B25" s="40">
        <v>96.457167518873973</v>
      </c>
      <c r="C25" s="40">
        <v>103.38064936534559</v>
      </c>
      <c r="D25" s="40">
        <v>130.92811177907367</v>
      </c>
      <c r="E25" s="40">
        <v>104.09194817353391</v>
      </c>
      <c r="F25" s="40">
        <v>94.506065317957734</v>
      </c>
      <c r="G25" s="40">
        <v>103.20955348370927</v>
      </c>
      <c r="H25" s="40">
        <v>103.05807677967314</v>
      </c>
      <c r="I25" s="40">
        <v>100.99052065203765</v>
      </c>
      <c r="J25" s="40">
        <v>101.64366291575092</v>
      </c>
      <c r="K25" s="40">
        <v>118.41758084476523</v>
      </c>
      <c r="L25" s="40">
        <v>114.11155639910024</v>
      </c>
      <c r="M25" s="40">
        <v>118.34990529378976</v>
      </c>
      <c r="N25" s="40">
        <v>121.32296481782107</v>
      </c>
      <c r="O25" s="40">
        <v>119.23993988104425</v>
      </c>
      <c r="P25" s="40">
        <v>143.49682905413573</v>
      </c>
      <c r="Q25" s="40">
        <v>141.78804156014121</v>
      </c>
      <c r="R25" s="40">
        <v>127.14994022251615</v>
      </c>
      <c r="S25" s="40">
        <v>119.16735132732506</v>
      </c>
      <c r="T25" s="40">
        <v>145.46494292240246</v>
      </c>
      <c r="U25" s="40">
        <v>169.5154085626024</v>
      </c>
      <c r="V25" s="40">
        <v>212.12466087321803</v>
      </c>
      <c r="W25" s="40">
        <v>163.83610549458183</v>
      </c>
      <c r="X25" s="40">
        <v>112.72295864190221</v>
      </c>
      <c r="Y25" s="40">
        <v>173.79228928374147</v>
      </c>
      <c r="Z25" s="40">
        <v>69.030087983429183</v>
      </c>
      <c r="AA25" s="40">
        <v>162.29101397753357</v>
      </c>
      <c r="AB25" s="40">
        <v>153.30581125752383</v>
      </c>
      <c r="AC25" s="40">
        <v>238.25209583648734</v>
      </c>
      <c r="AD25" s="40">
        <v>142.22806516959545</v>
      </c>
      <c r="AE25" s="40">
        <v>143.94391057485379</v>
      </c>
      <c r="AF25" s="40">
        <v>122.94841781269331</v>
      </c>
      <c r="AG25" s="37">
        <v>-0.13287173967669785</v>
      </c>
      <c r="AH25" s="60"/>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40" t="s">
        <v>74</v>
      </c>
      <c r="P26" s="40" t="s">
        <v>74</v>
      </c>
      <c r="Q26" s="40" t="s">
        <v>74</v>
      </c>
      <c r="R26" s="40" t="s">
        <v>74</v>
      </c>
      <c r="S26" s="40" t="s">
        <v>74</v>
      </c>
      <c r="T26" s="40" t="s">
        <v>74</v>
      </c>
      <c r="U26" s="40" t="s">
        <v>74</v>
      </c>
      <c r="V26" s="40" t="s">
        <v>74</v>
      </c>
      <c r="W26" s="40" t="s">
        <v>74</v>
      </c>
      <c r="X26" s="40" t="s">
        <v>74</v>
      </c>
      <c r="Y26" s="40" t="s">
        <v>74</v>
      </c>
      <c r="Z26" s="40">
        <v>9.045321873690721</v>
      </c>
      <c r="AA26" s="40">
        <v>15.671879032165258</v>
      </c>
      <c r="AB26" s="40">
        <v>19.349277149007865</v>
      </c>
      <c r="AC26" s="40">
        <v>0</v>
      </c>
      <c r="AD26" s="40">
        <v>0.59179500070566771</v>
      </c>
      <c r="AE26" s="40" t="s">
        <v>74</v>
      </c>
      <c r="AF26" s="40">
        <v>5.8897445658775247</v>
      </c>
      <c r="AG26" s="33" t="s">
        <v>74</v>
      </c>
      <c r="AH26" s="60"/>
    </row>
    <row r="27" spans="1:34" x14ac:dyDescent="0.25">
      <c r="A27" s="31" t="s">
        <v>64</v>
      </c>
      <c r="B27" s="40">
        <v>396.16336659537524</v>
      </c>
      <c r="C27" s="40">
        <v>408.43830323029982</v>
      </c>
      <c r="D27" s="40">
        <v>402.6039437206515</v>
      </c>
      <c r="E27" s="40">
        <v>414.74135600392407</v>
      </c>
      <c r="F27" s="40">
        <v>410.06021561690142</v>
      </c>
      <c r="G27" s="40">
        <v>441.86590085213038</v>
      </c>
      <c r="H27" s="40">
        <v>450.87908591107004</v>
      </c>
      <c r="I27" s="40">
        <v>464.87699982683989</v>
      </c>
      <c r="J27" s="40">
        <v>483.57742659917864</v>
      </c>
      <c r="K27" s="40">
        <v>537.16960586103653</v>
      </c>
      <c r="L27" s="40">
        <v>496.068293790533</v>
      </c>
      <c r="M27" s="40">
        <v>650.92447911584372</v>
      </c>
      <c r="N27" s="40">
        <v>574.68772808441565</v>
      </c>
      <c r="O27" s="40">
        <v>626.76762458850533</v>
      </c>
      <c r="P27" s="40">
        <v>733.84218106172671</v>
      </c>
      <c r="Q27" s="40">
        <v>742.75446709785274</v>
      </c>
      <c r="R27" s="40">
        <v>702.75573437798289</v>
      </c>
      <c r="S27" s="40">
        <v>589.28840283424245</v>
      </c>
      <c r="T27" s="40">
        <v>789.73427430275729</v>
      </c>
      <c r="U27" s="40">
        <v>980.74238991606046</v>
      </c>
      <c r="V27" s="40">
        <v>1031.4582830469906</v>
      </c>
      <c r="W27" s="40">
        <v>751.84179384780077</v>
      </c>
      <c r="X27" s="40">
        <v>858.25042666411582</v>
      </c>
      <c r="Y27" s="40">
        <v>714.9419325624574</v>
      </c>
      <c r="Z27" s="40">
        <v>948.01320830576083</v>
      </c>
      <c r="AA27" s="40">
        <v>864.73945859702962</v>
      </c>
      <c r="AB27" s="40">
        <v>821.10394055405175</v>
      </c>
      <c r="AC27" s="40">
        <v>913.29970070653462</v>
      </c>
      <c r="AD27" s="40">
        <v>1103.3031463155996</v>
      </c>
      <c r="AE27" s="40">
        <v>1009.9233032782748</v>
      </c>
      <c r="AF27" s="40">
        <v>786.28089954464951</v>
      </c>
      <c r="AG27" s="37">
        <v>5.8601374175326848E-2</v>
      </c>
      <c r="AH27" s="60"/>
    </row>
    <row r="28" spans="1:34" x14ac:dyDescent="0.25">
      <c r="A28" s="31" t="s">
        <v>65</v>
      </c>
      <c r="B28" s="40" t="s">
        <v>74</v>
      </c>
      <c r="C28" s="40" t="s">
        <v>74</v>
      </c>
      <c r="D28" s="40" t="s">
        <v>74</v>
      </c>
      <c r="E28" s="40" t="s">
        <v>74</v>
      </c>
      <c r="F28" s="40" t="s">
        <v>74</v>
      </c>
      <c r="G28" s="40" t="s">
        <v>74</v>
      </c>
      <c r="H28" s="40" t="s">
        <v>74</v>
      </c>
      <c r="I28" s="40" t="s">
        <v>74</v>
      </c>
      <c r="J28" s="40" t="s">
        <v>74</v>
      </c>
      <c r="K28" s="40" t="s">
        <v>74</v>
      </c>
      <c r="L28" s="40" t="s">
        <v>74</v>
      </c>
      <c r="M28" s="40" t="s">
        <v>74</v>
      </c>
      <c r="N28" s="40" t="s">
        <v>74</v>
      </c>
      <c r="O28" s="40">
        <v>1.3181568922141007</v>
      </c>
      <c r="P28" s="40">
        <v>1.5114154697434361</v>
      </c>
      <c r="Q28" s="40">
        <v>1.328688813708601</v>
      </c>
      <c r="R28" s="40">
        <v>1.332898938617205</v>
      </c>
      <c r="S28" s="40">
        <v>1.3510238379512582</v>
      </c>
      <c r="T28" s="40">
        <v>1.7930158087817805</v>
      </c>
      <c r="U28" s="40">
        <v>2.4824432216280687</v>
      </c>
      <c r="V28" s="40">
        <v>2.2043330066761264</v>
      </c>
      <c r="W28" s="40">
        <v>3.2219489772779126</v>
      </c>
      <c r="X28" s="40">
        <v>3.6415640089894983</v>
      </c>
      <c r="Y28" s="40">
        <v>3.2706846571790522</v>
      </c>
      <c r="Z28" s="40">
        <v>2.8564174337970689</v>
      </c>
      <c r="AA28" s="40">
        <v>5.2239596773884189</v>
      </c>
      <c r="AB28" s="40">
        <v>5.6228668638142514</v>
      </c>
      <c r="AC28" s="40" t="s">
        <v>74</v>
      </c>
      <c r="AD28" s="40">
        <v>6.1152150072918996</v>
      </c>
      <c r="AE28" s="40" t="s">
        <v>74</v>
      </c>
      <c r="AF28" s="40">
        <v>7.0565535869830498</v>
      </c>
      <c r="AG28" s="37">
        <v>4.3109151775628973</v>
      </c>
      <c r="AH28" s="60"/>
    </row>
    <row r="29" spans="1:34" x14ac:dyDescent="0.25">
      <c r="A29" s="31" t="s">
        <v>2</v>
      </c>
      <c r="B29" s="40">
        <v>210.13882923754687</v>
      </c>
      <c r="C29" s="40">
        <v>210.15082821807957</v>
      </c>
      <c r="D29" s="40">
        <v>212.75818164099471</v>
      </c>
      <c r="E29" s="40">
        <v>216.31607979812514</v>
      </c>
      <c r="F29" s="40">
        <v>230.65887128450703</v>
      </c>
      <c r="G29" s="40">
        <v>235.44679388471178</v>
      </c>
      <c r="H29" s="40">
        <v>252.81434460013571</v>
      </c>
      <c r="I29" s="40">
        <v>262.89595852276466</v>
      </c>
      <c r="J29" s="40">
        <v>272.58982327405926</v>
      </c>
      <c r="K29" s="40">
        <v>266.01050769476251</v>
      </c>
      <c r="L29" s="40">
        <v>294.78818736434226</v>
      </c>
      <c r="M29" s="40">
        <v>283.41687846670703</v>
      </c>
      <c r="N29" s="40">
        <v>290.53657364267679</v>
      </c>
      <c r="O29" s="40">
        <v>306.43685917796267</v>
      </c>
      <c r="P29" s="40">
        <v>352.12444071084718</v>
      </c>
      <c r="Q29" s="40">
        <v>327.28661941011688</v>
      </c>
      <c r="R29" s="40">
        <v>344.00234446677678</v>
      </c>
      <c r="S29" s="40">
        <v>279.50333600536834</v>
      </c>
      <c r="T29" s="40">
        <v>370.0747723339822</v>
      </c>
      <c r="U29" s="40">
        <v>469.71372100662529</v>
      </c>
      <c r="V29" s="40">
        <v>474.94898089998696</v>
      </c>
      <c r="W29" s="40">
        <v>333.79391404599176</v>
      </c>
      <c r="X29" s="40">
        <v>279.07622359801331</v>
      </c>
      <c r="Y29" s="40">
        <v>214.67584749847961</v>
      </c>
      <c r="Z29" s="40">
        <v>248.34962688291188</v>
      </c>
      <c r="AA29" s="40">
        <v>244.82957688027054</v>
      </c>
      <c r="AB29" s="40">
        <v>220.28407831178188</v>
      </c>
      <c r="AC29" s="40">
        <v>337.5238024350237</v>
      </c>
      <c r="AD29" s="40">
        <v>283.07527533754438</v>
      </c>
      <c r="AE29" s="40">
        <v>247.80443020992772</v>
      </c>
      <c r="AF29" s="40">
        <v>203.63791836521537</v>
      </c>
      <c r="AG29" s="37">
        <v>-0.37779943850976561</v>
      </c>
      <c r="AH29" s="60"/>
    </row>
    <row r="30" spans="1:34" ht="40.5" customHeight="1" x14ac:dyDescent="0.25">
      <c r="A30" s="68" t="s">
        <v>78</v>
      </c>
      <c r="B30" s="68"/>
      <c r="C30" s="68"/>
      <c r="D30" s="68"/>
      <c r="E30" s="68"/>
      <c r="F30" s="68"/>
      <c r="G30" s="68"/>
      <c r="H30" s="68"/>
      <c r="I30" s="68"/>
      <c r="J30" s="68"/>
      <c r="K30" s="68"/>
      <c r="L30" s="68"/>
      <c r="AG30" s="41"/>
    </row>
    <row r="31" spans="1:34" ht="15" customHeight="1" x14ac:dyDescent="0.25">
      <c r="A31" s="66" t="s">
        <v>79</v>
      </c>
      <c r="B31" s="66"/>
      <c r="C31" s="66"/>
      <c r="D31" s="66"/>
      <c r="E31" s="66"/>
      <c r="F31" s="66"/>
      <c r="G31" s="66"/>
      <c r="H31" s="66"/>
      <c r="I31" s="66"/>
      <c r="J31" s="66"/>
      <c r="K31" s="66"/>
      <c r="L31" s="66"/>
      <c r="AG31" s="42"/>
    </row>
  </sheetData>
  <mergeCells count="3">
    <mergeCell ref="A30:L30"/>
    <mergeCell ref="A15:P15"/>
    <mergeCell ref="A31:L31"/>
  </mergeCells>
  <dataValidations count="1">
    <dataValidation allowBlank="1" showInputMessage="1" showErrorMessage="1" sqref="A1:A3 A18:A19"/>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Q5" activePane="bottomRight" state="frozen"/>
      <selection pane="topRight" activeCell="B1" sqref="B1"/>
      <selection pane="bottomLeft" activeCell="A5" sqref="A5"/>
      <selection pane="bottomRight" activeCell="Q26" sqref="Q26"/>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56" t="str">
        <f>Contents!A23</f>
        <v>Data Table 6A: Queensland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193271.64757775879</v>
      </c>
      <c r="C5" s="38">
        <v>188651.76087532818</v>
      </c>
      <c r="D5" s="38">
        <v>157823.96969347799</v>
      </c>
      <c r="E5" s="38">
        <v>152522.19428269271</v>
      </c>
      <c r="F5" s="38">
        <v>139946.39763544532</v>
      </c>
      <c r="G5" s="38">
        <v>134498.77664760937</v>
      </c>
      <c r="H5" s="38">
        <v>142530.00773638484</v>
      </c>
      <c r="I5" s="38">
        <v>138373.78001019382</v>
      </c>
      <c r="J5" s="38">
        <v>138617.04547041235</v>
      </c>
      <c r="K5" s="38">
        <v>152715.63147591698</v>
      </c>
      <c r="L5" s="38">
        <v>154264.88440225105</v>
      </c>
      <c r="M5" s="38">
        <v>171127.55665299413</v>
      </c>
      <c r="N5" s="38">
        <v>179991.51368411584</v>
      </c>
      <c r="O5" s="38">
        <v>177233.32991123403</v>
      </c>
      <c r="P5" s="38">
        <v>177025.41726335944</v>
      </c>
      <c r="Q5" s="38">
        <v>197339.33141432519</v>
      </c>
      <c r="R5" s="38">
        <v>197518.98707243256</v>
      </c>
      <c r="S5" s="38">
        <v>193755.20195042525</v>
      </c>
      <c r="T5" s="38">
        <v>194228.54073288219</v>
      </c>
      <c r="U5" s="38">
        <v>185534.77492024351</v>
      </c>
      <c r="V5" s="38">
        <v>184149.95978578913</v>
      </c>
      <c r="W5" s="38">
        <v>179208.41993210628</v>
      </c>
      <c r="X5" s="38">
        <v>171755.38131742118</v>
      </c>
      <c r="Y5" s="38">
        <v>169477.50705098116</v>
      </c>
      <c r="Z5" s="38">
        <v>169140.16548604006</v>
      </c>
      <c r="AA5" s="38">
        <v>168008.83741892606</v>
      </c>
      <c r="AB5" s="38">
        <v>158783.29856570135</v>
      </c>
      <c r="AC5" s="38">
        <v>163409.04045130231</v>
      </c>
      <c r="AD5" s="38">
        <v>172062.09025249784</v>
      </c>
      <c r="AE5" s="38">
        <v>161178.26612996217</v>
      </c>
      <c r="AF5" s="38">
        <v>159202.21540973292</v>
      </c>
      <c r="AG5" s="37">
        <v>-0.19325653802141052</v>
      </c>
      <c r="AH5" s="60"/>
    </row>
    <row r="6" spans="1:34" x14ac:dyDescent="0.25">
      <c r="A6" s="31" t="s">
        <v>58</v>
      </c>
      <c r="B6" s="39">
        <v>137557.77979935371</v>
      </c>
      <c r="C6" s="39">
        <v>132221.0876884521</v>
      </c>
      <c r="D6" s="39">
        <v>99625.20392519726</v>
      </c>
      <c r="E6" s="39">
        <v>92794.524736484716</v>
      </c>
      <c r="F6" s="39">
        <v>77917.75342297554</v>
      </c>
      <c r="G6" s="39">
        <v>70180.896294402468</v>
      </c>
      <c r="H6" s="39">
        <v>75977.656610923586</v>
      </c>
      <c r="I6" s="39">
        <v>70318.987387748057</v>
      </c>
      <c r="J6" s="39">
        <v>65604.338715716774</v>
      </c>
      <c r="K6" s="39">
        <v>76235.067087892865</v>
      </c>
      <c r="L6" s="39">
        <v>75630.839561198358</v>
      </c>
      <c r="M6" s="39">
        <v>88173.23718909116</v>
      </c>
      <c r="N6" s="39">
        <v>94654.628940661278</v>
      </c>
      <c r="O6" s="39">
        <v>87040.024342183155</v>
      </c>
      <c r="P6" s="39">
        <v>82041.731544045877</v>
      </c>
      <c r="Q6" s="39">
        <v>98328.252586970179</v>
      </c>
      <c r="R6" s="39">
        <v>94003.357393152924</v>
      </c>
      <c r="S6" s="39">
        <v>88619.849271061656</v>
      </c>
      <c r="T6" s="39">
        <v>85579.163619555795</v>
      </c>
      <c r="U6" s="39">
        <v>75664.081248289716</v>
      </c>
      <c r="V6" s="39">
        <v>73122.308504984976</v>
      </c>
      <c r="W6" s="39">
        <v>67026.584500519515</v>
      </c>
      <c r="X6" s="39">
        <v>59911.310480187603</v>
      </c>
      <c r="Y6" s="39">
        <v>59356.776313304799</v>
      </c>
      <c r="Z6" s="39">
        <v>62912.476015086577</v>
      </c>
      <c r="AA6" s="39">
        <v>53930.509797971987</v>
      </c>
      <c r="AB6" s="39">
        <v>41110.122928400575</v>
      </c>
      <c r="AC6" s="39">
        <v>44161.681135615581</v>
      </c>
      <c r="AD6" s="39">
        <v>47780.701802365169</v>
      </c>
      <c r="AE6" s="39">
        <v>35931.235126932079</v>
      </c>
      <c r="AF6" s="39">
        <v>32726.261761494112</v>
      </c>
      <c r="AG6" s="37">
        <v>-0.66717336166888441</v>
      </c>
      <c r="AH6" s="60"/>
    </row>
    <row r="7" spans="1:34" ht="24" x14ac:dyDescent="0.25">
      <c r="A7" s="31" t="s">
        <v>61</v>
      </c>
      <c r="B7" s="39">
        <v>-4094.2955431330543</v>
      </c>
      <c r="C7" s="39">
        <v>-4456.4732506697828</v>
      </c>
      <c r="D7" s="39">
        <v>-4069.8759797225175</v>
      </c>
      <c r="E7" s="39">
        <v>-5403.7748128877538</v>
      </c>
      <c r="F7" s="39">
        <v>-4645.6042787994693</v>
      </c>
      <c r="G7" s="39">
        <v>-5335.5497370665817</v>
      </c>
      <c r="H7" s="39">
        <v>-4006.5651066308915</v>
      </c>
      <c r="I7" s="39">
        <v>-6229.2818362714916</v>
      </c>
      <c r="J7" s="39">
        <v>-5714.2596654523859</v>
      </c>
      <c r="K7" s="39">
        <v>-4256.5335741039853</v>
      </c>
      <c r="L7" s="39">
        <v>-4755.4122729878536</v>
      </c>
      <c r="M7" s="39">
        <v>-4686.917199146621</v>
      </c>
      <c r="N7" s="39">
        <v>-6635.3815820960317</v>
      </c>
      <c r="O7" s="39">
        <v>-4725.0603314316677</v>
      </c>
      <c r="P7" s="39">
        <v>-4160.396818720872</v>
      </c>
      <c r="Q7" s="39">
        <v>-6521.4196259659611</v>
      </c>
      <c r="R7" s="39">
        <v>-4217.9173886983426</v>
      </c>
      <c r="S7" s="39">
        <v>-5081.8030388589214</v>
      </c>
      <c r="T7" s="39">
        <v>-3571.0173920185744</v>
      </c>
      <c r="U7" s="39">
        <v>-3800.1295462611461</v>
      </c>
      <c r="V7" s="39">
        <v>-3802.9955503681176</v>
      </c>
      <c r="W7" s="39">
        <v>-940.87957143707763</v>
      </c>
      <c r="X7" s="39">
        <v>-3651.0804633510593</v>
      </c>
      <c r="Y7" s="39">
        <v>-3387.9591908861362</v>
      </c>
      <c r="Z7" s="39">
        <v>-4263.9876405215837</v>
      </c>
      <c r="AA7" s="39">
        <v>-4413.7198841863501</v>
      </c>
      <c r="AB7" s="39">
        <v>-4882.3494283903501</v>
      </c>
      <c r="AC7" s="39">
        <v>-4158.1981929402164</v>
      </c>
      <c r="AD7" s="39">
        <v>-4178.9048667390762</v>
      </c>
      <c r="AE7" s="39">
        <v>-2719.3005330735896</v>
      </c>
      <c r="AF7" s="39">
        <v>1554.8397468761848</v>
      </c>
      <c r="AG7" s="37">
        <v>1.2384204415684801</v>
      </c>
      <c r="AH7" s="60"/>
    </row>
    <row r="8" spans="1:34" x14ac:dyDescent="0.25">
      <c r="A8" s="31" t="s">
        <v>59</v>
      </c>
      <c r="B8" s="39">
        <v>5619.5743837785249</v>
      </c>
      <c r="C8" s="39">
        <v>6174.6599359220891</v>
      </c>
      <c r="D8" s="39">
        <v>6585.8512618289878</v>
      </c>
      <c r="E8" s="39">
        <v>6800.7081416967403</v>
      </c>
      <c r="F8" s="39">
        <v>7386.6360452858398</v>
      </c>
      <c r="G8" s="39">
        <v>8488.7603318573365</v>
      </c>
      <c r="H8" s="39">
        <v>7825.2184859305871</v>
      </c>
      <c r="I8" s="39">
        <v>9869.3838576179878</v>
      </c>
      <c r="J8" s="39">
        <v>10895.811094167093</v>
      </c>
      <c r="K8" s="39">
        <v>10791.008601352913</v>
      </c>
      <c r="L8" s="39">
        <v>12587.164526759057</v>
      </c>
      <c r="M8" s="39">
        <v>12792.79130391607</v>
      </c>
      <c r="N8" s="39">
        <v>13459.072343930253</v>
      </c>
      <c r="O8" s="39">
        <v>14577.653182670108</v>
      </c>
      <c r="P8" s="39">
        <v>14853.563151783839</v>
      </c>
      <c r="Q8" s="39">
        <v>17302.496047901117</v>
      </c>
      <c r="R8" s="39">
        <v>16499.678125500646</v>
      </c>
      <c r="S8" s="39">
        <v>17465.376262821555</v>
      </c>
      <c r="T8" s="39">
        <v>18226.681508871028</v>
      </c>
      <c r="U8" s="39">
        <v>18583.620154572611</v>
      </c>
      <c r="V8" s="39">
        <v>20908.278129847651</v>
      </c>
      <c r="W8" s="39">
        <v>19762.299946216259</v>
      </c>
      <c r="X8" s="39">
        <v>21779.451881973677</v>
      </c>
      <c r="Y8" s="39">
        <v>23198.689274263237</v>
      </c>
      <c r="Z8" s="39">
        <v>22703.671052202237</v>
      </c>
      <c r="AA8" s="39">
        <v>26394.230887750178</v>
      </c>
      <c r="AB8" s="39">
        <v>29171.34721241083</v>
      </c>
      <c r="AC8" s="39">
        <v>31080.463992968511</v>
      </c>
      <c r="AD8" s="39">
        <v>33538.48921453314</v>
      </c>
      <c r="AE8" s="39">
        <v>33097.69585002229</v>
      </c>
      <c r="AF8" s="39">
        <v>35003.431636140704</v>
      </c>
      <c r="AG8" s="37">
        <v>1.0230278648372702</v>
      </c>
      <c r="AH8" s="60"/>
    </row>
    <row r="9" spans="1:34" x14ac:dyDescent="0.25">
      <c r="A9" s="31" t="s">
        <v>60</v>
      </c>
      <c r="B9" s="39">
        <v>11779.045410153927</v>
      </c>
      <c r="C9" s="39">
        <v>11832.682195678417</v>
      </c>
      <c r="D9" s="39">
        <v>11960.700434693619</v>
      </c>
      <c r="E9" s="39">
        <v>12172.69319356129</v>
      </c>
      <c r="F9" s="39">
        <v>12315.216536623177</v>
      </c>
      <c r="G9" s="39">
        <v>12277.669011612046</v>
      </c>
      <c r="H9" s="39">
        <v>11938.29295670984</v>
      </c>
      <c r="I9" s="39">
        <v>11999.333227291409</v>
      </c>
      <c r="J9" s="39">
        <v>12252.547489093846</v>
      </c>
      <c r="K9" s="39">
        <v>12681.825876824409</v>
      </c>
      <c r="L9" s="39">
        <v>12622.771063255066</v>
      </c>
      <c r="M9" s="39">
        <v>12901.255781540467</v>
      </c>
      <c r="N9" s="39">
        <v>13002.722361680384</v>
      </c>
      <c r="O9" s="39">
        <v>14189.06159692911</v>
      </c>
      <c r="P9" s="39">
        <v>14052.802569079338</v>
      </c>
      <c r="Q9" s="39">
        <v>14628.975961300672</v>
      </c>
      <c r="R9" s="39">
        <v>14546.295937649986</v>
      </c>
      <c r="S9" s="39">
        <v>14931.097732383167</v>
      </c>
      <c r="T9" s="39">
        <v>15551.121660449608</v>
      </c>
      <c r="U9" s="39">
        <v>14864.625011032702</v>
      </c>
      <c r="V9" s="39">
        <v>14809.350261053645</v>
      </c>
      <c r="W9" s="39">
        <v>14519.552679691624</v>
      </c>
      <c r="X9" s="39">
        <v>14717.996507691991</v>
      </c>
      <c r="Y9" s="39">
        <v>14869.398992839959</v>
      </c>
      <c r="Z9" s="39">
        <v>14954.710507915008</v>
      </c>
      <c r="AA9" s="39">
        <v>14794.83998247946</v>
      </c>
      <c r="AB9" s="39">
        <v>13820.182680647147</v>
      </c>
      <c r="AC9" s="39">
        <v>12974.188569382119</v>
      </c>
      <c r="AD9" s="39">
        <v>13214.673856800322</v>
      </c>
      <c r="AE9" s="39">
        <v>13186.113367361877</v>
      </c>
      <c r="AF9" s="39">
        <v>12934.492383653927</v>
      </c>
      <c r="AG9" s="37">
        <v>-0.11583063518111669</v>
      </c>
      <c r="AH9" s="60"/>
    </row>
    <row r="10" spans="1:34" x14ac:dyDescent="0.25">
      <c r="A10" s="31" t="s">
        <v>62</v>
      </c>
      <c r="B10" s="39">
        <v>26972.84637467649</v>
      </c>
      <c r="C10" s="39">
        <v>27578.418369975036</v>
      </c>
      <c r="D10" s="39">
        <v>28760.04016115161</v>
      </c>
      <c r="E10" s="39">
        <v>30167.337134736972</v>
      </c>
      <c r="F10" s="39">
        <v>30818.366345443035</v>
      </c>
      <c r="G10" s="39">
        <v>32608.656740971004</v>
      </c>
      <c r="H10" s="39">
        <v>33504.499246364372</v>
      </c>
      <c r="I10" s="39">
        <v>34899.009097229187</v>
      </c>
      <c r="J10" s="39">
        <v>39078.164476135615</v>
      </c>
      <c r="K10" s="39">
        <v>40531.313788831576</v>
      </c>
      <c r="L10" s="39">
        <v>40888.23573555598</v>
      </c>
      <c r="M10" s="39">
        <v>44513.030414503221</v>
      </c>
      <c r="N10" s="39">
        <v>46904.542936717487</v>
      </c>
      <c r="O10" s="39">
        <v>46089.158186977133</v>
      </c>
      <c r="P10" s="39">
        <v>49520.258687579058</v>
      </c>
      <c r="Q10" s="39">
        <v>50739.993506446597</v>
      </c>
      <c r="R10" s="39">
        <v>52902.10226121005</v>
      </c>
      <c r="S10" s="39">
        <v>53611.109462186199</v>
      </c>
      <c r="T10" s="39">
        <v>52774.444978232277</v>
      </c>
      <c r="U10" s="39">
        <v>54180.685004307823</v>
      </c>
      <c r="V10" s="39">
        <v>52648.32006476853</v>
      </c>
      <c r="W10" s="39">
        <v>50387.145339218026</v>
      </c>
      <c r="X10" s="39">
        <v>49683.095468574094</v>
      </c>
      <c r="Y10" s="39">
        <v>47815.596748030388</v>
      </c>
      <c r="Z10" s="39">
        <v>45570.020183682282</v>
      </c>
      <c r="AA10" s="39">
        <v>51259.047925942083</v>
      </c>
      <c r="AB10" s="39">
        <v>53332.557481627009</v>
      </c>
      <c r="AC10" s="39">
        <v>54047.009450893107</v>
      </c>
      <c r="AD10" s="39">
        <v>55930.447060077029</v>
      </c>
      <c r="AE10" s="39">
        <v>54299.652327621196</v>
      </c>
      <c r="AF10" s="39">
        <v>52118.516341361319</v>
      </c>
      <c r="AG10" s="37">
        <v>2.7168368374733465E-2</v>
      </c>
      <c r="AH10" s="60"/>
    </row>
    <row r="11" spans="1:34" x14ac:dyDescent="0.25">
      <c r="A11" s="31" t="s">
        <v>63</v>
      </c>
      <c r="B11" s="39">
        <v>4153.6510199389668</v>
      </c>
      <c r="C11" s="39">
        <v>3967.2697780413182</v>
      </c>
      <c r="D11" s="39">
        <v>3802.0726197318263</v>
      </c>
      <c r="E11" s="39">
        <v>3672.5601326143142</v>
      </c>
      <c r="F11" s="39">
        <v>3817.9349138389271</v>
      </c>
      <c r="G11" s="39">
        <v>3447.7420194412734</v>
      </c>
      <c r="H11" s="39">
        <v>3449.5876297821719</v>
      </c>
      <c r="I11" s="39">
        <v>3379.5603290705503</v>
      </c>
      <c r="J11" s="39">
        <v>3347.4236344457004</v>
      </c>
      <c r="K11" s="39">
        <v>3407.7258005464</v>
      </c>
      <c r="L11" s="39">
        <v>3254.2559339459581</v>
      </c>
      <c r="M11" s="39">
        <v>3253.7758956939756</v>
      </c>
      <c r="N11" s="39">
        <v>3100.5319361372349</v>
      </c>
      <c r="O11" s="39">
        <v>3265.5907549065205</v>
      </c>
      <c r="P11" s="39">
        <v>3473.5258001669627</v>
      </c>
      <c r="Q11" s="39">
        <v>3750.6542760038701</v>
      </c>
      <c r="R11" s="39">
        <v>3810.7800604903932</v>
      </c>
      <c r="S11" s="39">
        <v>3795.7446705835819</v>
      </c>
      <c r="T11" s="39">
        <v>3736.1784266611385</v>
      </c>
      <c r="U11" s="39">
        <v>3604.3306043925063</v>
      </c>
      <c r="V11" s="39">
        <v>3298.423910929946</v>
      </c>
      <c r="W11" s="39">
        <v>3850.8291938787452</v>
      </c>
      <c r="X11" s="39">
        <v>3920.5154923449463</v>
      </c>
      <c r="Y11" s="39">
        <v>3797.2549497331379</v>
      </c>
      <c r="Z11" s="39">
        <v>3593.63837930932</v>
      </c>
      <c r="AA11" s="39">
        <v>3709.0555492658182</v>
      </c>
      <c r="AB11" s="39">
        <v>3946.9473897222733</v>
      </c>
      <c r="AC11" s="39">
        <v>3891.1579752688785</v>
      </c>
      <c r="AD11" s="39">
        <v>3685.8061073110566</v>
      </c>
      <c r="AE11" s="39">
        <v>3472.0027148413301</v>
      </c>
      <c r="AF11" s="39">
        <v>3522.4154922844809</v>
      </c>
      <c r="AG11" s="37">
        <v>-6.0853058406269867E-2</v>
      </c>
      <c r="AH11" s="60"/>
    </row>
    <row r="12" spans="1:34" x14ac:dyDescent="0.25">
      <c r="A12" s="31" t="s">
        <v>64</v>
      </c>
      <c r="B12" s="39">
        <v>980.24617597183851</v>
      </c>
      <c r="C12" s="39">
        <v>804.9943339909903</v>
      </c>
      <c r="D12" s="39">
        <v>415.32911452217343</v>
      </c>
      <c r="E12" s="39">
        <v>1205.2840261682416</v>
      </c>
      <c r="F12" s="39">
        <v>949.58927036268256</v>
      </c>
      <c r="G12" s="39">
        <v>705.71198659430729</v>
      </c>
      <c r="H12" s="39">
        <v>1371.7088076973332</v>
      </c>
      <c r="I12" s="39">
        <v>1415.606426978834</v>
      </c>
      <c r="J12" s="39">
        <v>361.35877257139509</v>
      </c>
      <c r="K12" s="39">
        <v>686.95746710398919</v>
      </c>
      <c r="L12" s="39">
        <v>862.77681619454916</v>
      </c>
      <c r="M12" s="39">
        <v>598.20344325614883</v>
      </c>
      <c r="N12" s="39">
        <v>1538.0507003616899</v>
      </c>
      <c r="O12" s="39">
        <v>2281.1822122951571</v>
      </c>
      <c r="P12" s="39">
        <v>1876.1353141843399</v>
      </c>
      <c r="Q12" s="39">
        <v>3206.4305145616381</v>
      </c>
      <c r="R12" s="39">
        <v>3710.8992652075785</v>
      </c>
      <c r="S12" s="39">
        <v>3477.1327300467901</v>
      </c>
      <c r="T12" s="39">
        <v>4716.8588302584358</v>
      </c>
      <c r="U12" s="39">
        <v>5041.2227440523202</v>
      </c>
      <c r="V12" s="39">
        <v>5630.9951459719723</v>
      </c>
      <c r="W12" s="39">
        <v>6724.3658406358427</v>
      </c>
      <c r="X12" s="39">
        <v>6740.1953074936828</v>
      </c>
      <c r="Y12" s="39">
        <v>5078.091578418389</v>
      </c>
      <c r="Z12" s="39">
        <v>4959.2821745603187</v>
      </c>
      <c r="AA12" s="39">
        <v>3516.7796974761886</v>
      </c>
      <c r="AB12" s="39">
        <v>2846.674202290174</v>
      </c>
      <c r="AC12" s="39">
        <v>1928.753245398063</v>
      </c>
      <c r="AD12" s="39">
        <v>1389.5940637429394</v>
      </c>
      <c r="AE12" s="39">
        <v>3118.6284499782837</v>
      </c>
      <c r="AF12" s="39">
        <v>2116.6710496926544</v>
      </c>
      <c r="AG12" s="37">
        <v>-0.33986685815269213</v>
      </c>
      <c r="AH12" s="60"/>
    </row>
    <row r="13" spans="1:34" x14ac:dyDescent="0.25">
      <c r="A13" s="31" t="s">
        <v>65</v>
      </c>
      <c r="B13" s="39">
        <v>2787.4698575252437</v>
      </c>
      <c r="C13" s="39">
        <v>2987.5284822934304</v>
      </c>
      <c r="D13" s="39">
        <v>2992.4077791883778</v>
      </c>
      <c r="E13" s="39">
        <v>3098.1996736231326</v>
      </c>
      <c r="F13" s="39">
        <v>3199.01857817571</v>
      </c>
      <c r="G13" s="39">
        <v>3666.4898072456213</v>
      </c>
      <c r="H13" s="39">
        <v>3861.3706062906831</v>
      </c>
      <c r="I13" s="39">
        <v>4132.637600894318</v>
      </c>
      <c r="J13" s="39">
        <v>4156.3113383901882</v>
      </c>
      <c r="K13" s="39">
        <v>4142.579925603337</v>
      </c>
      <c r="L13" s="39">
        <v>4318.2070018481554</v>
      </c>
      <c r="M13" s="39">
        <v>4589.5687079504078</v>
      </c>
      <c r="N13" s="39">
        <v>4570.7747865796991</v>
      </c>
      <c r="O13" s="39">
        <v>4645.0746730576484</v>
      </c>
      <c r="P13" s="39">
        <v>5005.5762477507706</v>
      </c>
      <c r="Q13" s="39">
        <v>5392.267516267807</v>
      </c>
      <c r="R13" s="39">
        <v>5544.2896443414729</v>
      </c>
      <c r="S13" s="39">
        <v>6012.8058241616118</v>
      </c>
      <c r="T13" s="39">
        <v>6006.7502101164873</v>
      </c>
      <c r="U13" s="39">
        <v>6246.7565908049401</v>
      </c>
      <c r="V13" s="39">
        <v>6417.4649048819383</v>
      </c>
      <c r="W13" s="39">
        <v>6688.4062634957236</v>
      </c>
      <c r="X13" s="39">
        <v>7001.0258262677771</v>
      </c>
      <c r="Y13" s="39">
        <v>7062.177344578261</v>
      </c>
      <c r="Z13" s="39">
        <v>6971.5651554785236</v>
      </c>
      <c r="AA13" s="39">
        <v>6899.3838566364457</v>
      </c>
      <c r="AB13" s="39">
        <v>6979.3722504710986</v>
      </c>
      <c r="AC13" s="39">
        <v>7064.0504550505775</v>
      </c>
      <c r="AD13" s="39">
        <v>7655.4662914575538</v>
      </c>
      <c r="AE13" s="39">
        <v>7757.1656145962834</v>
      </c>
      <c r="AF13" s="39">
        <v>7214.9606905163328</v>
      </c>
      <c r="AG13" s="37">
        <v>0.33801979756191347</v>
      </c>
      <c r="AH13" s="60"/>
    </row>
    <row r="14" spans="1:34" x14ac:dyDescent="0.25">
      <c r="A14" s="31" t="s">
        <v>2</v>
      </c>
      <c r="B14" s="39">
        <v>7515.3300994930987</v>
      </c>
      <c r="C14" s="39">
        <v>7541.5933416445714</v>
      </c>
      <c r="D14" s="39">
        <v>7752.2403768866452</v>
      </c>
      <c r="E14" s="39">
        <v>8014.6620566950523</v>
      </c>
      <c r="F14" s="39">
        <v>8187.4868015399061</v>
      </c>
      <c r="G14" s="39">
        <v>8458.4001925518878</v>
      </c>
      <c r="H14" s="39">
        <v>8608.2384993171454</v>
      </c>
      <c r="I14" s="39">
        <v>8588.5439196349907</v>
      </c>
      <c r="J14" s="39">
        <v>8635.3496153441338</v>
      </c>
      <c r="K14" s="39">
        <v>8495.6865018654898</v>
      </c>
      <c r="L14" s="39">
        <v>8856.0460364817918</v>
      </c>
      <c r="M14" s="39">
        <v>8992.6111161893205</v>
      </c>
      <c r="N14" s="39">
        <v>9396.5712601438354</v>
      </c>
      <c r="O14" s="39">
        <v>9870.6452936468486</v>
      </c>
      <c r="P14" s="39">
        <v>10362.220767490144</v>
      </c>
      <c r="Q14" s="39">
        <v>10511.680630839255</v>
      </c>
      <c r="R14" s="39">
        <v>10719.501773577866</v>
      </c>
      <c r="S14" s="39">
        <v>10923.889036039591</v>
      </c>
      <c r="T14" s="39">
        <v>11208.35889075601</v>
      </c>
      <c r="U14" s="39">
        <v>11149.583109052071</v>
      </c>
      <c r="V14" s="39">
        <v>11117.814413718595</v>
      </c>
      <c r="W14" s="39">
        <v>11190.115739887618</v>
      </c>
      <c r="X14" s="39">
        <v>11652.870816238472</v>
      </c>
      <c r="Y14" s="39">
        <v>11687.481040699133</v>
      </c>
      <c r="Z14" s="39">
        <v>11738.789658327345</v>
      </c>
      <c r="AA14" s="39">
        <v>11918.709605590266</v>
      </c>
      <c r="AB14" s="39">
        <v>12458.44384852258</v>
      </c>
      <c r="AC14" s="39">
        <v>12419.933819665657</v>
      </c>
      <c r="AD14" s="39">
        <v>13045.816722949703</v>
      </c>
      <c r="AE14" s="39">
        <v>13035.073211682417</v>
      </c>
      <c r="AF14" s="39">
        <v>12010.626307713204</v>
      </c>
      <c r="AG14" s="37">
        <v>0.14259809915422372</v>
      </c>
      <c r="AH14" s="60"/>
    </row>
    <row r="15" spans="1:34" ht="41.25" customHeight="1" x14ac:dyDescent="0.25">
      <c r="A15" s="71" t="s">
        <v>118</v>
      </c>
      <c r="B15" s="72"/>
      <c r="C15" s="72"/>
      <c r="D15" s="72"/>
      <c r="E15" s="72"/>
      <c r="F15" s="72"/>
      <c r="G15" s="72"/>
      <c r="H15" s="72"/>
      <c r="I15" s="72"/>
      <c r="J15" s="72"/>
      <c r="K15" s="72"/>
      <c r="L15" s="72"/>
      <c r="M15" s="72"/>
      <c r="N15" s="72"/>
      <c r="O15" s="72"/>
      <c r="P15" s="72"/>
    </row>
    <row r="16" spans="1:34" ht="17.25" customHeight="1" x14ac:dyDescent="0.25">
      <c r="A16" s="15"/>
      <c r="C16" s="15"/>
      <c r="D16" s="15"/>
      <c r="E16" s="15"/>
      <c r="F16" s="15"/>
      <c r="G16" s="15"/>
      <c r="H16" s="15"/>
      <c r="I16" s="15"/>
      <c r="J16" s="15"/>
      <c r="K16" s="15"/>
      <c r="L16" s="15"/>
    </row>
    <row r="17" spans="1:34" ht="15.75" x14ac:dyDescent="0.25">
      <c r="A17" s="12" t="str">
        <f>Contents!A24</f>
        <v>Data Table 6B: Queensland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52">
        <v>22822.632299973542</v>
      </c>
      <c r="C21" s="52">
        <v>23203.696222978386</v>
      </c>
      <c r="D21" s="52">
        <v>24411.541753079491</v>
      </c>
      <c r="E21" s="52">
        <v>25957.656616057637</v>
      </c>
      <c r="F21" s="52">
        <v>26578.721829897768</v>
      </c>
      <c r="G21" s="52">
        <v>28415.637449519021</v>
      </c>
      <c r="H21" s="52">
        <v>29423.413532915169</v>
      </c>
      <c r="I21" s="52">
        <v>30705.012700452924</v>
      </c>
      <c r="J21" s="52">
        <v>34911.461864499441</v>
      </c>
      <c r="K21" s="52">
        <v>36326.815671139571</v>
      </c>
      <c r="L21" s="52">
        <v>36810.424522707224</v>
      </c>
      <c r="M21" s="52">
        <v>40577.978729474024</v>
      </c>
      <c r="N21" s="52">
        <v>41584.113121765877</v>
      </c>
      <c r="O21" s="52">
        <v>40511.046585957462</v>
      </c>
      <c r="P21" s="52">
        <v>42409.645867999658</v>
      </c>
      <c r="Q21" s="52">
        <v>43420.807044315508</v>
      </c>
      <c r="R21" s="52">
        <v>44621.705822168275</v>
      </c>
      <c r="S21" s="52">
        <v>44405.61146487623</v>
      </c>
      <c r="T21" s="52">
        <v>44830.15168054618</v>
      </c>
      <c r="U21" s="52">
        <v>46340.030635810908</v>
      </c>
      <c r="V21" s="52">
        <v>44373.840330078456</v>
      </c>
      <c r="W21" s="52">
        <v>41334.962899402082</v>
      </c>
      <c r="X21" s="52">
        <v>42418.716111903981</v>
      </c>
      <c r="Y21" s="52">
        <v>42154.902470584457</v>
      </c>
      <c r="Z21" s="52">
        <v>41224.705702922845</v>
      </c>
      <c r="AA21" s="52">
        <v>43716.239876918815</v>
      </c>
      <c r="AB21" s="52">
        <v>47967.749908017671</v>
      </c>
      <c r="AC21" s="52">
        <v>48290.498275224891</v>
      </c>
      <c r="AD21" s="52">
        <v>48641.252292001838</v>
      </c>
      <c r="AE21" s="52">
        <v>48317.779419249578</v>
      </c>
      <c r="AF21" s="52">
        <v>46160.496767143915</v>
      </c>
      <c r="AG21" s="33">
        <v>6.3096241394874797E-2</v>
      </c>
      <c r="AH21" s="60"/>
    </row>
    <row r="22" spans="1:34" x14ac:dyDescent="0.25">
      <c r="A22" s="31" t="s">
        <v>58</v>
      </c>
      <c r="B22" s="40">
        <v>258.99383087077263</v>
      </c>
      <c r="C22" s="40">
        <v>273.1786016305179</v>
      </c>
      <c r="D22" s="40">
        <v>290.05212863492824</v>
      </c>
      <c r="E22" s="40">
        <v>335.32660498438759</v>
      </c>
      <c r="F22" s="40">
        <v>318.19429332674895</v>
      </c>
      <c r="G22" s="40">
        <v>322.57670435746769</v>
      </c>
      <c r="H22" s="40">
        <v>279.2229202166497</v>
      </c>
      <c r="I22" s="40">
        <v>297.26901739976284</v>
      </c>
      <c r="J22" s="40">
        <v>325.69342938482123</v>
      </c>
      <c r="K22" s="40">
        <v>297.60212651859376</v>
      </c>
      <c r="L22" s="40">
        <v>325.92317362592053</v>
      </c>
      <c r="M22" s="40">
        <v>319.55005792372094</v>
      </c>
      <c r="N22" s="40">
        <v>300.65555297235022</v>
      </c>
      <c r="O22" s="40">
        <v>326.05181227712205</v>
      </c>
      <c r="P22" s="40">
        <v>338.23861123434301</v>
      </c>
      <c r="Q22" s="40">
        <v>342.55114067226953</v>
      </c>
      <c r="R22" s="40">
        <v>366.56128025308942</v>
      </c>
      <c r="S22" s="40">
        <v>364.86668687085631</v>
      </c>
      <c r="T22" s="40">
        <v>360.0785298310451</v>
      </c>
      <c r="U22" s="40">
        <v>341.29621025695104</v>
      </c>
      <c r="V22" s="40">
        <v>313.55702633422271</v>
      </c>
      <c r="W22" s="40">
        <v>286.64941233997484</v>
      </c>
      <c r="X22" s="40">
        <v>298.2397543022069</v>
      </c>
      <c r="Y22" s="40">
        <v>270.15466071161478</v>
      </c>
      <c r="Z22" s="40">
        <v>310.04941196638322</v>
      </c>
      <c r="AA22" s="40">
        <v>282.27978351950759</v>
      </c>
      <c r="AB22" s="40">
        <v>275.67434651203547</v>
      </c>
      <c r="AC22" s="40">
        <v>316.80739262096927</v>
      </c>
      <c r="AD22" s="40">
        <v>301.654130778281</v>
      </c>
      <c r="AE22" s="40">
        <v>305.75265828695973</v>
      </c>
      <c r="AF22" s="40">
        <v>284.93162159575866</v>
      </c>
      <c r="AG22" s="33">
        <v>-0.16820705650966561</v>
      </c>
      <c r="AH22" s="60"/>
    </row>
    <row r="23" spans="1:34" x14ac:dyDescent="0.25">
      <c r="A23" s="31" t="s">
        <v>59</v>
      </c>
      <c r="B23" s="40">
        <v>2117.5143764712238</v>
      </c>
      <c r="C23" s="40">
        <v>2176.0088612637805</v>
      </c>
      <c r="D23" s="40">
        <v>2343.9985029521849</v>
      </c>
      <c r="E23" s="40">
        <v>2535.4551211409453</v>
      </c>
      <c r="F23" s="40">
        <v>2633.4139649206309</v>
      </c>
      <c r="G23" s="40">
        <v>2787.6404749697581</v>
      </c>
      <c r="H23" s="40">
        <v>2744.4987884542497</v>
      </c>
      <c r="I23" s="40">
        <v>2857.6182962944945</v>
      </c>
      <c r="J23" s="40">
        <v>3086.9031652723129</v>
      </c>
      <c r="K23" s="40">
        <v>3288.1405686078774</v>
      </c>
      <c r="L23" s="40">
        <v>3476.5138520098185</v>
      </c>
      <c r="M23" s="40">
        <v>4263.919856875299</v>
      </c>
      <c r="N23" s="40">
        <v>5012.5688093914778</v>
      </c>
      <c r="O23" s="40">
        <v>3656.1140350966248</v>
      </c>
      <c r="P23" s="40">
        <v>3675.9552719135954</v>
      </c>
      <c r="Q23" s="40">
        <v>3831.6484364444755</v>
      </c>
      <c r="R23" s="40">
        <v>3937.2677698358657</v>
      </c>
      <c r="S23" s="40">
        <v>3716.4343403182738</v>
      </c>
      <c r="T23" s="40">
        <v>3896.6580046017589</v>
      </c>
      <c r="U23" s="40">
        <v>4605.217737127211</v>
      </c>
      <c r="V23" s="40">
        <v>4339.5875757578242</v>
      </c>
      <c r="W23" s="40">
        <v>4250.7245277227466</v>
      </c>
      <c r="X23" s="40">
        <v>4688.3928176316149</v>
      </c>
      <c r="Y23" s="40">
        <v>4678.0627572797575</v>
      </c>
      <c r="Z23" s="40">
        <v>4875.4313089084235</v>
      </c>
      <c r="AA23" s="40">
        <v>6094.6503573251521</v>
      </c>
      <c r="AB23" s="40">
        <v>8875.555835901745</v>
      </c>
      <c r="AC23" s="40">
        <v>4571.0780935311277</v>
      </c>
      <c r="AD23" s="40">
        <v>9993.536743797802</v>
      </c>
      <c r="AE23" s="40">
        <v>10368.600086449629</v>
      </c>
      <c r="AF23" s="40">
        <v>10110.70731896482</v>
      </c>
      <c r="AG23" s="33">
        <v>1.6387356477691126</v>
      </c>
      <c r="AH23" s="60"/>
    </row>
    <row r="24" spans="1:34" x14ac:dyDescent="0.25">
      <c r="A24" s="31" t="s">
        <v>60</v>
      </c>
      <c r="B24" s="40">
        <v>6417.2915871313644</v>
      </c>
      <c r="C24" s="40">
        <v>6476.2168489993464</v>
      </c>
      <c r="D24" s="40">
        <v>6520.2775258176962</v>
      </c>
      <c r="E24" s="40">
        <v>6885.0512994636138</v>
      </c>
      <c r="F24" s="40">
        <v>7121.3782513949263</v>
      </c>
      <c r="G24" s="40">
        <v>7347.0455350671009</v>
      </c>
      <c r="H24" s="40">
        <v>7472.1962666523978</v>
      </c>
      <c r="I24" s="40">
        <v>7623.5118978326291</v>
      </c>
      <c r="J24" s="40">
        <v>10132.4183803469</v>
      </c>
      <c r="K24" s="40">
        <v>10716.096084153267</v>
      </c>
      <c r="L24" s="40">
        <v>10892.446933063373</v>
      </c>
      <c r="M24" s="40">
        <v>11937.999873883131</v>
      </c>
      <c r="N24" s="40">
        <v>12011.435780223237</v>
      </c>
      <c r="O24" s="40">
        <v>12391.103375569492</v>
      </c>
      <c r="P24" s="40">
        <v>12245.458866143865</v>
      </c>
      <c r="Q24" s="40">
        <v>13287.080737376344</v>
      </c>
      <c r="R24" s="40">
        <v>13875.817401004653</v>
      </c>
      <c r="S24" s="40">
        <v>12854.003618525803</v>
      </c>
      <c r="T24" s="40">
        <v>12786.280781108666</v>
      </c>
      <c r="U24" s="40">
        <v>12802.626967951865</v>
      </c>
      <c r="V24" s="40">
        <v>12317.270031149001</v>
      </c>
      <c r="W24" s="40">
        <v>11648.906658929498</v>
      </c>
      <c r="X24" s="40">
        <v>12067.930299083879</v>
      </c>
      <c r="Y24" s="40">
        <v>11789.441639459146</v>
      </c>
      <c r="Z24" s="40">
        <v>11673.551749060234</v>
      </c>
      <c r="AA24" s="40">
        <v>11345.211480284734</v>
      </c>
      <c r="AB24" s="40">
        <v>11836.831880692318</v>
      </c>
      <c r="AC24" s="40">
        <v>13962.154374795575</v>
      </c>
      <c r="AD24" s="40">
        <v>10578.004852625054</v>
      </c>
      <c r="AE24" s="40">
        <v>10219.432347501004</v>
      </c>
      <c r="AF24" s="40">
        <v>9747.9949204431978</v>
      </c>
      <c r="AG24" s="33">
        <v>-0.26635540845159122</v>
      </c>
      <c r="AH24" s="60"/>
    </row>
    <row r="25" spans="1:34" x14ac:dyDescent="0.25">
      <c r="A25" s="31" t="s">
        <v>62</v>
      </c>
      <c r="B25" s="40">
        <v>3877.7131899818446</v>
      </c>
      <c r="C25" s="40">
        <v>3876.3101576192453</v>
      </c>
      <c r="D25" s="40">
        <v>4372.0052560094064</v>
      </c>
      <c r="E25" s="40">
        <v>4566.7141239960129</v>
      </c>
      <c r="F25" s="40">
        <v>4561.5763991095864</v>
      </c>
      <c r="G25" s="40">
        <v>4920.4983858706264</v>
      </c>
      <c r="H25" s="40">
        <v>5185.9094498357263</v>
      </c>
      <c r="I25" s="40">
        <v>5429.9542291166354</v>
      </c>
      <c r="J25" s="40">
        <v>6152.2530888941601</v>
      </c>
      <c r="K25" s="40">
        <v>6254.4837158582513</v>
      </c>
      <c r="L25" s="40">
        <v>6093.34628952808</v>
      </c>
      <c r="M25" s="40">
        <v>6398.3190987322132</v>
      </c>
      <c r="N25" s="40">
        <v>6614.4221653917057</v>
      </c>
      <c r="O25" s="40">
        <v>5962.9664678751597</v>
      </c>
      <c r="P25" s="40">
        <v>7725.7068640254374</v>
      </c>
      <c r="Q25" s="40">
        <v>6699.218244069727</v>
      </c>
      <c r="R25" s="40">
        <v>6549.9732226565075</v>
      </c>
      <c r="S25" s="40">
        <v>7517.582906756099</v>
      </c>
      <c r="T25" s="40">
        <v>7208.407530731617</v>
      </c>
      <c r="U25" s="40">
        <v>7788.9834667997866</v>
      </c>
      <c r="V25" s="40">
        <v>7166.6010577040479</v>
      </c>
      <c r="W25" s="40">
        <v>5777.6914383272087</v>
      </c>
      <c r="X25" s="40">
        <v>5991.9440864357712</v>
      </c>
      <c r="Y25" s="40">
        <v>5650.1577330027476</v>
      </c>
      <c r="Z25" s="40">
        <v>4898.9720975947603</v>
      </c>
      <c r="AA25" s="40">
        <v>5563.288621472494</v>
      </c>
      <c r="AB25" s="40">
        <v>5780.4753633592663</v>
      </c>
      <c r="AC25" s="40">
        <v>6630.3261455674274</v>
      </c>
      <c r="AD25" s="40">
        <v>6199.2569963803226</v>
      </c>
      <c r="AE25" s="40">
        <v>6136.8926413311201</v>
      </c>
      <c r="AF25" s="40">
        <v>5683.7376115542211</v>
      </c>
      <c r="AG25" s="33">
        <v>-0.15158196009130298</v>
      </c>
      <c r="AH25" s="60"/>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40" t="s">
        <v>74</v>
      </c>
      <c r="P26" s="40" t="s">
        <v>74</v>
      </c>
      <c r="Q26" s="40" t="s">
        <v>74</v>
      </c>
      <c r="R26" s="40" t="s">
        <v>74</v>
      </c>
      <c r="S26" s="40" t="s">
        <v>74</v>
      </c>
      <c r="T26" s="40" t="s">
        <v>74</v>
      </c>
      <c r="U26" s="40" t="s">
        <v>74</v>
      </c>
      <c r="V26" s="40" t="s">
        <v>74</v>
      </c>
      <c r="W26" s="40" t="s">
        <v>74</v>
      </c>
      <c r="X26" s="40" t="s">
        <v>74</v>
      </c>
      <c r="Y26" s="40">
        <v>42.139509042623679</v>
      </c>
      <c r="Z26" s="40">
        <v>33.110214981595242</v>
      </c>
      <c r="AA26" s="40">
        <v>18.26862899604329</v>
      </c>
      <c r="AB26" s="40">
        <v>43.222759505637967</v>
      </c>
      <c r="AC26" s="40" t="s">
        <v>74</v>
      </c>
      <c r="AD26" s="40">
        <v>31.118005069759512</v>
      </c>
      <c r="AE26" s="40">
        <v>32.553180599285469</v>
      </c>
      <c r="AF26" s="40">
        <v>31.350415189505483</v>
      </c>
      <c r="AG26" s="33" t="s">
        <v>74</v>
      </c>
      <c r="AH26" s="60"/>
    </row>
    <row r="27" spans="1:34" x14ac:dyDescent="0.25">
      <c r="A27" s="31" t="s">
        <v>64</v>
      </c>
      <c r="B27" s="40">
        <v>4112.7261105868047</v>
      </c>
      <c r="C27" s="40">
        <v>4286.0780600650214</v>
      </c>
      <c r="D27" s="40">
        <v>4511.1359518586814</v>
      </c>
      <c r="E27" s="40">
        <v>4839.3177668969902</v>
      </c>
      <c r="F27" s="40">
        <v>5010.3728277570162</v>
      </c>
      <c r="G27" s="40">
        <v>5666.7579258020814</v>
      </c>
      <c r="H27" s="40">
        <v>6247.9111549332401</v>
      </c>
      <c r="I27" s="40">
        <v>6693.3475530656287</v>
      </c>
      <c r="J27" s="40">
        <v>7114.9645492816462</v>
      </c>
      <c r="K27" s="40">
        <v>7333.5938656736398</v>
      </c>
      <c r="L27" s="40">
        <v>7574.1711436110663</v>
      </c>
      <c r="M27" s="40">
        <v>8713.2275336147413</v>
      </c>
      <c r="N27" s="40">
        <v>8477.5008379088904</v>
      </c>
      <c r="O27" s="40">
        <v>8976.0290434497638</v>
      </c>
      <c r="P27" s="40">
        <v>8987.9417096240704</v>
      </c>
      <c r="Q27" s="40">
        <v>9411.9099313357001</v>
      </c>
      <c r="R27" s="40">
        <v>9630.2408141732722</v>
      </c>
      <c r="S27" s="40">
        <v>9816.1583328473262</v>
      </c>
      <c r="T27" s="40">
        <v>10098.537354733844</v>
      </c>
      <c r="U27" s="40">
        <v>10272.342460719079</v>
      </c>
      <c r="V27" s="40">
        <v>9786.9377488705068</v>
      </c>
      <c r="W27" s="40">
        <v>9296.8913713574475</v>
      </c>
      <c r="X27" s="40">
        <v>9209.1006328443164</v>
      </c>
      <c r="Y27" s="40">
        <v>9456.5676320035764</v>
      </c>
      <c r="Z27" s="40">
        <v>9394.4971825814118</v>
      </c>
      <c r="AA27" s="40">
        <v>10332.579410665345</v>
      </c>
      <c r="AB27" s="40">
        <v>10758.124160207115</v>
      </c>
      <c r="AC27" s="40">
        <v>11156.146040152704</v>
      </c>
      <c r="AD27" s="40">
        <v>11401.679394981749</v>
      </c>
      <c r="AE27" s="40">
        <v>11184.489929317795</v>
      </c>
      <c r="AF27" s="40">
        <v>10473.221297137139</v>
      </c>
      <c r="AG27" s="33">
        <v>0.11276259266654742</v>
      </c>
      <c r="AH27" s="60"/>
    </row>
    <row r="28" spans="1:34" x14ac:dyDescent="0.25">
      <c r="A28" s="31" t="s">
        <v>65</v>
      </c>
      <c r="B28" s="40">
        <v>573.14375535291333</v>
      </c>
      <c r="C28" s="40">
        <v>562.8421188766705</v>
      </c>
      <c r="D28" s="40">
        <v>608.40202591716661</v>
      </c>
      <c r="E28" s="40">
        <v>634.46688568988452</v>
      </c>
      <c r="F28" s="40">
        <v>617.39191242503523</v>
      </c>
      <c r="G28" s="40">
        <v>664.41171942284382</v>
      </c>
      <c r="H28" s="40">
        <v>651.52014717218287</v>
      </c>
      <c r="I28" s="40">
        <v>709.60991250265965</v>
      </c>
      <c r="J28" s="40">
        <v>701.6777559540634</v>
      </c>
      <c r="K28" s="40">
        <v>745.21508103842996</v>
      </c>
      <c r="L28" s="40">
        <v>765.21092938259619</v>
      </c>
      <c r="M28" s="40">
        <v>729.35471236024853</v>
      </c>
      <c r="N28" s="40">
        <v>717.13742553240911</v>
      </c>
      <c r="O28" s="40">
        <v>905.77071740802569</v>
      </c>
      <c r="P28" s="40">
        <v>887.84922987669518</v>
      </c>
      <c r="Q28" s="40">
        <v>896.83110863399577</v>
      </c>
      <c r="R28" s="40">
        <v>1005.8255618027994</v>
      </c>
      <c r="S28" s="40">
        <v>1002.8317452135144</v>
      </c>
      <c r="T28" s="40">
        <v>1039.0825053267097</v>
      </c>
      <c r="U28" s="40">
        <v>918.52347356230996</v>
      </c>
      <c r="V28" s="40">
        <v>1019.6332803187282</v>
      </c>
      <c r="W28" s="40">
        <v>941.90408815406249</v>
      </c>
      <c r="X28" s="40">
        <v>951.61238872732292</v>
      </c>
      <c r="Y28" s="40">
        <v>1305.9399446223144</v>
      </c>
      <c r="Z28" s="40">
        <v>1312.3511221317838</v>
      </c>
      <c r="AA28" s="40">
        <v>1364.6469423173412</v>
      </c>
      <c r="AB28" s="40">
        <v>1393.6754847296377</v>
      </c>
      <c r="AC28" s="40">
        <v>1108.8258741733925</v>
      </c>
      <c r="AD28" s="40">
        <v>1345.0598926071561</v>
      </c>
      <c r="AE28" s="40">
        <v>1367.4396179585929</v>
      </c>
      <c r="AF28" s="40">
        <v>1334.178428697689</v>
      </c>
      <c r="AG28" s="33">
        <v>0.48765850766465579</v>
      </c>
      <c r="AH28" s="60"/>
    </row>
    <row r="29" spans="1:34" x14ac:dyDescent="0.25">
      <c r="A29" s="31" t="s">
        <v>2</v>
      </c>
      <c r="B29" s="40">
        <v>5465.2494495786177</v>
      </c>
      <c r="C29" s="40">
        <v>5553.0615745238028</v>
      </c>
      <c r="D29" s="40">
        <v>5765.670361889428</v>
      </c>
      <c r="E29" s="40">
        <v>6161.3248138857989</v>
      </c>
      <c r="F29" s="40">
        <v>6316.3941809638218</v>
      </c>
      <c r="G29" s="40">
        <v>6706.7067040291413</v>
      </c>
      <c r="H29" s="40">
        <v>6842.1548056507254</v>
      </c>
      <c r="I29" s="40">
        <v>7093.7017942411157</v>
      </c>
      <c r="J29" s="40">
        <v>7397.5514953655347</v>
      </c>
      <c r="K29" s="40">
        <v>7691.6842292895089</v>
      </c>
      <c r="L29" s="40">
        <v>7682.8122014863729</v>
      </c>
      <c r="M29" s="40">
        <v>8215.607596084672</v>
      </c>
      <c r="N29" s="40">
        <v>8450.3925503458104</v>
      </c>
      <c r="O29" s="40">
        <v>8293.0111342812688</v>
      </c>
      <c r="P29" s="40">
        <v>8548.4953151816553</v>
      </c>
      <c r="Q29" s="40">
        <v>8951.5674457829973</v>
      </c>
      <c r="R29" s="40">
        <v>9256.019772442085</v>
      </c>
      <c r="S29" s="40">
        <v>9133.7338343443516</v>
      </c>
      <c r="T29" s="40">
        <v>9441.1069742125401</v>
      </c>
      <c r="U29" s="40">
        <v>9611.0403193937073</v>
      </c>
      <c r="V29" s="40">
        <v>9430.253609944135</v>
      </c>
      <c r="W29" s="40">
        <v>9132.195402571142</v>
      </c>
      <c r="X29" s="40">
        <v>9211.4961328788722</v>
      </c>
      <c r="Y29" s="40">
        <v>8962.4385944626756</v>
      </c>
      <c r="Z29" s="40">
        <v>8726.7426156982565</v>
      </c>
      <c r="AA29" s="40">
        <v>8715.3146523382002</v>
      </c>
      <c r="AB29" s="40">
        <v>9004.1900771099117</v>
      </c>
      <c r="AC29" s="40">
        <v>10545.160354383692</v>
      </c>
      <c r="AD29" s="40">
        <v>8790.9422757617212</v>
      </c>
      <c r="AE29" s="40">
        <v>8702.6189578051835</v>
      </c>
      <c r="AF29" s="40">
        <v>8494.3751535615811</v>
      </c>
      <c r="AG29" s="33">
        <v>-5.1073992905767085E-2</v>
      </c>
      <c r="AH29" s="60"/>
    </row>
    <row r="30" spans="1:34" ht="40.5" customHeight="1" x14ac:dyDescent="0.25">
      <c r="A30" s="68" t="s">
        <v>78</v>
      </c>
      <c r="B30" s="68"/>
      <c r="C30" s="68"/>
      <c r="D30" s="68"/>
      <c r="E30" s="68"/>
      <c r="F30" s="68"/>
      <c r="G30" s="68"/>
      <c r="H30" s="68"/>
      <c r="I30" s="68"/>
      <c r="J30" s="68"/>
      <c r="K30" s="68"/>
      <c r="L30" s="68"/>
    </row>
    <row r="31" spans="1:34" x14ac:dyDescent="0.25">
      <c r="A31" s="66" t="s">
        <v>79</v>
      </c>
      <c r="B31" s="66"/>
      <c r="C31" s="66"/>
      <c r="D31" s="66"/>
      <c r="E31" s="66"/>
      <c r="F31" s="66"/>
      <c r="G31" s="66"/>
      <c r="H31" s="66"/>
      <c r="I31" s="66"/>
      <c r="J31" s="66"/>
      <c r="K31" s="66"/>
      <c r="L31" s="66"/>
    </row>
  </sheetData>
  <mergeCells count="3">
    <mergeCell ref="A15:P15"/>
    <mergeCell ref="A30:L30"/>
    <mergeCell ref="A31:L31"/>
  </mergeCells>
  <dataValidations count="1">
    <dataValidation allowBlank="1" showInputMessage="1" showErrorMessage="1" sqref="A1:A3 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Q5" activePane="bottomRight" state="frozen"/>
      <selection pane="topRight" activeCell="B1" sqref="B1"/>
      <selection pane="bottomLeft" activeCell="A5" sqref="A5"/>
      <selection pane="bottomRight" activeCell="A6" sqref="A6:XFD6"/>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0" t="str">
        <f>Contents!A25</f>
        <v>Data Table 7A: South Australia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38265.210639666679</v>
      </c>
      <c r="C5" s="38">
        <v>32380.5253316337</v>
      </c>
      <c r="D5" s="38">
        <v>30178.329824083892</v>
      </c>
      <c r="E5" s="38">
        <v>31697.307590626431</v>
      </c>
      <c r="F5" s="38">
        <v>29595.532511637139</v>
      </c>
      <c r="G5" s="38">
        <v>27556.585435309444</v>
      </c>
      <c r="H5" s="38">
        <v>28345.830127003064</v>
      </c>
      <c r="I5" s="38">
        <v>29058.828853491537</v>
      </c>
      <c r="J5" s="38">
        <v>28617.886074531401</v>
      </c>
      <c r="K5" s="38">
        <v>30333.166649618888</v>
      </c>
      <c r="L5" s="38">
        <v>28500.099611810023</v>
      </c>
      <c r="M5" s="38">
        <v>30958.102003245989</v>
      </c>
      <c r="N5" s="38">
        <v>31644.905605639906</v>
      </c>
      <c r="O5" s="38">
        <v>33362.652801473479</v>
      </c>
      <c r="P5" s="38">
        <v>32583.844816789395</v>
      </c>
      <c r="Q5" s="38">
        <v>36834.335348619235</v>
      </c>
      <c r="R5" s="38">
        <v>34990.111393659274</v>
      </c>
      <c r="S5" s="38">
        <v>36997.837367783912</v>
      </c>
      <c r="T5" s="38">
        <v>34693.734956629101</v>
      </c>
      <c r="U5" s="38">
        <v>29893.261550155246</v>
      </c>
      <c r="V5" s="38">
        <v>25433.714531472793</v>
      </c>
      <c r="W5" s="38">
        <v>22385.971815669705</v>
      </c>
      <c r="X5" s="38">
        <v>25155.249605938669</v>
      </c>
      <c r="Y5" s="38">
        <v>26621.652599242876</v>
      </c>
      <c r="Z5" s="38">
        <v>29148.11477239136</v>
      </c>
      <c r="AA5" s="38">
        <v>28286.778609339905</v>
      </c>
      <c r="AB5" s="38">
        <v>25042.823843282928</v>
      </c>
      <c r="AC5" s="38">
        <v>23016.708752482144</v>
      </c>
      <c r="AD5" s="38">
        <v>25858.445269918404</v>
      </c>
      <c r="AE5" s="38">
        <v>24042.268818912169</v>
      </c>
      <c r="AF5" s="38">
        <v>25376.392355963973</v>
      </c>
      <c r="AG5" s="37">
        <v>-0.31106691309104273</v>
      </c>
      <c r="AH5" s="60"/>
    </row>
    <row r="6" spans="1:34" x14ac:dyDescent="0.25">
      <c r="A6" s="31" t="s">
        <v>58</v>
      </c>
      <c r="B6" s="39">
        <v>13920.48144525618</v>
      </c>
      <c r="C6" s="39">
        <v>9865.5326173820013</v>
      </c>
      <c r="D6" s="39">
        <v>6415.7364497746457</v>
      </c>
      <c r="E6" s="39">
        <v>7700.5201147154821</v>
      </c>
      <c r="F6" s="39">
        <v>5955.0722847807829</v>
      </c>
      <c r="G6" s="39">
        <v>3844.1329983785713</v>
      </c>
      <c r="H6" s="39">
        <v>5728.5510200108365</v>
      </c>
      <c r="I6" s="39">
        <v>5771.2641225345233</v>
      </c>
      <c r="J6" s="39">
        <v>4277.8493633764456</v>
      </c>
      <c r="K6" s="39">
        <v>5258.0373358078095</v>
      </c>
      <c r="L6" s="39">
        <v>3411.1959177687977</v>
      </c>
      <c r="M6" s="39">
        <v>5495.9993209745644</v>
      </c>
      <c r="N6" s="39">
        <v>6255.8972629424734</v>
      </c>
      <c r="O6" s="39">
        <v>7080.0670968675904</v>
      </c>
      <c r="P6" s="39">
        <v>6983.1906312485971</v>
      </c>
      <c r="Q6" s="39">
        <v>11258.370857113676</v>
      </c>
      <c r="R6" s="39">
        <v>8986.7230806813041</v>
      </c>
      <c r="S6" s="39">
        <v>10462.748284650719</v>
      </c>
      <c r="T6" s="39">
        <v>8424.7932918933566</v>
      </c>
      <c r="U6" s="39">
        <v>4986.6618177362179</v>
      </c>
      <c r="V6" s="39">
        <v>844.67841958105191</v>
      </c>
      <c r="W6" s="39">
        <v>989.51629594103406</v>
      </c>
      <c r="X6" s="39">
        <v>4204.8556385331412</v>
      </c>
      <c r="Y6" s="39">
        <v>5564.8303467388405</v>
      </c>
      <c r="Z6" s="39">
        <v>8121.9643733854909</v>
      </c>
      <c r="AA6" s="39">
        <v>7163.2991587100405</v>
      </c>
      <c r="AB6" s="39">
        <v>2960.3946206222959</v>
      </c>
      <c r="AC6" s="39">
        <v>2686.7585912343343</v>
      </c>
      <c r="AD6" s="39">
        <v>5227.9581768287781</v>
      </c>
      <c r="AE6" s="39">
        <v>3689.9685811869927</v>
      </c>
      <c r="AF6" s="39">
        <v>5188.8814299886471</v>
      </c>
      <c r="AG6" s="37">
        <v>-0.53910903310579628</v>
      </c>
      <c r="AH6" s="60"/>
    </row>
    <row r="7" spans="1:34" ht="24" x14ac:dyDescent="0.25">
      <c r="A7" s="31" t="s">
        <v>61</v>
      </c>
      <c r="B7" s="39">
        <v>-1171.7676069923421</v>
      </c>
      <c r="C7" s="39">
        <v>-808.61617203028788</v>
      </c>
      <c r="D7" s="39">
        <v>-1115.7365928420359</v>
      </c>
      <c r="E7" s="39">
        <v>-836.58096573013233</v>
      </c>
      <c r="F7" s="39">
        <v>-902.88919700122938</v>
      </c>
      <c r="G7" s="39">
        <v>-1067.5417549898605</v>
      </c>
      <c r="H7" s="39">
        <v>-762.4642038815656</v>
      </c>
      <c r="I7" s="39">
        <v>-1023.5326151729156</v>
      </c>
      <c r="J7" s="39">
        <v>-1203.0321181448762</v>
      </c>
      <c r="K7" s="39">
        <v>-917.69536415922209</v>
      </c>
      <c r="L7" s="39">
        <v>-1228.8605855489811</v>
      </c>
      <c r="M7" s="39">
        <v>-1053.085402914613</v>
      </c>
      <c r="N7" s="39">
        <v>-1371.596799979216</v>
      </c>
      <c r="O7" s="39">
        <v>-1449.6463723763227</v>
      </c>
      <c r="P7" s="39">
        <v>-1799.4594203061426</v>
      </c>
      <c r="Q7" s="39">
        <v>-1752.9431616396344</v>
      </c>
      <c r="R7" s="39">
        <v>-1581.3403079951202</v>
      </c>
      <c r="S7" s="39">
        <v>-1993.1632296251373</v>
      </c>
      <c r="T7" s="39">
        <v>-2302.1240662782602</v>
      </c>
      <c r="U7" s="39">
        <v>-2160.8717365283783</v>
      </c>
      <c r="V7" s="39">
        <v>-2281.9261931576525</v>
      </c>
      <c r="W7" s="39">
        <v>-3160.669374890223</v>
      </c>
      <c r="X7" s="39">
        <v>-3120.3222324544013</v>
      </c>
      <c r="Y7" s="39">
        <v>-2881.207442624248</v>
      </c>
      <c r="Z7" s="39">
        <v>-2308.1397044134833</v>
      </c>
      <c r="AA7" s="39">
        <v>-2206.7601851772642</v>
      </c>
      <c r="AB7" s="39">
        <v>-1792.8263330100347</v>
      </c>
      <c r="AC7" s="39">
        <v>-1567.5917158856232</v>
      </c>
      <c r="AD7" s="39">
        <v>-1186.7185183760369</v>
      </c>
      <c r="AE7" s="39">
        <v>-938.14983442064351</v>
      </c>
      <c r="AF7" s="39">
        <v>-305.16197196531584</v>
      </c>
      <c r="AG7" s="37">
        <v>0.82591450844311498</v>
      </c>
      <c r="AH7" s="60"/>
    </row>
    <row r="8" spans="1:34" x14ac:dyDescent="0.25">
      <c r="A8" s="31" t="s">
        <v>59</v>
      </c>
      <c r="B8" s="39">
        <v>5346.9964700162236</v>
      </c>
      <c r="C8" s="39">
        <v>5079.1877032805496</v>
      </c>
      <c r="D8" s="39">
        <v>5087.264028480402</v>
      </c>
      <c r="E8" s="39">
        <v>5007.5654481436932</v>
      </c>
      <c r="F8" s="39">
        <v>4908.8320074810918</v>
      </c>
      <c r="G8" s="39">
        <v>5128.0196571194947</v>
      </c>
      <c r="H8" s="39">
        <v>5183.6928907240672</v>
      </c>
      <c r="I8" s="39">
        <v>5361.1045804046671</v>
      </c>
      <c r="J8" s="39">
        <v>5549.9903334738437</v>
      </c>
      <c r="K8" s="39">
        <v>5725.0508294338997</v>
      </c>
      <c r="L8" s="39">
        <v>5847.385532301726</v>
      </c>
      <c r="M8" s="39">
        <v>5893.4885584997155</v>
      </c>
      <c r="N8" s="39">
        <v>5923.1250014101233</v>
      </c>
      <c r="O8" s="39">
        <v>6251.9239175985967</v>
      </c>
      <c r="P8" s="39">
        <v>6098.1687934714218</v>
      </c>
      <c r="Q8" s="39">
        <v>5496.4707332072512</v>
      </c>
      <c r="R8" s="39">
        <v>5028.209863332886</v>
      </c>
      <c r="S8" s="39">
        <v>4486.0443005745956</v>
      </c>
      <c r="T8" s="39">
        <v>4433.8230362027152</v>
      </c>
      <c r="U8" s="39">
        <v>3180.5592375039919</v>
      </c>
      <c r="V8" s="39">
        <v>3387.6712109185441</v>
      </c>
      <c r="W8" s="39">
        <v>3388.7822838899178</v>
      </c>
      <c r="X8" s="39">
        <v>3440.1183075393715</v>
      </c>
      <c r="Y8" s="39">
        <v>3783.4969148013547</v>
      </c>
      <c r="Z8" s="39">
        <v>4088.950081171874</v>
      </c>
      <c r="AA8" s="39">
        <v>3985.2993671880031</v>
      </c>
      <c r="AB8" s="39">
        <v>3848.4702519261864</v>
      </c>
      <c r="AC8" s="39">
        <v>3897.0637097956505</v>
      </c>
      <c r="AD8" s="39">
        <v>3695.7577788714275</v>
      </c>
      <c r="AE8" s="39">
        <v>3653.4542588574818</v>
      </c>
      <c r="AF8" s="39">
        <v>3758.8659773536883</v>
      </c>
      <c r="AG8" s="37">
        <v>-0.31613099390409227</v>
      </c>
      <c r="AH8" s="60"/>
    </row>
    <row r="9" spans="1:34" x14ac:dyDescent="0.25">
      <c r="A9" s="31" t="s">
        <v>60</v>
      </c>
      <c r="B9" s="39">
        <v>5297.5427129075752</v>
      </c>
      <c r="C9" s="39">
        <v>5218.1731613295215</v>
      </c>
      <c r="D9" s="39">
        <v>6081.7328298488046</v>
      </c>
      <c r="E9" s="39">
        <v>5997.7516089642713</v>
      </c>
      <c r="F9" s="39">
        <v>5663.7986090478316</v>
      </c>
      <c r="G9" s="39">
        <v>5616.2444516898904</v>
      </c>
      <c r="H9" s="39">
        <v>5341.4667251783003</v>
      </c>
      <c r="I9" s="39">
        <v>5523.2617889756193</v>
      </c>
      <c r="J9" s="39">
        <v>5533.578791218084</v>
      </c>
      <c r="K9" s="39">
        <v>5431.4619634564242</v>
      </c>
      <c r="L9" s="39">
        <v>5341.7423387222934</v>
      </c>
      <c r="M9" s="39">
        <v>5251.7285028318793</v>
      </c>
      <c r="N9" s="39">
        <v>5324.9326188485384</v>
      </c>
      <c r="O9" s="39">
        <v>5071.6025180609386</v>
      </c>
      <c r="P9" s="39">
        <v>5051.7668526906182</v>
      </c>
      <c r="Q9" s="39">
        <v>5047.4946781474746</v>
      </c>
      <c r="R9" s="39">
        <v>5147.2622107150373</v>
      </c>
      <c r="S9" s="39">
        <v>5272.9486895632754</v>
      </c>
      <c r="T9" s="39">
        <v>5365.3664101363593</v>
      </c>
      <c r="U9" s="39">
        <v>5398.6538397885224</v>
      </c>
      <c r="V9" s="39">
        <v>5380.0390768437592</v>
      </c>
      <c r="W9" s="39">
        <v>5025.4734342493202</v>
      </c>
      <c r="X9" s="39">
        <v>5515.465817224901</v>
      </c>
      <c r="Y9" s="39">
        <v>5531.5071364607502</v>
      </c>
      <c r="Z9" s="39">
        <v>5082.9300320918765</v>
      </c>
      <c r="AA9" s="39">
        <v>4973.1793550560433</v>
      </c>
      <c r="AB9" s="39">
        <v>4989.7943067244641</v>
      </c>
      <c r="AC9" s="39">
        <v>5061.5210072631289</v>
      </c>
      <c r="AD9" s="39">
        <v>4887.7197640011791</v>
      </c>
      <c r="AE9" s="39">
        <v>4904.4867273691516</v>
      </c>
      <c r="AF9" s="39">
        <v>4627.7612644620749</v>
      </c>
      <c r="AG9" s="37">
        <v>-8.3156781819421322E-2</v>
      </c>
      <c r="AH9" s="60"/>
    </row>
    <row r="10" spans="1:34" x14ac:dyDescent="0.25">
      <c r="A10" s="31" t="s">
        <v>62</v>
      </c>
      <c r="B10" s="39">
        <v>8272.28584078729</v>
      </c>
      <c r="C10" s="39">
        <v>6933.7583890445367</v>
      </c>
      <c r="D10" s="39">
        <v>7580.8825622383247</v>
      </c>
      <c r="E10" s="39">
        <v>7502.1064314910245</v>
      </c>
      <c r="F10" s="39">
        <v>7587.5051942270566</v>
      </c>
      <c r="G10" s="39">
        <v>7570.3763858349821</v>
      </c>
      <c r="H10" s="39">
        <v>6373.4470507975602</v>
      </c>
      <c r="I10" s="39">
        <v>6689.2485246956876</v>
      </c>
      <c r="J10" s="39">
        <v>7555.203976808657</v>
      </c>
      <c r="K10" s="39">
        <v>7773.0224507787598</v>
      </c>
      <c r="L10" s="39">
        <v>8012.3877433063753</v>
      </c>
      <c r="M10" s="39">
        <v>8482.076525965067</v>
      </c>
      <c r="N10" s="39">
        <v>8744.9371248703847</v>
      </c>
      <c r="O10" s="39">
        <v>9158.060760543387</v>
      </c>
      <c r="P10" s="39">
        <v>8696.8060508786039</v>
      </c>
      <c r="Q10" s="39">
        <v>9286.1300729312443</v>
      </c>
      <c r="R10" s="39">
        <v>9133.9045556665424</v>
      </c>
      <c r="S10" s="39">
        <v>10551.673173987101</v>
      </c>
      <c r="T10" s="39">
        <v>10755.113682683614</v>
      </c>
      <c r="U10" s="39">
        <v>10558.415306564722</v>
      </c>
      <c r="V10" s="39">
        <v>10138.04293758924</v>
      </c>
      <c r="W10" s="39">
        <v>9053.4028655877155</v>
      </c>
      <c r="X10" s="39">
        <v>7870.0052248885431</v>
      </c>
      <c r="Y10" s="39">
        <v>7060.5216555220468</v>
      </c>
      <c r="Z10" s="39">
        <v>6294.2675274583362</v>
      </c>
      <c r="AA10" s="39">
        <v>6490.7462264766509</v>
      </c>
      <c r="AB10" s="39">
        <v>7112.5635384245843</v>
      </c>
      <c r="AC10" s="39">
        <v>5001.3185998721565</v>
      </c>
      <c r="AD10" s="39">
        <v>4878.7986124394447</v>
      </c>
      <c r="AE10" s="39">
        <v>4410.0463722806471</v>
      </c>
      <c r="AF10" s="39">
        <v>4294.2945521132515</v>
      </c>
      <c r="AG10" s="37">
        <v>-0.53755821656741865</v>
      </c>
      <c r="AH10" s="60"/>
    </row>
    <row r="11" spans="1:34" x14ac:dyDescent="0.25">
      <c r="A11" s="31" t="s">
        <v>63</v>
      </c>
      <c r="B11" s="39">
        <v>632.39247990274339</v>
      </c>
      <c r="C11" s="39">
        <v>623.14701148787026</v>
      </c>
      <c r="D11" s="39">
        <v>602.3840620735898</v>
      </c>
      <c r="E11" s="39">
        <v>637.00643754835028</v>
      </c>
      <c r="F11" s="39">
        <v>554.58432158787832</v>
      </c>
      <c r="G11" s="39">
        <v>504.62324886868709</v>
      </c>
      <c r="H11" s="39">
        <v>489.56270180280819</v>
      </c>
      <c r="I11" s="39">
        <v>480.91842531232567</v>
      </c>
      <c r="J11" s="39">
        <v>476.36884823077509</v>
      </c>
      <c r="K11" s="39">
        <v>483.29044864803234</v>
      </c>
      <c r="L11" s="39">
        <v>530.89146640321735</v>
      </c>
      <c r="M11" s="39">
        <v>519.64572371352074</v>
      </c>
      <c r="N11" s="39">
        <v>474.48824133151612</v>
      </c>
      <c r="O11" s="39">
        <v>654.88351224007124</v>
      </c>
      <c r="P11" s="39">
        <v>694.71021132938779</v>
      </c>
      <c r="Q11" s="39">
        <v>644.40632493831333</v>
      </c>
      <c r="R11" s="39">
        <v>534.69567053062212</v>
      </c>
      <c r="S11" s="39">
        <v>577.54504332823194</v>
      </c>
      <c r="T11" s="39">
        <v>512.58489005269087</v>
      </c>
      <c r="U11" s="39">
        <v>562.18177793350151</v>
      </c>
      <c r="V11" s="39">
        <v>569.80131170865991</v>
      </c>
      <c r="W11" s="39">
        <v>502.61140732810668</v>
      </c>
      <c r="X11" s="39">
        <v>546.87195178437287</v>
      </c>
      <c r="Y11" s="39">
        <v>585.58244004634298</v>
      </c>
      <c r="Z11" s="39">
        <v>632.30759370812325</v>
      </c>
      <c r="AA11" s="39">
        <v>581.80125208613219</v>
      </c>
      <c r="AB11" s="39">
        <v>674.69917361671151</v>
      </c>
      <c r="AC11" s="39">
        <v>670.28030538292239</v>
      </c>
      <c r="AD11" s="39">
        <v>703.71249562456364</v>
      </c>
      <c r="AE11" s="39">
        <v>668.05645665468364</v>
      </c>
      <c r="AF11" s="39">
        <v>653.99153117336152</v>
      </c>
      <c r="AG11" s="37">
        <v>1.4874475721456948E-2</v>
      </c>
      <c r="AH11" s="60"/>
    </row>
    <row r="12" spans="1:34" x14ac:dyDescent="0.25">
      <c r="A12" s="31" t="s">
        <v>64</v>
      </c>
      <c r="B12" s="39">
        <v>641.99195127939356</v>
      </c>
      <c r="C12" s="39">
        <v>259.0262354712541</v>
      </c>
      <c r="D12" s="39">
        <v>267.98598315319839</v>
      </c>
      <c r="E12" s="39">
        <v>308.23263452661183</v>
      </c>
      <c r="F12" s="39">
        <v>440.87297901765288</v>
      </c>
      <c r="G12" s="39">
        <v>489.93606083005568</v>
      </c>
      <c r="H12" s="39">
        <v>496.77919025833387</v>
      </c>
      <c r="I12" s="39">
        <v>709.43443595656049</v>
      </c>
      <c r="J12" s="39">
        <v>864.78079503522667</v>
      </c>
      <c r="K12" s="39">
        <v>1058.8276659217399</v>
      </c>
      <c r="L12" s="39">
        <v>999.85709275210513</v>
      </c>
      <c r="M12" s="39">
        <v>936.17802482322406</v>
      </c>
      <c r="N12" s="39">
        <v>792.67763734668858</v>
      </c>
      <c r="O12" s="39">
        <v>762.5808403279849</v>
      </c>
      <c r="P12" s="39">
        <v>918.80860021869785</v>
      </c>
      <c r="Q12" s="39">
        <v>924.35345902284405</v>
      </c>
      <c r="R12" s="39">
        <v>1670.8293936799414</v>
      </c>
      <c r="S12" s="39">
        <v>1540.6927734367587</v>
      </c>
      <c r="T12" s="39">
        <v>1344.422998586844</v>
      </c>
      <c r="U12" s="39">
        <v>1072.9382779537302</v>
      </c>
      <c r="V12" s="39">
        <v>1098.0180409707527</v>
      </c>
      <c r="W12" s="39">
        <v>215.31708061644042</v>
      </c>
      <c r="X12" s="39">
        <v>391.96459400965966</v>
      </c>
      <c r="Y12" s="39">
        <v>583.1481265227967</v>
      </c>
      <c r="Z12" s="39">
        <v>770.1687107885391</v>
      </c>
      <c r="AA12" s="39">
        <v>852.21935486161408</v>
      </c>
      <c r="AB12" s="39">
        <v>813.83403217319142</v>
      </c>
      <c r="AC12" s="39">
        <v>823.79403085248032</v>
      </c>
      <c r="AD12" s="39">
        <v>951.35057807467865</v>
      </c>
      <c r="AE12" s="39">
        <v>1063.8323436535909</v>
      </c>
      <c r="AF12" s="39">
        <v>905.47841066317721</v>
      </c>
      <c r="AG12" s="37">
        <v>-2.0419730326557195E-2</v>
      </c>
      <c r="AH12" s="60"/>
    </row>
    <row r="13" spans="1:34" x14ac:dyDescent="0.25">
      <c r="A13" s="31" t="s">
        <v>65</v>
      </c>
      <c r="B13" s="39">
        <v>1166.0396500923323</v>
      </c>
      <c r="C13" s="39">
        <v>1111.3161640610167</v>
      </c>
      <c r="D13" s="39">
        <v>1144.0973786819761</v>
      </c>
      <c r="E13" s="39">
        <v>1216.5788588302294</v>
      </c>
      <c r="F13" s="39">
        <v>1266.481215521623</v>
      </c>
      <c r="G13" s="39">
        <v>1306.8225580316459</v>
      </c>
      <c r="H13" s="39">
        <v>1340.6520166128334</v>
      </c>
      <c r="I13" s="39">
        <v>1399.5528391858629</v>
      </c>
      <c r="J13" s="39">
        <v>1400.3310338128913</v>
      </c>
      <c r="K13" s="39">
        <v>1467.9450138840275</v>
      </c>
      <c r="L13" s="39">
        <v>1453.9903157157764</v>
      </c>
      <c r="M13" s="39">
        <v>1325.08823300994</v>
      </c>
      <c r="N13" s="39">
        <v>1289.0727228659582</v>
      </c>
      <c r="O13" s="39">
        <v>1313.8824342158093</v>
      </c>
      <c r="P13" s="39">
        <v>1369.4804030691803</v>
      </c>
      <c r="Q13" s="39">
        <v>1389.1478833180972</v>
      </c>
      <c r="R13" s="39">
        <v>1441.4635539868932</v>
      </c>
      <c r="S13" s="39">
        <v>1490.929191236487</v>
      </c>
      <c r="T13" s="39">
        <v>1530.2826491203245</v>
      </c>
      <c r="U13" s="39">
        <v>1654.0802759308219</v>
      </c>
      <c r="V13" s="39">
        <v>1657.3222764770364</v>
      </c>
      <c r="W13" s="39">
        <v>1795.3060352209266</v>
      </c>
      <c r="X13" s="39">
        <v>1793.3403469513642</v>
      </c>
      <c r="Y13" s="39">
        <v>1895.5489374097072</v>
      </c>
      <c r="Z13" s="39">
        <v>1830.9795860015199</v>
      </c>
      <c r="AA13" s="39">
        <v>1817.3592512934238</v>
      </c>
      <c r="AB13" s="39">
        <v>1819.63931874472</v>
      </c>
      <c r="AC13" s="39">
        <v>1815.50973318859</v>
      </c>
      <c r="AD13" s="39">
        <v>1973.6235167243713</v>
      </c>
      <c r="AE13" s="39">
        <v>1967.0049131369487</v>
      </c>
      <c r="AF13" s="39">
        <v>1897.4693971270847</v>
      </c>
      <c r="AG13" s="37">
        <v>0.36592325404176451</v>
      </c>
      <c r="AH13" s="60"/>
    </row>
    <row r="14" spans="1:34" x14ac:dyDescent="0.25">
      <c r="A14" s="31" t="s">
        <v>2</v>
      </c>
      <c r="B14" s="39">
        <v>4159.2476964172884</v>
      </c>
      <c r="C14" s="39">
        <v>4099.0002216072353</v>
      </c>
      <c r="D14" s="39">
        <v>4113.9831226749793</v>
      </c>
      <c r="E14" s="39">
        <v>4164.1270221369005</v>
      </c>
      <c r="F14" s="39">
        <v>4121.2750969744484</v>
      </c>
      <c r="G14" s="39">
        <v>4163.9718295459816</v>
      </c>
      <c r="H14" s="39">
        <v>4154.142735499895</v>
      </c>
      <c r="I14" s="39">
        <v>4147.5767515992075</v>
      </c>
      <c r="J14" s="39">
        <v>4162.8150507203527</v>
      </c>
      <c r="K14" s="39">
        <v>4053.2263058474127</v>
      </c>
      <c r="L14" s="39">
        <v>4131.5097903887108</v>
      </c>
      <c r="M14" s="39">
        <v>4106.9825163426922</v>
      </c>
      <c r="N14" s="39">
        <v>4211.3717960034419</v>
      </c>
      <c r="O14" s="39">
        <v>4519.2980939954305</v>
      </c>
      <c r="P14" s="39">
        <v>4570.3726941890282</v>
      </c>
      <c r="Q14" s="39">
        <v>4540.9045015799657</v>
      </c>
      <c r="R14" s="39">
        <v>4628.3633730611709</v>
      </c>
      <c r="S14" s="39">
        <v>4608.4191406318832</v>
      </c>
      <c r="T14" s="39">
        <v>4629.4720642314578</v>
      </c>
      <c r="U14" s="39">
        <v>4640.6427532721145</v>
      </c>
      <c r="V14" s="39">
        <v>4640.0674505414026</v>
      </c>
      <c r="W14" s="39">
        <v>4576.2317877264659</v>
      </c>
      <c r="X14" s="39">
        <v>4512.9499574617139</v>
      </c>
      <c r="Y14" s="39">
        <v>4498.2244843652807</v>
      </c>
      <c r="Z14" s="39">
        <v>4634.6865721990825</v>
      </c>
      <c r="AA14" s="39">
        <v>4629.6348288452655</v>
      </c>
      <c r="AB14" s="39">
        <v>4616.2549340608084</v>
      </c>
      <c r="AC14" s="39">
        <v>4628.0544907784997</v>
      </c>
      <c r="AD14" s="39">
        <v>4726.2428657299997</v>
      </c>
      <c r="AE14" s="39">
        <v>4623.5690001933135</v>
      </c>
      <c r="AF14" s="39">
        <v>4354.8117650480044</v>
      </c>
      <c r="AG14" s="37">
        <v>-4.0981424838864577E-2</v>
      </c>
      <c r="AH14" s="60"/>
    </row>
    <row r="15" spans="1:34" ht="39.75" customHeight="1" x14ac:dyDescent="0.25">
      <c r="A15" s="71" t="s">
        <v>118</v>
      </c>
      <c r="B15" s="72"/>
      <c r="C15" s="72"/>
      <c r="D15" s="72"/>
      <c r="E15" s="72"/>
      <c r="F15" s="72"/>
      <c r="G15" s="72"/>
      <c r="H15" s="72"/>
      <c r="I15" s="72"/>
      <c r="J15" s="72"/>
      <c r="K15" s="72"/>
      <c r="L15" s="72"/>
      <c r="M15" s="72"/>
      <c r="N15" s="72"/>
      <c r="O15" s="72"/>
      <c r="P15" s="72"/>
    </row>
    <row r="17" spans="1:34" ht="15.75" x14ac:dyDescent="0.25">
      <c r="A17" s="10" t="str">
        <f>Contents!A26</f>
        <v>Data Table 7B: South Australia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7">
        <v>7132.231110770641</v>
      </c>
      <c r="C21" s="47">
        <v>6522.1996327462775</v>
      </c>
      <c r="D21" s="47">
        <v>7612.8657180142527</v>
      </c>
      <c r="E21" s="47">
        <v>8024.886241531538</v>
      </c>
      <c r="F21" s="47">
        <v>8601.944114455493</v>
      </c>
      <c r="G21" s="47">
        <v>8849.566587960413</v>
      </c>
      <c r="H21" s="47">
        <v>8350.0915667337795</v>
      </c>
      <c r="I21" s="47">
        <v>8888.3560963051168</v>
      </c>
      <c r="J21" s="47">
        <v>9798.4607185471468</v>
      </c>
      <c r="K21" s="47">
        <v>11032.180866136256</v>
      </c>
      <c r="L21" s="47">
        <v>11455.258140907172</v>
      </c>
      <c r="M21" s="47">
        <v>10501.513718661849</v>
      </c>
      <c r="N21" s="47">
        <v>9333.8020037495698</v>
      </c>
      <c r="O21" s="47">
        <v>10823.651819239878</v>
      </c>
      <c r="P21" s="47">
        <v>10831.57620052196</v>
      </c>
      <c r="Q21" s="47">
        <v>11110.319391298117</v>
      </c>
      <c r="R21" s="47">
        <v>11086.143908471968</v>
      </c>
      <c r="S21" s="47">
        <v>10639.885618940274</v>
      </c>
      <c r="T21" s="47">
        <v>9758.2507599099863</v>
      </c>
      <c r="U21" s="47">
        <v>9718.6396349526476</v>
      </c>
      <c r="V21" s="47">
        <v>9736.1801412590903</v>
      </c>
      <c r="W21" s="47">
        <v>8788.9585888752081</v>
      </c>
      <c r="X21" s="47">
        <v>8284.6882282188453</v>
      </c>
      <c r="Y21" s="47">
        <v>7672.8775109159469</v>
      </c>
      <c r="Z21" s="47">
        <v>7168.8475842584749</v>
      </c>
      <c r="AA21" s="47">
        <v>7458.3429164606496</v>
      </c>
      <c r="AB21" s="47">
        <v>8250.8103508118802</v>
      </c>
      <c r="AC21" s="47">
        <v>6804.9955904758845</v>
      </c>
      <c r="AD21" s="47">
        <v>4465.2618427386569</v>
      </c>
      <c r="AE21" s="47">
        <v>4091.71132326935</v>
      </c>
      <c r="AF21" s="47">
        <v>3968.7499463100316</v>
      </c>
      <c r="AG21" s="37">
        <v>-0.64278705170092076</v>
      </c>
      <c r="AH21" s="60"/>
    </row>
    <row r="22" spans="1:34" x14ac:dyDescent="0.25">
      <c r="A22" s="31" t="s">
        <v>58</v>
      </c>
      <c r="B22" s="23">
        <v>127.51057964742354</v>
      </c>
      <c r="C22" s="23">
        <v>106.73383384973454</v>
      </c>
      <c r="D22" s="23">
        <v>127.91025829803786</v>
      </c>
      <c r="E22" s="23">
        <v>138.24288639746507</v>
      </c>
      <c r="F22" s="23">
        <v>153.69059028026581</v>
      </c>
      <c r="G22" s="23">
        <v>140.06172389280528</v>
      </c>
      <c r="H22" s="23">
        <v>164.41503478735453</v>
      </c>
      <c r="I22" s="23">
        <v>158.72064457687708</v>
      </c>
      <c r="J22" s="23">
        <v>173.46672528531951</v>
      </c>
      <c r="K22" s="23">
        <v>170.03821440789721</v>
      </c>
      <c r="L22" s="23">
        <v>165.4280780179885</v>
      </c>
      <c r="M22" s="23">
        <v>125.94867569941833</v>
      </c>
      <c r="N22" s="23">
        <v>112.21402151351995</v>
      </c>
      <c r="O22" s="23">
        <v>138.78639297562421</v>
      </c>
      <c r="P22" s="23">
        <v>153.96289844884271</v>
      </c>
      <c r="Q22" s="23">
        <v>160.38632548341525</v>
      </c>
      <c r="R22" s="23">
        <v>193.08138673382237</v>
      </c>
      <c r="S22" s="23">
        <v>191.78573737237517</v>
      </c>
      <c r="T22" s="23">
        <v>184.63146547416255</v>
      </c>
      <c r="U22" s="23">
        <v>166.24937919791199</v>
      </c>
      <c r="V22" s="23">
        <v>181.29034381942481</v>
      </c>
      <c r="W22" s="23">
        <v>139.3215659724311</v>
      </c>
      <c r="X22" s="23">
        <v>147.68402404213074</v>
      </c>
      <c r="Y22" s="23">
        <v>119.32499072216122</v>
      </c>
      <c r="Z22" s="23">
        <v>156.66481822282918</v>
      </c>
      <c r="AA22" s="23">
        <v>154.89103430016849</v>
      </c>
      <c r="AB22" s="23">
        <v>109.65062778093976</v>
      </c>
      <c r="AC22" s="23">
        <v>108.78323324028945</v>
      </c>
      <c r="AD22" s="23">
        <v>55.552586581768573</v>
      </c>
      <c r="AE22" s="23">
        <v>51.052237823569314</v>
      </c>
      <c r="AF22" s="23">
        <v>48.429481049323023</v>
      </c>
      <c r="AG22" s="37">
        <v>-0.69804482456123806</v>
      </c>
      <c r="AH22" s="60"/>
    </row>
    <row r="23" spans="1:34" x14ac:dyDescent="0.25">
      <c r="A23" s="31" t="s">
        <v>59</v>
      </c>
      <c r="B23" s="23">
        <v>234.11778558215471</v>
      </c>
      <c r="C23" s="23">
        <v>213.46766769946908</v>
      </c>
      <c r="D23" s="23">
        <v>246.99911947207312</v>
      </c>
      <c r="E23" s="23">
        <v>262.8881118378024</v>
      </c>
      <c r="F23" s="23">
        <v>276.64306250447839</v>
      </c>
      <c r="G23" s="23">
        <v>287.12653398025083</v>
      </c>
      <c r="H23" s="23">
        <v>265.25625612359863</v>
      </c>
      <c r="I23" s="23">
        <v>269.82509578069102</v>
      </c>
      <c r="J23" s="23">
        <v>277.06490844182974</v>
      </c>
      <c r="K23" s="23">
        <v>439.05389690397334</v>
      </c>
      <c r="L23" s="23">
        <v>468.28871315861358</v>
      </c>
      <c r="M23" s="23">
        <v>447.33495162207203</v>
      </c>
      <c r="N23" s="23">
        <v>404.77200617376837</v>
      </c>
      <c r="O23" s="23">
        <v>1004.5799919635891</v>
      </c>
      <c r="P23" s="23">
        <v>953.07063471886704</v>
      </c>
      <c r="Q23" s="23">
        <v>1077.626302040429</v>
      </c>
      <c r="R23" s="23">
        <v>1023.7304118783519</v>
      </c>
      <c r="S23" s="23">
        <v>1032.8198704515048</v>
      </c>
      <c r="T23" s="23">
        <v>927.61627574185513</v>
      </c>
      <c r="U23" s="23">
        <v>923.60766221062215</v>
      </c>
      <c r="V23" s="23">
        <v>839.44538613641487</v>
      </c>
      <c r="W23" s="23">
        <v>895.66063074873375</v>
      </c>
      <c r="X23" s="23">
        <v>870.68332246525267</v>
      </c>
      <c r="Y23" s="23">
        <v>819.90833490613795</v>
      </c>
      <c r="Z23" s="23">
        <v>794.28315629984456</v>
      </c>
      <c r="AA23" s="23">
        <v>798.56117082012929</v>
      </c>
      <c r="AB23" s="23">
        <v>918.59631882707811</v>
      </c>
      <c r="AC23" s="23">
        <v>737.30858085085072</v>
      </c>
      <c r="AD23" s="23">
        <v>467.74306136486183</v>
      </c>
      <c r="AE23" s="23">
        <v>458.55713466863227</v>
      </c>
      <c r="AF23" s="23">
        <v>460.39821984407519</v>
      </c>
      <c r="AG23" s="37">
        <v>-0.57276634861979958</v>
      </c>
      <c r="AH23" s="60"/>
    </row>
    <row r="24" spans="1:34" x14ac:dyDescent="0.25">
      <c r="A24" s="31" t="s">
        <v>60</v>
      </c>
      <c r="B24" s="23">
        <v>1795.5998019202759</v>
      </c>
      <c r="C24" s="23">
        <v>1639.1267341209229</v>
      </c>
      <c r="D24" s="23">
        <v>1896.6003816605614</v>
      </c>
      <c r="E24" s="23">
        <v>2096.3060642238556</v>
      </c>
      <c r="F24" s="23">
        <v>2276.9852067676306</v>
      </c>
      <c r="G24" s="23">
        <v>2343.6995131396084</v>
      </c>
      <c r="H24" s="23">
        <v>2203.161466150551</v>
      </c>
      <c r="I24" s="23">
        <v>2296.9144708053782</v>
      </c>
      <c r="J24" s="23">
        <v>2561.0434580318706</v>
      </c>
      <c r="K24" s="23">
        <v>2867.8086907600568</v>
      </c>
      <c r="L24" s="23">
        <v>2916.6242678248432</v>
      </c>
      <c r="M24" s="23">
        <v>2427.7693005508577</v>
      </c>
      <c r="N24" s="23">
        <v>2077.9632198128606</v>
      </c>
      <c r="O24" s="23">
        <v>2072.7180704336547</v>
      </c>
      <c r="P24" s="23">
        <v>2009.0037546493413</v>
      </c>
      <c r="Q24" s="23">
        <v>2032.3870387773927</v>
      </c>
      <c r="R24" s="23">
        <v>2214.6851377301828</v>
      </c>
      <c r="S24" s="23">
        <v>2140.076567864608</v>
      </c>
      <c r="T24" s="23">
        <v>1922.0711845302142</v>
      </c>
      <c r="U24" s="23">
        <v>1769.9841313335373</v>
      </c>
      <c r="V24" s="23">
        <v>1782.6883808910102</v>
      </c>
      <c r="W24" s="23">
        <v>1511.7544506621807</v>
      </c>
      <c r="X24" s="23">
        <v>1424.0535812255255</v>
      </c>
      <c r="Y24" s="23">
        <v>1220.7761648798037</v>
      </c>
      <c r="Z24" s="23">
        <v>1206.8670535750696</v>
      </c>
      <c r="AA24" s="23">
        <v>1158.0202435425324</v>
      </c>
      <c r="AB24" s="23">
        <v>1282.6944961076292</v>
      </c>
      <c r="AC24" s="23">
        <v>1051.5712546561313</v>
      </c>
      <c r="AD24" s="23">
        <v>671.16594400830593</v>
      </c>
      <c r="AE24" s="23">
        <v>665.20076794555371</v>
      </c>
      <c r="AF24" s="23">
        <v>584.83017115328482</v>
      </c>
      <c r="AG24" s="37">
        <v>-0.71224468568491928</v>
      </c>
      <c r="AH24" s="60"/>
    </row>
    <row r="25" spans="1:34" x14ac:dyDescent="0.25">
      <c r="A25" s="31" t="s">
        <v>62</v>
      </c>
      <c r="B25" s="23">
        <v>1124.6015057428506</v>
      </c>
      <c r="C25" s="23">
        <v>993.00584706628013</v>
      </c>
      <c r="D25" s="23">
        <v>1246.0223437653685</v>
      </c>
      <c r="E25" s="23">
        <v>1115.0081984844721</v>
      </c>
      <c r="F25" s="23">
        <v>1321.7390764102861</v>
      </c>
      <c r="G25" s="23">
        <v>1332.9207390465301</v>
      </c>
      <c r="H25" s="23">
        <v>1236.4010616009061</v>
      </c>
      <c r="I25" s="23">
        <v>1276.5674699540257</v>
      </c>
      <c r="J25" s="23">
        <v>1394.9615825027779</v>
      </c>
      <c r="K25" s="23">
        <v>1652.1623519334489</v>
      </c>
      <c r="L25" s="23">
        <v>1776.4430531777839</v>
      </c>
      <c r="M25" s="23">
        <v>1680.7633619198243</v>
      </c>
      <c r="N25" s="23">
        <v>1595.0421629421764</v>
      </c>
      <c r="O25" s="23">
        <v>1591.626680549896</v>
      </c>
      <c r="P25" s="23">
        <v>1566.6488369558749</v>
      </c>
      <c r="Q25" s="23">
        <v>1568.0847668416982</v>
      </c>
      <c r="R25" s="23">
        <v>1470.3759135621699</v>
      </c>
      <c r="S25" s="23">
        <v>1273.7490967384504</v>
      </c>
      <c r="T25" s="23">
        <v>1155.5460447846422</v>
      </c>
      <c r="U25" s="23">
        <v>1342.661652950756</v>
      </c>
      <c r="V25" s="23">
        <v>1217.4890736892744</v>
      </c>
      <c r="W25" s="23">
        <v>1218.332456470519</v>
      </c>
      <c r="X25" s="23">
        <v>1089.3920930095728</v>
      </c>
      <c r="Y25" s="23">
        <v>1106.2615881173265</v>
      </c>
      <c r="Z25" s="23">
        <v>1060.1650218846937</v>
      </c>
      <c r="AA25" s="23">
        <v>1074.6481133001371</v>
      </c>
      <c r="AB25" s="23">
        <v>1218.3564456348392</v>
      </c>
      <c r="AC25" s="23">
        <v>991.13612507819289</v>
      </c>
      <c r="AD25" s="23">
        <v>626.05983507821099</v>
      </c>
      <c r="AE25" s="23">
        <v>441.97086366186903</v>
      </c>
      <c r="AF25" s="23">
        <v>574.86847435134223</v>
      </c>
      <c r="AG25" s="37">
        <v>-0.63339451635054589</v>
      </c>
      <c r="AH25" s="60"/>
    </row>
    <row r="26" spans="1:34" x14ac:dyDescent="0.25">
      <c r="A26" s="31" t="s">
        <v>63</v>
      </c>
      <c r="B26" s="23">
        <v>6.2710121138077151</v>
      </c>
      <c r="C26" s="40" t="s">
        <v>74</v>
      </c>
      <c r="D26" s="40" t="s">
        <v>74</v>
      </c>
      <c r="E26" s="40" t="s">
        <v>74</v>
      </c>
      <c r="F26" s="40" t="s">
        <v>74</v>
      </c>
      <c r="G26" s="40" t="s">
        <v>74</v>
      </c>
      <c r="H26" s="40" t="s">
        <v>74</v>
      </c>
      <c r="I26" s="40" t="s">
        <v>74</v>
      </c>
      <c r="J26" s="40" t="s">
        <v>74</v>
      </c>
      <c r="K26" s="40" t="s">
        <v>74</v>
      </c>
      <c r="L26" s="40" t="s">
        <v>74</v>
      </c>
      <c r="M26" s="40" t="s">
        <v>74</v>
      </c>
      <c r="N26" s="40" t="s">
        <v>74</v>
      </c>
      <c r="O26" s="23">
        <v>0.93219710618522589</v>
      </c>
      <c r="P26" s="23">
        <v>0.88433235059459248</v>
      </c>
      <c r="Q26" s="23">
        <v>0.87555810437596404</v>
      </c>
      <c r="R26" s="23">
        <v>0.83910914355331134</v>
      </c>
      <c r="S26" s="23">
        <v>0.78881052686916475</v>
      </c>
      <c r="T26" s="23">
        <v>0.69847739309170553</v>
      </c>
      <c r="U26" s="23">
        <v>0.52777580697749837</v>
      </c>
      <c r="V26" s="23">
        <v>0.5332068935865435</v>
      </c>
      <c r="W26" s="23">
        <v>0.46183944521247877</v>
      </c>
      <c r="X26" s="23">
        <v>0.44483139771726127</v>
      </c>
      <c r="Y26" s="23">
        <v>0.40086782997366588</v>
      </c>
      <c r="Z26" s="23">
        <v>1.4944179798680046</v>
      </c>
      <c r="AA26" s="23">
        <v>0.53272926672456922</v>
      </c>
      <c r="AB26" s="23">
        <v>1.0166283370418256</v>
      </c>
      <c r="AC26" s="40" t="s">
        <v>74</v>
      </c>
      <c r="AD26" s="23">
        <v>0.80980446912199067</v>
      </c>
      <c r="AE26" s="23">
        <v>0.76083811957629388</v>
      </c>
      <c r="AF26" s="23">
        <v>0.70699972334778127</v>
      </c>
      <c r="AG26" s="37">
        <v>-0.19251535698857958</v>
      </c>
      <c r="AH26" s="60"/>
    </row>
    <row r="27" spans="1:34" x14ac:dyDescent="0.25">
      <c r="A27" s="31" t="s">
        <v>64</v>
      </c>
      <c r="B27" s="23">
        <v>1469.5071720022747</v>
      </c>
      <c r="C27" s="23">
        <v>1387.5398400465488</v>
      </c>
      <c r="D27" s="23">
        <v>1616.5210229734785</v>
      </c>
      <c r="E27" s="23">
        <v>1722.3703879028435</v>
      </c>
      <c r="F27" s="23">
        <v>1844.2870833631896</v>
      </c>
      <c r="G27" s="23">
        <v>1890.8332725528712</v>
      </c>
      <c r="H27" s="23">
        <v>1793.2199794140802</v>
      </c>
      <c r="I27" s="23">
        <v>1954.5313660752579</v>
      </c>
      <c r="J27" s="23">
        <v>2170.7433261399015</v>
      </c>
      <c r="K27" s="23">
        <v>2398.3001882904905</v>
      </c>
      <c r="L27" s="23">
        <v>2494.1464070404422</v>
      </c>
      <c r="M27" s="23">
        <v>2497.2582250746741</v>
      </c>
      <c r="N27" s="23">
        <v>2232.2574993939502</v>
      </c>
      <c r="O27" s="23">
        <v>2794.5316068543925</v>
      </c>
      <c r="P27" s="23">
        <v>2739.0614637362482</v>
      </c>
      <c r="Q27" s="23">
        <v>2805.2461573196215</v>
      </c>
      <c r="R27" s="23">
        <v>2748.2377558269036</v>
      </c>
      <c r="S27" s="23">
        <v>2663.7063929252627</v>
      </c>
      <c r="T27" s="23">
        <v>2476.9139053506328</v>
      </c>
      <c r="U27" s="23">
        <v>2440.0834809259673</v>
      </c>
      <c r="V27" s="23">
        <v>2494.3418481978506</v>
      </c>
      <c r="W27" s="23">
        <v>2152.1718146901512</v>
      </c>
      <c r="X27" s="23">
        <v>2013.3069060683245</v>
      </c>
      <c r="Y27" s="23">
        <v>1876.1950668867476</v>
      </c>
      <c r="Z27" s="23">
        <v>1734.3966004684751</v>
      </c>
      <c r="AA27" s="23">
        <v>1969.7664637140945</v>
      </c>
      <c r="AB27" s="23">
        <v>2163.6755664641596</v>
      </c>
      <c r="AC27" s="23">
        <v>1716.3576800134558</v>
      </c>
      <c r="AD27" s="23">
        <v>1241.2682902701872</v>
      </c>
      <c r="AE27" s="23">
        <v>1181.8859349498148</v>
      </c>
      <c r="AF27" s="23">
        <v>1053.2174878711899</v>
      </c>
      <c r="AG27" s="37">
        <v>-0.62455434254029019</v>
      </c>
      <c r="AH27" s="60"/>
    </row>
    <row r="28" spans="1:34" x14ac:dyDescent="0.25">
      <c r="A28" s="31" t="s">
        <v>65</v>
      </c>
      <c r="B28" s="23">
        <v>14.632361598884669</v>
      </c>
      <c r="C28" s="23">
        <v>15.247690549962075</v>
      </c>
      <c r="D28" s="23">
        <v>17.642794248005224</v>
      </c>
      <c r="E28" s="23">
        <v>18.130214609503614</v>
      </c>
      <c r="F28" s="23">
        <v>18.915764957571177</v>
      </c>
      <c r="G28" s="23">
        <v>18.674896519040704</v>
      </c>
      <c r="H28" s="23">
        <v>17.537603710651148</v>
      </c>
      <c r="I28" s="23">
        <v>18.13950223735738</v>
      </c>
      <c r="J28" s="23">
        <v>19.274080587257728</v>
      </c>
      <c r="K28" s="23">
        <v>20.303070377062355</v>
      </c>
      <c r="L28" s="23">
        <v>20.360378832983198</v>
      </c>
      <c r="M28" s="23">
        <v>65.14586674107845</v>
      </c>
      <c r="N28" s="23">
        <v>82.156694322398536</v>
      </c>
      <c r="O28" s="23">
        <v>17.154646270727643</v>
      </c>
      <c r="P28" s="23">
        <v>16.37605374410418</v>
      </c>
      <c r="Q28" s="23">
        <v>19.569608034928432</v>
      </c>
      <c r="R28" s="23">
        <v>22.789686636608568</v>
      </c>
      <c r="S28" s="23">
        <v>22.436618219143238</v>
      </c>
      <c r="T28" s="23">
        <v>21.404775881768529</v>
      </c>
      <c r="U28" s="23">
        <v>38.879484447342385</v>
      </c>
      <c r="V28" s="23">
        <v>43.189758380510021</v>
      </c>
      <c r="W28" s="23">
        <v>46.953676929935348</v>
      </c>
      <c r="X28" s="23">
        <v>42.555537048284656</v>
      </c>
      <c r="Y28" s="23">
        <v>121.0620846520471</v>
      </c>
      <c r="Z28" s="23">
        <v>61.893811332866527</v>
      </c>
      <c r="AA28" s="23">
        <v>21.975082252388482</v>
      </c>
      <c r="AB28" s="23">
        <v>19.461171023372092</v>
      </c>
      <c r="AC28" s="23">
        <v>24.174051831175436</v>
      </c>
      <c r="AD28" s="23">
        <v>18.139620108332593</v>
      </c>
      <c r="AE28" s="23">
        <v>17.955779622000531</v>
      </c>
      <c r="AF28" s="23">
        <v>14.352094383959962</v>
      </c>
      <c r="AG28" s="37">
        <v>-0.26661308911533099</v>
      </c>
      <c r="AH28" s="60"/>
    </row>
    <row r="29" spans="1:34" x14ac:dyDescent="0.25">
      <c r="A29" s="31" t="s">
        <v>2</v>
      </c>
      <c r="B29" s="23">
        <v>2359.9908921629699</v>
      </c>
      <c r="C29" s="23">
        <v>2167.0780194133595</v>
      </c>
      <c r="D29" s="23">
        <v>2461.1697975967286</v>
      </c>
      <c r="E29" s="23">
        <v>2671.9403780755952</v>
      </c>
      <c r="F29" s="23">
        <v>2709.6833301720712</v>
      </c>
      <c r="G29" s="23">
        <v>2836.2499088293071</v>
      </c>
      <c r="H29" s="23">
        <v>2670.1001649466375</v>
      </c>
      <c r="I29" s="23">
        <v>2913.6575468755291</v>
      </c>
      <c r="J29" s="23">
        <v>3201.9066375581897</v>
      </c>
      <c r="K29" s="23">
        <v>3484.5144534633264</v>
      </c>
      <c r="L29" s="23">
        <v>3613.9672428545177</v>
      </c>
      <c r="M29" s="23">
        <v>3257.2933370539226</v>
      </c>
      <c r="N29" s="23">
        <v>2829.3963995908957</v>
      </c>
      <c r="O29" s="23">
        <v>3203.3222330858089</v>
      </c>
      <c r="P29" s="23">
        <v>3392.5682259180876</v>
      </c>
      <c r="Q29" s="23">
        <v>3446.1436346962569</v>
      </c>
      <c r="R29" s="23">
        <v>3412.4045069603767</v>
      </c>
      <c r="S29" s="23">
        <v>3314.5225248420602</v>
      </c>
      <c r="T29" s="23">
        <v>3069.3686307536191</v>
      </c>
      <c r="U29" s="23">
        <v>3036.6460680795335</v>
      </c>
      <c r="V29" s="23">
        <v>3177.2021432510173</v>
      </c>
      <c r="W29" s="23">
        <v>2824.302153956045</v>
      </c>
      <c r="X29" s="23">
        <v>2696.567932962038</v>
      </c>
      <c r="Y29" s="23">
        <v>2408.9484129217494</v>
      </c>
      <c r="Z29" s="23">
        <v>2153.0827044948282</v>
      </c>
      <c r="AA29" s="23">
        <v>2279.9480792644749</v>
      </c>
      <c r="AB29" s="23">
        <v>2537.3590966368192</v>
      </c>
      <c r="AC29" s="23">
        <v>2175.664664805789</v>
      </c>
      <c r="AD29" s="23">
        <v>1384.5227008578677</v>
      </c>
      <c r="AE29" s="23">
        <v>1274.3277664783343</v>
      </c>
      <c r="AF29" s="23">
        <v>1231.947017933509</v>
      </c>
      <c r="AG29" s="37">
        <v>-0.64251431497802536</v>
      </c>
      <c r="AH29" s="60"/>
    </row>
    <row r="30" spans="1:34" ht="42.75" customHeight="1" x14ac:dyDescent="0.25">
      <c r="A30" s="68" t="s">
        <v>78</v>
      </c>
      <c r="B30" s="68"/>
      <c r="C30" s="68"/>
      <c r="D30" s="68"/>
      <c r="E30" s="68"/>
      <c r="F30" s="68"/>
      <c r="G30" s="68"/>
      <c r="H30" s="68"/>
      <c r="I30" s="68"/>
      <c r="J30" s="68"/>
      <c r="K30" s="68"/>
      <c r="L30" s="68"/>
    </row>
    <row r="31" spans="1:34" ht="16.5" customHeight="1" x14ac:dyDescent="0.25">
      <c r="A31" s="66" t="s">
        <v>79</v>
      </c>
      <c r="B31" s="66"/>
      <c r="C31" s="66"/>
      <c r="D31" s="66"/>
      <c r="E31" s="66"/>
      <c r="F31" s="66"/>
      <c r="G31" s="66"/>
      <c r="H31" s="66"/>
      <c r="I31" s="66"/>
      <c r="J31" s="66"/>
      <c r="K31" s="66"/>
      <c r="L31" s="66"/>
    </row>
  </sheetData>
  <mergeCells count="3">
    <mergeCell ref="A15:P15"/>
    <mergeCell ref="A30:L30"/>
    <mergeCell ref="A31:L31"/>
  </mergeCells>
  <dataValidations count="1">
    <dataValidation allowBlank="1" showInputMessage="1" showErrorMessage="1" sqref="A1:A3 A17: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Q5" activePane="bottomRight" state="frozen"/>
      <selection pane="topRight" activeCell="B1" sqref="B1"/>
      <selection pane="bottomLeft" activeCell="A5" sqref="A5"/>
      <selection pane="bottomRight" activeCell="AF12" sqref="AF12"/>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2" t="str">
        <f>Contents!A27</f>
        <v>Data Table 8A: Tasmania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17888.213476465313</v>
      </c>
      <c r="C5" s="38">
        <v>21698.937725486547</v>
      </c>
      <c r="D5" s="38">
        <v>16605.752272922353</v>
      </c>
      <c r="E5" s="38">
        <v>14719.01473182345</v>
      </c>
      <c r="F5" s="38">
        <v>15088.252738322644</v>
      </c>
      <c r="G5" s="38">
        <v>17064.495845930684</v>
      </c>
      <c r="H5" s="38">
        <v>15864.768699068023</v>
      </c>
      <c r="I5" s="38">
        <v>13446.258065422584</v>
      </c>
      <c r="J5" s="38">
        <v>14632.858635181528</v>
      </c>
      <c r="K5" s="38">
        <v>14688.365247977659</v>
      </c>
      <c r="L5" s="38">
        <v>17757.679389110424</v>
      </c>
      <c r="M5" s="38">
        <v>16724.448111508609</v>
      </c>
      <c r="N5" s="38">
        <v>13721.135052902837</v>
      </c>
      <c r="O5" s="38">
        <v>14043.929456751124</v>
      </c>
      <c r="P5" s="38">
        <v>14232.632439633226</v>
      </c>
      <c r="Q5" s="38">
        <v>13442.125909193648</v>
      </c>
      <c r="R5" s="38">
        <v>10491.554929249129</v>
      </c>
      <c r="S5" s="38">
        <v>8872.9143410655306</v>
      </c>
      <c r="T5" s="38">
        <v>11948.017507564111</v>
      </c>
      <c r="U5" s="38">
        <v>11193.682999458937</v>
      </c>
      <c r="V5" s="38">
        <v>9661.1581961155025</v>
      </c>
      <c r="W5" s="38">
        <v>9602.6924218258246</v>
      </c>
      <c r="X5" s="38">
        <v>3222.9146983984569</v>
      </c>
      <c r="Y5" s="38">
        <v>410.55097462473304</v>
      </c>
      <c r="Z5" s="38">
        <v>-673.52815106299727</v>
      </c>
      <c r="AA5" s="38">
        <v>-1627.5324861324602</v>
      </c>
      <c r="AB5" s="38">
        <v>-2473.1413863406688</v>
      </c>
      <c r="AC5" s="38">
        <v>-3154.6239840037815</v>
      </c>
      <c r="AD5" s="38">
        <v>-3987.6822538901079</v>
      </c>
      <c r="AE5" s="38">
        <v>-2508.8335061318567</v>
      </c>
      <c r="AF5" s="38">
        <v>-3732.7352782152084</v>
      </c>
      <c r="AG5" s="44">
        <v>-1.2776893553468525</v>
      </c>
      <c r="AH5" s="60"/>
    </row>
    <row r="6" spans="1:34" x14ac:dyDescent="0.25">
      <c r="A6" s="31" t="s">
        <v>58</v>
      </c>
      <c r="B6" s="43">
        <v>7118.7264759881673</v>
      </c>
      <c r="C6" s="43">
        <v>10586.705535097561</v>
      </c>
      <c r="D6" s="43">
        <v>7039.0065101129121</v>
      </c>
      <c r="E6" s="43">
        <v>6349.6811888529855</v>
      </c>
      <c r="F6" s="43">
        <v>5967.5107703692538</v>
      </c>
      <c r="G6" s="43">
        <v>5574.1422366470215</v>
      </c>
      <c r="H6" s="43">
        <v>5254.3402191770765</v>
      </c>
      <c r="I6" s="43">
        <v>5280.7031224107623</v>
      </c>
      <c r="J6" s="43">
        <v>5221.7464222118033</v>
      </c>
      <c r="K6" s="43">
        <v>5329.236569910584</v>
      </c>
      <c r="L6" s="43">
        <v>5287.6584600326705</v>
      </c>
      <c r="M6" s="43">
        <v>5673.2004706406815</v>
      </c>
      <c r="N6" s="43">
        <v>5257.7707129584242</v>
      </c>
      <c r="O6" s="43">
        <v>5917.1935175657109</v>
      </c>
      <c r="P6" s="43">
        <v>5551.1425409193525</v>
      </c>
      <c r="Q6" s="43">
        <v>5775.8689404425204</v>
      </c>
      <c r="R6" s="43">
        <v>6056.3747467757867</v>
      </c>
      <c r="S6" s="43">
        <v>5136.3083043296074</v>
      </c>
      <c r="T6" s="43">
        <v>5541.5417863439188</v>
      </c>
      <c r="U6" s="43">
        <v>5865.5889044636433</v>
      </c>
      <c r="V6" s="43">
        <v>6093.9285270278642</v>
      </c>
      <c r="W6" s="43">
        <v>6409.9658311794301</v>
      </c>
      <c r="X6" s="43">
        <v>5209.2621034828071</v>
      </c>
      <c r="Y6" s="43">
        <v>4243.7992022976996</v>
      </c>
      <c r="Z6" s="43">
        <v>4720.1974684726219</v>
      </c>
      <c r="AA6" s="43">
        <v>3897.5345336898617</v>
      </c>
      <c r="AB6" s="43">
        <v>3918.2613666029456</v>
      </c>
      <c r="AC6" s="43">
        <v>3733.1368723154501</v>
      </c>
      <c r="AD6" s="43">
        <v>3274.779499103352</v>
      </c>
      <c r="AE6" s="43">
        <v>3013.2173881965314</v>
      </c>
      <c r="AF6" s="43">
        <v>2894.4542677220675</v>
      </c>
      <c r="AG6" s="44">
        <v>-0.49887120058158596</v>
      </c>
      <c r="AH6" s="60"/>
    </row>
    <row r="7" spans="1:34" ht="24" x14ac:dyDescent="0.25">
      <c r="A7" s="31" t="s">
        <v>61</v>
      </c>
      <c r="B7" s="43">
        <v>4715.9001891121607</v>
      </c>
      <c r="C7" s="43">
        <v>4461.1252056161429</v>
      </c>
      <c r="D7" s="43">
        <v>3145.8087242047559</v>
      </c>
      <c r="E7" s="43">
        <v>2588.3601207927763</v>
      </c>
      <c r="F7" s="43">
        <v>4008.3518541601302</v>
      </c>
      <c r="G7" s="43">
        <v>6523.3099477450596</v>
      </c>
      <c r="H7" s="43">
        <v>5799.5179778764077</v>
      </c>
      <c r="I7" s="43">
        <v>3327.5547096692599</v>
      </c>
      <c r="J7" s="43">
        <v>4752.3395967738097</v>
      </c>
      <c r="K7" s="43">
        <v>4650.641499729315</v>
      </c>
      <c r="L7" s="43">
        <v>7659.8494160523578</v>
      </c>
      <c r="M7" s="43">
        <v>5887.7031356568805</v>
      </c>
      <c r="N7" s="43">
        <v>3435.0263429503207</v>
      </c>
      <c r="O7" s="43">
        <v>3175.4267936374945</v>
      </c>
      <c r="P7" s="43">
        <v>3551.0041378344245</v>
      </c>
      <c r="Q7" s="43">
        <v>2408.7552442718375</v>
      </c>
      <c r="R7" s="43">
        <v>-1878.9873464931629</v>
      </c>
      <c r="S7" s="43">
        <v>-2641.0467841325417</v>
      </c>
      <c r="T7" s="43">
        <v>-400.97905827475876</v>
      </c>
      <c r="U7" s="43">
        <v>-1163.3183856505432</v>
      </c>
      <c r="V7" s="43">
        <v>-3115.4759800366901</v>
      </c>
      <c r="W7" s="43">
        <v>-3958.9719595646879</v>
      </c>
      <c r="X7" s="43">
        <v>-8659.7478297741163</v>
      </c>
      <c r="Y7" s="43">
        <v>-10567.774097181093</v>
      </c>
      <c r="Z7" s="43">
        <v>-11483.217851617705</v>
      </c>
      <c r="AA7" s="43">
        <v>-11406.755438440403</v>
      </c>
      <c r="AB7" s="43">
        <v>-10889.102821071934</v>
      </c>
      <c r="AC7" s="43">
        <v>-11294.199537981491</v>
      </c>
      <c r="AD7" s="43">
        <v>-11597.386675507543</v>
      </c>
      <c r="AE7" s="43">
        <v>-10087.287759650018</v>
      </c>
      <c r="AF7" s="43">
        <v>-10292.50475805421</v>
      </c>
      <c r="AG7" s="44">
        <v>-5.2729558275089996</v>
      </c>
      <c r="AH7" s="60"/>
    </row>
    <row r="8" spans="1:34" x14ac:dyDescent="0.25">
      <c r="A8" s="31" t="s">
        <v>59</v>
      </c>
      <c r="B8" s="43">
        <v>183.60390423152381</v>
      </c>
      <c r="C8" s="43">
        <v>196.12862051385645</v>
      </c>
      <c r="D8" s="43">
        <v>204.47649832378923</v>
      </c>
      <c r="E8" s="43">
        <v>213.97854872887666</v>
      </c>
      <c r="F8" s="43">
        <v>225.4156754434587</v>
      </c>
      <c r="G8" s="43">
        <v>246.1573943850774</v>
      </c>
      <c r="H8" s="43">
        <v>280.89689532128233</v>
      </c>
      <c r="I8" s="43">
        <v>326.45819737613488</v>
      </c>
      <c r="J8" s="43">
        <v>320.86942125446944</v>
      </c>
      <c r="K8" s="43">
        <v>333.18564652428557</v>
      </c>
      <c r="L8" s="43">
        <v>334.81240222554493</v>
      </c>
      <c r="M8" s="43">
        <v>342.65956446342852</v>
      </c>
      <c r="N8" s="43">
        <v>409.01599343784812</v>
      </c>
      <c r="O8" s="43">
        <v>144.23007125256123</v>
      </c>
      <c r="P8" s="43">
        <v>142.74676124153581</v>
      </c>
      <c r="Q8" s="43">
        <v>145.41826370649966</v>
      </c>
      <c r="R8" s="43">
        <v>155.90504625358699</v>
      </c>
      <c r="S8" s="43">
        <v>169.31612352976288</v>
      </c>
      <c r="T8" s="43">
        <v>234.98877083999119</v>
      </c>
      <c r="U8" s="43">
        <v>180.12851323210788</v>
      </c>
      <c r="V8" s="43">
        <v>193.67180073947833</v>
      </c>
      <c r="W8" s="43">
        <v>197.05813225519628</v>
      </c>
      <c r="X8" s="43">
        <v>180.28367768589135</v>
      </c>
      <c r="Y8" s="43">
        <v>151.6090214389944</v>
      </c>
      <c r="Z8" s="43">
        <v>158.82811056701127</v>
      </c>
      <c r="AA8" s="43">
        <v>174.32181671469337</v>
      </c>
      <c r="AB8" s="43">
        <v>189.53785856872841</v>
      </c>
      <c r="AC8" s="43">
        <v>178.96958340488459</v>
      </c>
      <c r="AD8" s="43">
        <v>229.60815080793159</v>
      </c>
      <c r="AE8" s="43">
        <v>240.59677618248091</v>
      </c>
      <c r="AF8" s="43">
        <v>244.78018365319301</v>
      </c>
      <c r="AG8" s="44">
        <v>0.68328363586596885</v>
      </c>
      <c r="AH8" s="60"/>
    </row>
    <row r="9" spans="1:34" x14ac:dyDescent="0.25">
      <c r="A9" s="31" t="s">
        <v>60</v>
      </c>
      <c r="B9" s="43">
        <v>2321.8547898514312</v>
      </c>
      <c r="C9" s="43">
        <v>2203.4376276609214</v>
      </c>
      <c r="D9" s="43">
        <v>2116.9747690992162</v>
      </c>
      <c r="E9" s="43">
        <v>2054.7120286038767</v>
      </c>
      <c r="F9" s="43">
        <v>2122.5671410870914</v>
      </c>
      <c r="G9" s="43">
        <v>2040.0034418621883</v>
      </c>
      <c r="H9" s="43">
        <v>1940.3031269774331</v>
      </c>
      <c r="I9" s="43">
        <v>1937.9973578140825</v>
      </c>
      <c r="J9" s="43">
        <v>1973.0974325016898</v>
      </c>
      <c r="K9" s="43">
        <v>1972.6052686239311</v>
      </c>
      <c r="L9" s="43">
        <v>1994.2467570993647</v>
      </c>
      <c r="M9" s="43">
        <v>2006.7826791109926</v>
      </c>
      <c r="N9" s="43">
        <v>1986.0953509919223</v>
      </c>
      <c r="O9" s="43">
        <v>2080.0187636561182</v>
      </c>
      <c r="P9" s="43">
        <v>2144.9077652717851</v>
      </c>
      <c r="Q9" s="43">
        <v>2270.5008218616831</v>
      </c>
      <c r="R9" s="43">
        <v>2301.3363727651213</v>
      </c>
      <c r="S9" s="43">
        <v>2338.5940163078235</v>
      </c>
      <c r="T9" s="43">
        <v>2416.6068302782564</v>
      </c>
      <c r="U9" s="43">
        <v>2527.6369177571114</v>
      </c>
      <c r="V9" s="43">
        <v>2414.4854267641608</v>
      </c>
      <c r="W9" s="43">
        <v>2368.6393794740056</v>
      </c>
      <c r="X9" s="43">
        <v>2261.3468953758561</v>
      </c>
      <c r="Y9" s="43">
        <v>2550.8575511514136</v>
      </c>
      <c r="Z9" s="43">
        <v>2511.9739079714395</v>
      </c>
      <c r="AA9" s="43">
        <v>2577.7050946172103</v>
      </c>
      <c r="AB9" s="43">
        <v>2363.0723321489454</v>
      </c>
      <c r="AC9" s="43">
        <v>2568.7194517791077</v>
      </c>
      <c r="AD9" s="43">
        <v>2485.248614520573</v>
      </c>
      <c r="AE9" s="43">
        <v>2481.3909865950068</v>
      </c>
      <c r="AF9" s="43">
        <v>2211.3388471160865</v>
      </c>
      <c r="AG9" s="44">
        <v>-2.6056795124648757E-2</v>
      </c>
      <c r="AH9" s="60"/>
    </row>
    <row r="10" spans="1:34" x14ac:dyDescent="0.25">
      <c r="A10" s="31" t="s">
        <v>62</v>
      </c>
      <c r="B10" s="43">
        <v>1501.6561230410919</v>
      </c>
      <c r="C10" s="43">
        <v>2267.6108870144976</v>
      </c>
      <c r="D10" s="43">
        <v>2187.5444735064025</v>
      </c>
      <c r="E10" s="43">
        <v>1465.7047184809064</v>
      </c>
      <c r="F10" s="43">
        <v>719.43015544436548</v>
      </c>
      <c r="G10" s="43">
        <v>646.19378845293795</v>
      </c>
      <c r="H10" s="43">
        <v>584.61180740806412</v>
      </c>
      <c r="I10" s="43">
        <v>581.27863372217553</v>
      </c>
      <c r="J10" s="43">
        <v>582.36505141056148</v>
      </c>
      <c r="K10" s="43">
        <v>581.05493871322358</v>
      </c>
      <c r="L10" s="43">
        <v>581.526966258333</v>
      </c>
      <c r="M10" s="43">
        <v>638.67644149439752</v>
      </c>
      <c r="N10" s="43">
        <v>622.72628058682199</v>
      </c>
      <c r="O10" s="43">
        <v>703.88092647325266</v>
      </c>
      <c r="P10" s="43">
        <v>839.38354922706299</v>
      </c>
      <c r="Q10" s="43">
        <v>936.76636359738723</v>
      </c>
      <c r="R10" s="43">
        <v>930.81704792492371</v>
      </c>
      <c r="S10" s="43">
        <v>919.13147154049329</v>
      </c>
      <c r="T10" s="43">
        <v>1081.1097860558507</v>
      </c>
      <c r="U10" s="43">
        <v>730.4710076895542</v>
      </c>
      <c r="V10" s="43">
        <v>978.69847648712619</v>
      </c>
      <c r="W10" s="43">
        <v>1135.4855988266506</v>
      </c>
      <c r="X10" s="43">
        <v>1014.9739477675149</v>
      </c>
      <c r="Y10" s="43">
        <v>1068.8543232070783</v>
      </c>
      <c r="Z10" s="43">
        <v>756.48623951056504</v>
      </c>
      <c r="AA10" s="43">
        <v>419.11011168849308</v>
      </c>
      <c r="AB10" s="43">
        <v>839.73025022116906</v>
      </c>
      <c r="AC10" s="43">
        <v>825.70901832582649</v>
      </c>
      <c r="AD10" s="43">
        <v>819.67229604610975</v>
      </c>
      <c r="AE10" s="43">
        <v>693.91815877052352</v>
      </c>
      <c r="AF10" s="43">
        <v>489.03596565370822</v>
      </c>
      <c r="AG10" s="44">
        <v>-0.47795311119444617</v>
      </c>
      <c r="AH10" s="60"/>
    </row>
    <row r="11" spans="1:34" x14ac:dyDescent="0.25">
      <c r="A11" s="31" t="s">
        <v>63</v>
      </c>
      <c r="B11" s="43">
        <v>277.68865589541394</v>
      </c>
      <c r="C11" s="43">
        <v>315.00322270073252</v>
      </c>
      <c r="D11" s="43">
        <v>232.2803766308798</v>
      </c>
      <c r="E11" s="43">
        <v>213.40389535885618</v>
      </c>
      <c r="F11" s="43">
        <v>227.29037418554702</v>
      </c>
      <c r="G11" s="43">
        <v>235.66045644389615</v>
      </c>
      <c r="H11" s="43">
        <v>228.83849577578707</v>
      </c>
      <c r="I11" s="43">
        <v>224.56790243532188</v>
      </c>
      <c r="J11" s="43">
        <v>224.5219403388983</v>
      </c>
      <c r="K11" s="43">
        <v>248.6786974214119</v>
      </c>
      <c r="L11" s="43">
        <v>258.35389375205057</v>
      </c>
      <c r="M11" s="43">
        <v>244.07767360343624</v>
      </c>
      <c r="N11" s="43">
        <v>251.042766809608</v>
      </c>
      <c r="O11" s="43">
        <v>231.36526823887442</v>
      </c>
      <c r="P11" s="43">
        <v>251.03663434794868</v>
      </c>
      <c r="Q11" s="43">
        <v>285.0909871225403</v>
      </c>
      <c r="R11" s="43">
        <v>276.66118622561351</v>
      </c>
      <c r="S11" s="43">
        <v>248.14302248583257</v>
      </c>
      <c r="T11" s="43">
        <v>272.90537323896433</v>
      </c>
      <c r="U11" s="43">
        <v>274.63749260843446</v>
      </c>
      <c r="V11" s="43">
        <v>297.29557705468608</v>
      </c>
      <c r="W11" s="43">
        <v>313.44432585405832</v>
      </c>
      <c r="X11" s="43">
        <v>255.03175137665335</v>
      </c>
      <c r="Y11" s="43">
        <v>256.72978491097513</v>
      </c>
      <c r="Z11" s="43">
        <v>270.54873774675832</v>
      </c>
      <c r="AA11" s="43">
        <v>170.60453510621545</v>
      </c>
      <c r="AB11" s="43">
        <v>183.56449080818578</v>
      </c>
      <c r="AC11" s="43">
        <v>188.41743121498686</v>
      </c>
      <c r="AD11" s="43">
        <v>182.48853367988573</v>
      </c>
      <c r="AE11" s="43">
        <v>182.69464485632628</v>
      </c>
      <c r="AF11" s="43">
        <v>188.86355088096019</v>
      </c>
      <c r="AG11" s="44">
        <v>-0.33753236892129035</v>
      </c>
      <c r="AH11" s="60"/>
    </row>
    <row r="12" spans="1:34" x14ac:dyDescent="0.25">
      <c r="A12" s="31" t="s">
        <v>64</v>
      </c>
      <c r="B12" s="43">
        <v>69.575983895041503</v>
      </c>
      <c r="C12" s="43">
        <v>0.25959320764712857</v>
      </c>
      <c r="D12" s="43">
        <v>-9.7095929156270984</v>
      </c>
      <c r="E12" s="43">
        <v>93.835027196694782</v>
      </c>
      <c r="F12" s="43">
        <v>79.326093832440378</v>
      </c>
      <c r="G12" s="43">
        <v>31.500682305008667</v>
      </c>
      <c r="H12" s="43">
        <v>3.5033511482013182</v>
      </c>
      <c r="I12" s="43">
        <v>0.56005973107423301</v>
      </c>
      <c r="J12" s="43">
        <v>-167.44642629135956</v>
      </c>
      <c r="K12" s="43">
        <v>-92.24146336922297</v>
      </c>
      <c r="L12" s="43">
        <v>-20.754183713311761</v>
      </c>
      <c r="M12" s="43">
        <v>288.5876429953048</v>
      </c>
      <c r="N12" s="43">
        <v>118.59398940441069</v>
      </c>
      <c r="O12" s="43">
        <v>93.700317926463967</v>
      </c>
      <c r="P12" s="43">
        <v>-6.883955261498869</v>
      </c>
      <c r="Q12" s="43">
        <v>-125.17549981683251</v>
      </c>
      <c r="R12" s="43">
        <v>896.61806643921534</v>
      </c>
      <c r="S12" s="43">
        <v>935.58817476840341</v>
      </c>
      <c r="T12" s="43">
        <v>993.38267216833788</v>
      </c>
      <c r="U12" s="43">
        <v>1018.0812490544268</v>
      </c>
      <c r="V12" s="43">
        <v>1033.421498383457</v>
      </c>
      <c r="W12" s="43">
        <v>1349.3563437118578</v>
      </c>
      <c r="X12" s="43">
        <v>1304.2624775623888</v>
      </c>
      <c r="Y12" s="43">
        <v>1041.4244451623683</v>
      </c>
      <c r="Z12" s="43">
        <v>767.59396386060098</v>
      </c>
      <c r="AA12" s="43">
        <v>940.92793468671414</v>
      </c>
      <c r="AB12" s="43">
        <v>-661.62997589315069</v>
      </c>
      <c r="AC12" s="43">
        <v>-888.27158884085225</v>
      </c>
      <c r="AD12" s="43">
        <v>-936.46207405690359</v>
      </c>
      <c r="AE12" s="43">
        <v>-664.58707776232313</v>
      </c>
      <c r="AF12" s="43">
        <v>-982.40350018193124</v>
      </c>
      <c r="AG12" s="44">
        <v>-6.8482091273409598</v>
      </c>
      <c r="AH12" s="60"/>
    </row>
    <row r="13" spans="1:34" x14ac:dyDescent="0.25">
      <c r="A13" s="31" t="s">
        <v>65</v>
      </c>
      <c r="B13" s="43">
        <v>258.06101753051331</v>
      </c>
      <c r="C13" s="43">
        <v>231.82931595278464</v>
      </c>
      <c r="D13" s="43">
        <v>236.44214433184638</v>
      </c>
      <c r="E13" s="43">
        <v>249.2752994800843</v>
      </c>
      <c r="F13" s="43">
        <v>255.1149909511476</v>
      </c>
      <c r="G13" s="43">
        <v>278.41172389818945</v>
      </c>
      <c r="H13" s="43">
        <v>289.30613466888917</v>
      </c>
      <c r="I13" s="43">
        <v>299.41798677416602</v>
      </c>
      <c r="J13" s="43">
        <v>301.21503667677177</v>
      </c>
      <c r="K13" s="43">
        <v>306.38595204257848</v>
      </c>
      <c r="L13" s="43">
        <v>310.58349901446701</v>
      </c>
      <c r="M13" s="43">
        <v>311.70589668560996</v>
      </c>
      <c r="N13" s="43">
        <v>314.614637860176</v>
      </c>
      <c r="O13" s="43">
        <v>331.87253564191968</v>
      </c>
      <c r="P13" s="43">
        <v>367.43589211331692</v>
      </c>
      <c r="Q13" s="43">
        <v>390.40958087772009</v>
      </c>
      <c r="R13" s="43">
        <v>389.37869205483815</v>
      </c>
      <c r="S13" s="43">
        <v>406.59117382365417</v>
      </c>
      <c r="T13" s="43">
        <v>434.84705141091763</v>
      </c>
      <c r="U13" s="43">
        <v>422.6022336843339</v>
      </c>
      <c r="V13" s="43">
        <v>431.0806167238099</v>
      </c>
      <c r="W13" s="43">
        <v>445.12117938765005</v>
      </c>
      <c r="X13" s="43">
        <v>426.64147306298747</v>
      </c>
      <c r="Y13" s="43">
        <v>454.62317038726616</v>
      </c>
      <c r="Z13" s="43">
        <v>410.69199997747677</v>
      </c>
      <c r="AA13" s="43">
        <v>407.41543461509588</v>
      </c>
      <c r="AB13" s="43">
        <v>394.30392250331153</v>
      </c>
      <c r="AC13" s="43">
        <v>414.31478575881664</v>
      </c>
      <c r="AD13" s="43">
        <v>439.85048139854865</v>
      </c>
      <c r="AE13" s="43">
        <v>487.06767750892732</v>
      </c>
      <c r="AF13" s="43">
        <v>458.21707491152682</v>
      </c>
      <c r="AG13" s="44">
        <v>0.17368296618479939</v>
      </c>
      <c r="AH13" s="60"/>
    </row>
    <row r="14" spans="1:34" x14ac:dyDescent="0.25">
      <c r="A14" s="31" t="s">
        <v>2</v>
      </c>
      <c r="B14" s="43">
        <v>1441.1463369199685</v>
      </c>
      <c r="C14" s="43">
        <v>1436.8377177224049</v>
      </c>
      <c r="D14" s="43">
        <v>1452.9283696281777</v>
      </c>
      <c r="E14" s="43">
        <v>1490.0639043283932</v>
      </c>
      <c r="F14" s="43">
        <v>1483.2456828492095</v>
      </c>
      <c r="G14" s="43">
        <v>1489.1161741913063</v>
      </c>
      <c r="H14" s="43">
        <v>1483.4506907148839</v>
      </c>
      <c r="I14" s="43">
        <v>1467.7200954896064</v>
      </c>
      <c r="J14" s="43">
        <v>1424.1501603048837</v>
      </c>
      <c r="K14" s="43">
        <v>1358.8181383815545</v>
      </c>
      <c r="L14" s="43">
        <v>1351.4021783889466</v>
      </c>
      <c r="M14" s="43">
        <v>1331.0546068578742</v>
      </c>
      <c r="N14" s="43">
        <v>1326.2489779033058</v>
      </c>
      <c r="O14" s="43">
        <v>1366.2412623587275</v>
      </c>
      <c r="P14" s="43">
        <v>1391.8591139392995</v>
      </c>
      <c r="Q14" s="43">
        <v>1354.4912071302933</v>
      </c>
      <c r="R14" s="43">
        <v>1363.4511173032054</v>
      </c>
      <c r="S14" s="43">
        <v>1360.288838412494</v>
      </c>
      <c r="T14" s="43">
        <v>1373.6142955026319</v>
      </c>
      <c r="U14" s="43">
        <v>1337.8550666198676</v>
      </c>
      <c r="V14" s="43">
        <v>1334.0522529716102</v>
      </c>
      <c r="W14" s="43">
        <v>1342.5935907016626</v>
      </c>
      <c r="X14" s="43">
        <v>1230.8602018584734</v>
      </c>
      <c r="Y14" s="43">
        <v>1210.42757325003</v>
      </c>
      <c r="Z14" s="43">
        <v>1213.3692724482341</v>
      </c>
      <c r="AA14" s="43">
        <v>1191.6034911896593</v>
      </c>
      <c r="AB14" s="43">
        <v>1189.1211897711296</v>
      </c>
      <c r="AC14" s="43">
        <v>1118.5800000194902</v>
      </c>
      <c r="AD14" s="43">
        <v>1114.5189201179385</v>
      </c>
      <c r="AE14" s="43">
        <v>1144.1556991706886</v>
      </c>
      <c r="AF14" s="43">
        <v>1055.4830900833927</v>
      </c>
      <c r="AG14" s="44">
        <v>-0.2207530882982971</v>
      </c>
      <c r="AH14" s="60"/>
    </row>
    <row r="15" spans="1:34" ht="41.25" customHeight="1" x14ac:dyDescent="0.25">
      <c r="A15" s="71" t="s">
        <v>118</v>
      </c>
      <c r="B15" s="72"/>
      <c r="C15" s="72"/>
      <c r="D15" s="72"/>
      <c r="E15" s="72"/>
      <c r="F15" s="72"/>
      <c r="G15" s="72"/>
      <c r="H15" s="72"/>
      <c r="I15" s="72"/>
      <c r="J15" s="72"/>
      <c r="K15" s="72"/>
      <c r="L15" s="72"/>
      <c r="M15" s="72"/>
      <c r="N15" s="72"/>
      <c r="O15" s="72"/>
      <c r="P15" s="72"/>
    </row>
    <row r="17" spans="1:34" ht="15.75" x14ac:dyDescent="0.25">
      <c r="A17" s="12" t="str">
        <f>Contents!A28</f>
        <v>Data Table 8B: Tasmania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7">
        <v>569.87750349951466</v>
      </c>
      <c r="C21" s="47">
        <v>755.5671974656633</v>
      </c>
      <c r="D21" s="47">
        <v>60.622252739120498</v>
      </c>
      <c r="E21" s="47">
        <v>56.92312857142857</v>
      </c>
      <c r="F21" s="47">
        <v>64.787955875400485</v>
      </c>
      <c r="G21" s="47">
        <v>65.46280952380954</v>
      </c>
      <c r="H21" s="47">
        <v>66.160685714285719</v>
      </c>
      <c r="I21" s="47">
        <v>66.160685714285705</v>
      </c>
      <c r="J21" s="47">
        <v>67.076084761904767</v>
      </c>
      <c r="K21" s="47">
        <v>69.18673887394695</v>
      </c>
      <c r="L21" s="47">
        <v>64.893352761904751</v>
      </c>
      <c r="M21" s="47">
        <v>111.81265220779218</v>
      </c>
      <c r="N21" s="47">
        <v>112.63586646082952</v>
      </c>
      <c r="O21" s="47">
        <v>197.32332670876315</v>
      </c>
      <c r="P21" s="47">
        <v>334.8416012686281</v>
      </c>
      <c r="Q21" s="47">
        <v>495.75451216095252</v>
      </c>
      <c r="R21" s="47">
        <v>808.0839915978022</v>
      </c>
      <c r="S21" s="47">
        <v>2897.747468441305</v>
      </c>
      <c r="T21" s="47">
        <v>3724.6085492513857</v>
      </c>
      <c r="U21" s="47">
        <v>3658.6818170369188</v>
      </c>
      <c r="V21" s="47">
        <v>2628.2904685439707</v>
      </c>
      <c r="W21" s="47">
        <v>2178.7401348925287</v>
      </c>
      <c r="X21" s="47">
        <v>2197.4697074212145</v>
      </c>
      <c r="Y21" s="47">
        <v>888.45215355302344</v>
      </c>
      <c r="Z21" s="47">
        <v>350.03142457550962</v>
      </c>
      <c r="AA21" s="47">
        <v>2539.8515070743424</v>
      </c>
      <c r="AB21" s="47">
        <v>1674.1819718049737</v>
      </c>
      <c r="AC21" s="47">
        <v>1851.6889989347226</v>
      </c>
      <c r="AD21" s="47">
        <v>1302.077492712375</v>
      </c>
      <c r="AE21" s="47">
        <v>1248.3029506677603</v>
      </c>
      <c r="AF21" s="47">
        <v>923.92514560178438</v>
      </c>
      <c r="AG21" s="37">
        <v>0.86367470781954525</v>
      </c>
      <c r="AH21" s="60"/>
    </row>
    <row r="22" spans="1:34" x14ac:dyDescent="0.25">
      <c r="A22" s="31" t="s">
        <v>58</v>
      </c>
      <c r="B22" s="23">
        <v>3.2801189235052344</v>
      </c>
      <c r="C22" s="23">
        <v>4.5819720889367099</v>
      </c>
      <c r="D22" s="23">
        <v>0.44670987587930372</v>
      </c>
      <c r="E22" s="23">
        <v>0.40495884848217045</v>
      </c>
      <c r="F22" s="23">
        <v>0.49775626824985003</v>
      </c>
      <c r="G22" s="23">
        <v>0.67869076791885485</v>
      </c>
      <c r="H22" s="23">
        <v>0.57704056713211604</v>
      </c>
      <c r="I22" s="23">
        <v>0.58549279393173204</v>
      </c>
      <c r="J22" s="23">
        <v>0.70147403510188711</v>
      </c>
      <c r="K22" s="23">
        <v>0.71465922343272958</v>
      </c>
      <c r="L22" s="23">
        <v>0.64410275694198271</v>
      </c>
      <c r="M22" s="23">
        <v>1.428320466969853</v>
      </c>
      <c r="N22" s="23">
        <v>1.4648272616654643</v>
      </c>
      <c r="O22" s="23">
        <v>3.2347996187349346</v>
      </c>
      <c r="P22" s="23">
        <v>4.2809621411013952</v>
      </c>
      <c r="Q22" s="23">
        <v>5.4240330061845308</v>
      </c>
      <c r="R22" s="23">
        <v>8.4819335352426286</v>
      </c>
      <c r="S22" s="23">
        <v>30.637196566027516</v>
      </c>
      <c r="T22" s="23">
        <v>39.083345649610813</v>
      </c>
      <c r="U22" s="23">
        <v>51.382026287744345</v>
      </c>
      <c r="V22" s="23">
        <v>34.585962855990012</v>
      </c>
      <c r="W22" s="23">
        <v>14.409656976802438</v>
      </c>
      <c r="X22" s="23">
        <v>15.460524431285341</v>
      </c>
      <c r="Y22" s="23">
        <v>7.5092700880075327</v>
      </c>
      <c r="Z22" s="23">
        <v>3.6156713802684233</v>
      </c>
      <c r="AA22" s="23">
        <v>29.015592898927217</v>
      </c>
      <c r="AB22" s="23">
        <v>9.3888948676826445</v>
      </c>
      <c r="AC22" s="23">
        <v>17.551554492272253</v>
      </c>
      <c r="AD22" s="23">
        <v>8.6984658332940583</v>
      </c>
      <c r="AE22" s="23">
        <v>11.059566120069727</v>
      </c>
      <c r="AF22" s="23">
        <v>7.2145540115289579</v>
      </c>
      <c r="AG22" s="44">
        <v>0.33010879603845678</v>
      </c>
      <c r="AH22" s="60"/>
    </row>
    <row r="23" spans="1:34" x14ac:dyDescent="0.25">
      <c r="A23" s="31" t="s">
        <v>59</v>
      </c>
      <c r="B23" s="23">
        <v>35.390756806240688</v>
      </c>
      <c r="C23" s="23">
        <v>40.092255778196204</v>
      </c>
      <c r="D23" s="23">
        <v>3.3689369805897491</v>
      </c>
      <c r="E23" s="23">
        <v>3.2220638814016174</v>
      </c>
      <c r="F23" s="23">
        <v>3.6833963850488907</v>
      </c>
      <c r="G23" s="23">
        <v>3.4757193872208019</v>
      </c>
      <c r="H23" s="23">
        <v>3.9994880687432866</v>
      </c>
      <c r="I23" s="23">
        <v>3.4940698992700137</v>
      </c>
      <c r="J23" s="23">
        <v>3.659040237153087</v>
      </c>
      <c r="K23" s="23">
        <v>3.8630228293661055</v>
      </c>
      <c r="L23" s="23">
        <v>3.5783486496776815</v>
      </c>
      <c r="M23" s="23">
        <v>9.3772343701064269</v>
      </c>
      <c r="N23" s="23">
        <v>6.295640571413271</v>
      </c>
      <c r="O23" s="23">
        <v>4.1771912418189334</v>
      </c>
      <c r="P23" s="23">
        <v>11.470295736041013</v>
      </c>
      <c r="Q23" s="23">
        <v>17.305225891643623</v>
      </c>
      <c r="R23" s="23">
        <v>32.175869810482247</v>
      </c>
      <c r="S23" s="23">
        <v>103.78647721091578</v>
      </c>
      <c r="T23" s="23">
        <v>142.82695332207521</v>
      </c>
      <c r="U23" s="23">
        <v>145.32203559163244</v>
      </c>
      <c r="V23" s="23">
        <v>97.568821530582369</v>
      </c>
      <c r="W23" s="23">
        <v>86.457941860814643</v>
      </c>
      <c r="X23" s="23">
        <v>99.715194486343691</v>
      </c>
      <c r="Y23" s="23">
        <v>37.960084329184085</v>
      </c>
      <c r="Z23" s="23">
        <v>13.741191005283167</v>
      </c>
      <c r="AA23" s="23">
        <v>93.567808853447772</v>
      </c>
      <c r="AB23" s="23">
        <v>58.779215768265303</v>
      </c>
      <c r="AC23" s="23">
        <v>78.98199521522514</v>
      </c>
      <c r="AD23" s="23">
        <v>45.948018500359431</v>
      </c>
      <c r="AE23" s="40" t="s">
        <v>74</v>
      </c>
      <c r="AF23" s="23">
        <v>36.085845049376445</v>
      </c>
      <c r="AG23" s="44">
        <v>1.0852570937430897</v>
      </c>
      <c r="AH23" s="60"/>
    </row>
    <row r="24" spans="1:34" x14ac:dyDescent="0.25">
      <c r="A24" s="31" t="s">
        <v>60</v>
      </c>
      <c r="B24" s="23">
        <v>342.16819507301977</v>
      </c>
      <c r="C24" s="23">
        <v>462.77918098260761</v>
      </c>
      <c r="D24" s="23">
        <v>36.537145264628052</v>
      </c>
      <c r="E24" s="23">
        <v>34.157398524148292</v>
      </c>
      <c r="F24" s="23">
        <v>38.844899174218298</v>
      </c>
      <c r="G24" s="23">
        <v>37.965550229642602</v>
      </c>
      <c r="H24" s="23">
        <v>37.507636863587535</v>
      </c>
      <c r="I24" s="23">
        <v>38.774732449736959</v>
      </c>
      <c r="J24" s="23">
        <v>39.130875904062023</v>
      </c>
      <c r="K24" s="23">
        <v>40.329958338582138</v>
      </c>
      <c r="L24" s="23">
        <v>37.536877335118881</v>
      </c>
      <c r="M24" s="23">
        <v>58.219584251488577</v>
      </c>
      <c r="N24" s="23">
        <v>58.842422766476524</v>
      </c>
      <c r="O24" s="23">
        <v>107.59978467802777</v>
      </c>
      <c r="P24" s="23">
        <v>177.14772761837196</v>
      </c>
      <c r="Q24" s="23">
        <v>272.32258595118157</v>
      </c>
      <c r="R24" s="23">
        <v>422.91149043992732</v>
      </c>
      <c r="S24" s="23">
        <v>1610.2648816876276</v>
      </c>
      <c r="T24" s="23">
        <v>2043.1554055002061</v>
      </c>
      <c r="U24" s="23">
        <v>1935.7101149597772</v>
      </c>
      <c r="V24" s="23">
        <v>1382.1642945554324</v>
      </c>
      <c r="W24" s="23">
        <v>1122.7524394425234</v>
      </c>
      <c r="X24" s="23">
        <v>1135.2590456556572</v>
      </c>
      <c r="Y24" s="23">
        <v>464.023243372168</v>
      </c>
      <c r="Z24" s="23">
        <v>183.68594467921483</v>
      </c>
      <c r="AA24" s="23">
        <v>1339.6230024593365</v>
      </c>
      <c r="AB24" s="23">
        <v>878.8478985808149</v>
      </c>
      <c r="AC24" s="23">
        <v>965.335497074974</v>
      </c>
      <c r="AD24" s="23">
        <v>693.09612452634906</v>
      </c>
      <c r="AE24" s="23">
        <v>691.13173223413764</v>
      </c>
      <c r="AF24" s="23">
        <v>476.80432496501686</v>
      </c>
      <c r="AG24" s="44">
        <v>0.75088057165589683</v>
      </c>
      <c r="AH24" s="60"/>
    </row>
    <row r="25" spans="1:34" x14ac:dyDescent="0.25">
      <c r="A25" s="31" t="s">
        <v>62</v>
      </c>
      <c r="B25" s="23">
        <v>47.648043309865514</v>
      </c>
      <c r="C25" s="23">
        <v>58.649242738389887</v>
      </c>
      <c r="D25" s="23">
        <v>4.8021311657025159</v>
      </c>
      <c r="E25" s="23">
        <v>4.3489058945693948</v>
      </c>
      <c r="F25" s="23">
        <v>4.9377421810385131</v>
      </c>
      <c r="G25" s="23">
        <v>5.0181984052182003</v>
      </c>
      <c r="H25" s="23">
        <v>4.9147937959183672</v>
      </c>
      <c r="I25" s="23">
        <v>4.9483584519391535</v>
      </c>
      <c r="J25" s="23">
        <v>5.0051120342404918</v>
      </c>
      <c r="K25" s="23">
        <v>5.0219296781759368</v>
      </c>
      <c r="L25" s="23">
        <v>4.6518532445809857</v>
      </c>
      <c r="M25" s="23">
        <v>7.9799643480707001</v>
      </c>
      <c r="N25" s="23">
        <v>8.0721332079011745</v>
      </c>
      <c r="O25" s="23">
        <v>13.945086164728428</v>
      </c>
      <c r="P25" s="23">
        <v>23.551628455889752</v>
      </c>
      <c r="Q25" s="23">
        <v>32.187116838553891</v>
      </c>
      <c r="R25" s="23">
        <v>54.029638271557879</v>
      </c>
      <c r="S25" s="23">
        <v>169.00550852896345</v>
      </c>
      <c r="T25" s="23">
        <v>211.39983630445556</v>
      </c>
      <c r="U25" s="23">
        <v>213.39077405835693</v>
      </c>
      <c r="V25" s="23">
        <v>165.891267453117</v>
      </c>
      <c r="W25" s="23">
        <v>193.18546786899802</v>
      </c>
      <c r="X25" s="23">
        <v>139.81917228964426</v>
      </c>
      <c r="Y25" s="23">
        <v>53.226864838687</v>
      </c>
      <c r="Z25" s="23">
        <v>23.071426902665173</v>
      </c>
      <c r="AA25" s="23">
        <v>156.26541990102658</v>
      </c>
      <c r="AB25" s="23">
        <v>108.56402804984305</v>
      </c>
      <c r="AC25" s="23">
        <v>114.08510419976966</v>
      </c>
      <c r="AD25" s="23">
        <v>91.067611683262299</v>
      </c>
      <c r="AE25" s="23">
        <v>75.988941940369202</v>
      </c>
      <c r="AF25" s="23">
        <v>58.392868676352606</v>
      </c>
      <c r="AG25" s="44">
        <v>0.81416897230165497</v>
      </c>
      <c r="AH25" s="60"/>
    </row>
    <row r="26" spans="1:34" x14ac:dyDescent="0.25">
      <c r="A26" s="31" t="s">
        <v>63</v>
      </c>
      <c r="B26" s="23">
        <v>0.34527567615844573</v>
      </c>
      <c r="C26" s="23">
        <v>0.45819720889367099</v>
      </c>
      <c r="D26" s="23">
        <v>3.7225822989941981E-2</v>
      </c>
      <c r="E26" s="23">
        <v>3.521381291149308E-2</v>
      </c>
      <c r="F26" s="23">
        <v>3.9820501459988007E-2</v>
      </c>
      <c r="G26" s="23">
        <v>4.1132773813263933E-2</v>
      </c>
      <c r="H26" s="23">
        <v>3.9795901181525241E-2</v>
      </c>
      <c r="I26" s="23">
        <v>3.7773728640756905E-2</v>
      </c>
      <c r="J26" s="23">
        <v>3.7917515410912817E-2</v>
      </c>
      <c r="K26" s="23">
        <v>5.7945342440491585E-2</v>
      </c>
      <c r="L26" s="23">
        <v>5.3675229745165226E-2</v>
      </c>
      <c r="M26" s="23">
        <v>9.3151334802381719E-2</v>
      </c>
      <c r="N26" s="40" t="s">
        <v>74</v>
      </c>
      <c r="O26" s="23">
        <v>0.13649154496362245</v>
      </c>
      <c r="P26" s="23">
        <v>0.2231005068151842</v>
      </c>
      <c r="Q26" s="23">
        <v>0.30107533931720559</v>
      </c>
      <c r="R26" s="23">
        <v>6.0468689908372265E-2</v>
      </c>
      <c r="S26" s="23">
        <v>1.7129338545975694</v>
      </c>
      <c r="T26" s="23">
        <v>2.1560564665227284</v>
      </c>
      <c r="U26" s="23">
        <v>2.0600879233308791</v>
      </c>
      <c r="V26" s="23">
        <v>1.4562510676206322</v>
      </c>
      <c r="W26" s="23">
        <v>1.1047403682215202</v>
      </c>
      <c r="X26" s="23">
        <v>1.1932619527502109</v>
      </c>
      <c r="Y26" s="23">
        <v>0.47579397251838357</v>
      </c>
      <c r="Z26" s="23">
        <v>2.4596403947404238E-2</v>
      </c>
      <c r="AA26" s="23">
        <v>0.17947789422016835</v>
      </c>
      <c r="AB26" s="23">
        <v>0.11834741429852073</v>
      </c>
      <c r="AC26" s="23"/>
      <c r="AD26" s="23">
        <v>8.8759855441776128E-2</v>
      </c>
      <c r="AE26" s="40" t="s">
        <v>74</v>
      </c>
      <c r="AF26" s="23">
        <v>0.88794510911125635</v>
      </c>
      <c r="AG26" s="44">
        <v>1.9492455646649263</v>
      </c>
      <c r="AH26" s="60"/>
    </row>
    <row r="27" spans="1:34" x14ac:dyDescent="0.25">
      <c r="A27" s="31" t="s">
        <v>64</v>
      </c>
      <c r="B27" s="23">
        <v>59.90532981349034</v>
      </c>
      <c r="C27" s="23">
        <v>80.184511556392408</v>
      </c>
      <c r="D27" s="23">
        <v>6.5703577577247589</v>
      </c>
      <c r="E27" s="23">
        <v>6.0567758207768101</v>
      </c>
      <c r="F27" s="23">
        <v>7.0084082569578898</v>
      </c>
      <c r="G27" s="23">
        <v>8.3499530840925758</v>
      </c>
      <c r="H27" s="23">
        <v>9.212751123523093</v>
      </c>
      <c r="I27" s="23">
        <v>8.8390525019371147</v>
      </c>
      <c r="J27" s="23">
        <v>8.9864511523863371</v>
      </c>
      <c r="K27" s="23">
        <v>9.3871454753596364</v>
      </c>
      <c r="L27" s="23">
        <v>8.9995468539393713</v>
      </c>
      <c r="M27" s="23">
        <v>18.319762511135075</v>
      </c>
      <c r="N27" s="23">
        <v>17.453260990056592</v>
      </c>
      <c r="O27" s="23">
        <v>33.543522129902513</v>
      </c>
      <c r="P27" s="23">
        <v>56.322796889282976</v>
      </c>
      <c r="Q27" s="23">
        <v>75.56102406151642</v>
      </c>
      <c r="R27" s="23">
        <v>130.69107548101243</v>
      </c>
      <c r="S27" s="23">
        <v>449.15544393592955</v>
      </c>
      <c r="T27" s="23">
        <v>586.04700964175026</v>
      </c>
      <c r="U27" s="23">
        <v>598.19803073720402</v>
      </c>
      <c r="V27" s="23">
        <v>421.88806971526066</v>
      </c>
      <c r="W27" s="23">
        <v>348.23337693939226</v>
      </c>
      <c r="X27" s="23">
        <v>366.07201472197778</v>
      </c>
      <c r="Y27" s="23">
        <v>150.0612815934067</v>
      </c>
      <c r="Z27" s="23">
        <v>57.621175647452326</v>
      </c>
      <c r="AA27" s="23">
        <v>425.36260930179895</v>
      </c>
      <c r="AB27" s="23">
        <v>285.41451414993253</v>
      </c>
      <c r="AC27" s="23">
        <v>307.15220361476446</v>
      </c>
      <c r="AD27" s="23">
        <v>216.07107476376368</v>
      </c>
      <c r="AE27" s="23">
        <v>226.50842149758194</v>
      </c>
      <c r="AF27" s="23">
        <v>156.96649666314232</v>
      </c>
      <c r="AG27" s="44">
        <v>1.0773473971892091</v>
      </c>
      <c r="AH27" s="60"/>
    </row>
    <row r="28" spans="1:34" x14ac:dyDescent="0.25">
      <c r="A28" s="31" t="s">
        <v>65</v>
      </c>
      <c r="B28" s="23">
        <v>0.17263783807922287</v>
      </c>
      <c r="C28" s="23">
        <v>0.2290986044468355</v>
      </c>
      <c r="D28" s="23">
        <v>1.8612911494970991E-2</v>
      </c>
      <c r="E28" s="23">
        <v>1.760690645574654E-2</v>
      </c>
      <c r="F28" s="23">
        <v>1.9910250729994004E-2</v>
      </c>
      <c r="G28" s="23">
        <v>2.0566386906631966E-2</v>
      </c>
      <c r="H28" s="23">
        <v>1.989795059076262E-2</v>
      </c>
      <c r="I28" s="40" t="s">
        <v>74</v>
      </c>
      <c r="J28" s="40" t="s">
        <v>74</v>
      </c>
      <c r="K28" s="40" t="s">
        <v>74</v>
      </c>
      <c r="L28" s="40" t="s">
        <v>74</v>
      </c>
      <c r="M28" s="40" t="s">
        <v>74</v>
      </c>
      <c r="N28" s="40" t="s">
        <v>74</v>
      </c>
      <c r="O28" s="23">
        <v>0.13059191041940726</v>
      </c>
      <c r="P28" s="23">
        <v>0.21347204525215338</v>
      </c>
      <c r="Q28" s="23">
        <v>0.25886633058186148</v>
      </c>
      <c r="R28" s="23">
        <v>0.730039453084253</v>
      </c>
      <c r="S28" s="23">
        <v>2.0050313714695314</v>
      </c>
      <c r="T28" s="23">
        <v>2.6369899367888321</v>
      </c>
      <c r="U28" s="23">
        <v>3.3476428754126788</v>
      </c>
      <c r="V28" s="23">
        <v>2.3057308570660009</v>
      </c>
      <c r="W28" s="23">
        <v>2.353577306211065</v>
      </c>
      <c r="X28" s="23">
        <v>2.1790000876308202</v>
      </c>
      <c r="Y28" s="23">
        <v>1.0343347228660513</v>
      </c>
      <c r="Z28" s="23">
        <v>0.36894605921106355</v>
      </c>
      <c r="AA28" s="23">
        <v>2.5725164838224126</v>
      </c>
      <c r="AB28" s="23">
        <v>1.7752112144778109</v>
      </c>
      <c r="AC28" s="40" t="s">
        <v>74</v>
      </c>
      <c r="AD28" s="23">
        <v>0</v>
      </c>
      <c r="AE28" s="40" t="s">
        <v>74</v>
      </c>
      <c r="AF28" s="23">
        <v>1.1046382138921933</v>
      </c>
      <c r="AG28" s="44">
        <v>3.2672147104231959</v>
      </c>
      <c r="AH28" s="60"/>
    </row>
    <row r="29" spans="1:34" x14ac:dyDescent="0.25">
      <c r="A29" s="31" t="s">
        <v>2</v>
      </c>
      <c r="B29" s="23">
        <v>80.967146059155539</v>
      </c>
      <c r="C29" s="23">
        <v>108.59273850780001</v>
      </c>
      <c r="D29" s="23">
        <v>8.841132960111219</v>
      </c>
      <c r="E29" s="23">
        <v>8.6802048826830447</v>
      </c>
      <c r="F29" s="23">
        <v>9.7560228576970633</v>
      </c>
      <c r="G29" s="23">
        <v>9.9129984889966067</v>
      </c>
      <c r="H29" s="23">
        <v>9.8892814436090237</v>
      </c>
      <c r="I29" s="23">
        <v>9.4812058888299831</v>
      </c>
      <c r="J29" s="23">
        <v>9.5552138835500298</v>
      </c>
      <c r="K29" s="23">
        <v>9.8120779865899088</v>
      </c>
      <c r="L29" s="23">
        <v>9.4289486919006915</v>
      </c>
      <c r="M29" s="23">
        <v>16.394634925219183</v>
      </c>
      <c r="N29" s="23">
        <v>20.507581663316497</v>
      </c>
      <c r="O29" s="23">
        <v>34.555859420167501</v>
      </c>
      <c r="P29" s="23">
        <v>61.631617875873729</v>
      </c>
      <c r="Q29" s="23">
        <v>92.394584741973418</v>
      </c>
      <c r="R29" s="23">
        <v>159.00347591658706</v>
      </c>
      <c r="S29" s="23">
        <v>531.17999528577354</v>
      </c>
      <c r="T29" s="23">
        <v>697.30295242997568</v>
      </c>
      <c r="U29" s="23">
        <v>709.27110460346057</v>
      </c>
      <c r="V29" s="23">
        <v>522.43007050890185</v>
      </c>
      <c r="W29" s="23">
        <v>410.24293412956541</v>
      </c>
      <c r="X29" s="23">
        <v>437.77149379592521</v>
      </c>
      <c r="Y29" s="23">
        <v>174.16128063618572</v>
      </c>
      <c r="Z29" s="23">
        <v>67.902472497467301</v>
      </c>
      <c r="AA29" s="23">
        <v>493.26507928176261</v>
      </c>
      <c r="AB29" s="23">
        <v>331.29386175965902</v>
      </c>
      <c r="AC29" s="23">
        <v>368.58264433771734</v>
      </c>
      <c r="AD29" s="23">
        <v>247.10743754990472</v>
      </c>
      <c r="AE29" s="23">
        <v>243.61428887560189</v>
      </c>
      <c r="AF29" s="23">
        <v>186.46847291336383</v>
      </c>
      <c r="AG29" s="44">
        <v>1.0181753447359139</v>
      </c>
      <c r="AH29" s="60"/>
    </row>
    <row r="30" spans="1:34" ht="41.25" customHeight="1" x14ac:dyDescent="0.25">
      <c r="A30" s="68" t="s">
        <v>78</v>
      </c>
      <c r="B30" s="68"/>
      <c r="C30" s="68"/>
      <c r="D30" s="68"/>
      <c r="E30" s="68"/>
      <c r="F30" s="68"/>
      <c r="G30" s="68"/>
      <c r="H30" s="68"/>
      <c r="I30" s="68"/>
      <c r="J30" s="68"/>
      <c r="K30" s="68"/>
      <c r="L30" s="68"/>
    </row>
    <row r="31" spans="1:34" ht="17.25" customHeight="1" x14ac:dyDescent="0.25">
      <c r="A31" s="66" t="s">
        <v>79</v>
      </c>
      <c r="B31" s="66"/>
      <c r="C31" s="66"/>
      <c r="D31" s="66"/>
      <c r="E31" s="66"/>
      <c r="F31" s="66"/>
      <c r="G31" s="66"/>
      <c r="H31" s="66"/>
      <c r="I31" s="66"/>
      <c r="J31" s="66"/>
      <c r="K31" s="66"/>
      <c r="L31" s="66"/>
    </row>
  </sheetData>
  <mergeCells count="3">
    <mergeCell ref="A15:P15"/>
    <mergeCell ref="A30:L30"/>
    <mergeCell ref="A31:L31"/>
  </mergeCells>
  <dataValidations count="1">
    <dataValidation allowBlank="1" showInputMessage="1" showErrorMessage="1" sqref="A1:A3 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Q8" activePane="bottomRight" state="frozen"/>
      <selection pane="topRight" activeCell="B1" sqref="B1"/>
      <selection pane="bottomLeft" activeCell="A5" sqref="A5"/>
      <selection pane="bottomRight" activeCell="AF14" sqref="AF14"/>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2" t="str">
        <f>Contents!A29</f>
        <v>Data Table 9A: Victoria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110632.72157928681</v>
      </c>
      <c r="C5" s="38">
        <v>112805.72201481453</v>
      </c>
      <c r="D5" s="38">
        <v>107675.20693627959</v>
      </c>
      <c r="E5" s="38">
        <v>105960.26188641615</v>
      </c>
      <c r="F5" s="38">
        <v>106684.87888745836</v>
      </c>
      <c r="G5" s="38">
        <v>106789.10161612913</v>
      </c>
      <c r="H5" s="38">
        <v>101270.72082585233</v>
      </c>
      <c r="I5" s="38">
        <v>103528.67349419867</v>
      </c>
      <c r="J5" s="38">
        <v>109601.74073162483</v>
      </c>
      <c r="K5" s="38">
        <v>109966.24561238357</v>
      </c>
      <c r="L5" s="38">
        <v>115289.02119548338</v>
      </c>
      <c r="M5" s="38">
        <v>116210.80552184953</v>
      </c>
      <c r="N5" s="38">
        <v>111986.67084883394</v>
      </c>
      <c r="O5" s="38">
        <v>118837.53355708203</v>
      </c>
      <c r="P5" s="38">
        <v>124163.12763744203</v>
      </c>
      <c r="Q5" s="38">
        <v>118586.21564098429</v>
      </c>
      <c r="R5" s="38">
        <v>123476.86726772075</v>
      </c>
      <c r="S5" s="38">
        <v>127391.8751316831</v>
      </c>
      <c r="T5" s="38">
        <v>125425.19545074004</v>
      </c>
      <c r="U5" s="38">
        <v>136359.8909790811</v>
      </c>
      <c r="V5" s="38">
        <v>139782.8974957591</v>
      </c>
      <c r="W5" s="38">
        <v>138640.84549043156</v>
      </c>
      <c r="X5" s="38">
        <v>132336.2005692012</v>
      </c>
      <c r="Y5" s="38">
        <v>119450.29623084883</v>
      </c>
      <c r="Z5" s="38">
        <v>114840.35460613515</v>
      </c>
      <c r="AA5" s="38">
        <v>114524.19646852541</v>
      </c>
      <c r="AB5" s="38">
        <v>105605.16412278474</v>
      </c>
      <c r="AC5" s="38">
        <v>101783.597854152</v>
      </c>
      <c r="AD5" s="38">
        <v>93117.057312017118</v>
      </c>
      <c r="AE5" s="38">
        <v>88404.160114196304</v>
      </c>
      <c r="AF5" s="38">
        <v>83274.009019328732</v>
      </c>
      <c r="AG5" s="44">
        <v>-0.29777665499135286</v>
      </c>
      <c r="AH5" s="60"/>
    </row>
    <row r="6" spans="1:34" x14ac:dyDescent="0.25">
      <c r="A6" s="31" t="s">
        <v>58</v>
      </c>
      <c r="B6" s="39">
        <v>26956.219681309281</v>
      </c>
      <c r="C6" s="39">
        <v>26368.003584249709</v>
      </c>
      <c r="D6" s="39">
        <v>20344.407191316841</v>
      </c>
      <c r="E6" s="39">
        <v>20095.03535313853</v>
      </c>
      <c r="F6" s="39">
        <v>18696.218617869305</v>
      </c>
      <c r="G6" s="39">
        <v>15976.89870299323</v>
      </c>
      <c r="H6" s="39">
        <v>13829.736801820694</v>
      </c>
      <c r="I6" s="39">
        <v>15742.803626723862</v>
      </c>
      <c r="J6" s="39">
        <v>13548.959299931998</v>
      </c>
      <c r="K6" s="39">
        <v>14106.933470913713</v>
      </c>
      <c r="L6" s="39">
        <v>15403.272637933716</v>
      </c>
      <c r="M6" s="39">
        <v>16846.24257261481</v>
      </c>
      <c r="N6" s="39">
        <v>16775.636556125501</v>
      </c>
      <c r="O6" s="39">
        <v>20366.437676584257</v>
      </c>
      <c r="P6" s="39">
        <v>21268.853856923462</v>
      </c>
      <c r="Q6" s="39">
        <v>20767.872827249135</v>
      </c>
      <c r="R6" s="39">
        <v>23005.27882125611</v>
      </c>
      <c r="S6" s="39">
        <v>22549.513071340283</v>
      </c>
      <c r="T6" s="39">
        <v>19368.003587802756</v>
      </c>
      <c r="U6" s="39">
        <v>24753.66717638608</v>
      </c>
      <c r="V6" s="39">
        <v>24370.315812834411</v>
      </c>
      <c r="W6" s="39">
        <v>23643.820922576404</v>
      </c>
      <c r="X6" s="39">
        <v>24336.970243063133</v>
      </c>
      <c r="Y6" s="39">
        <v>21685.293184650753</v>
      </c>
      <c r="Z6" s="39">
        <v>20253.421758116638</v>
      </c>
      <c r="AA6" s="39">
        <v>18315.378770831318</v>
      </c>
      <c r="AB6" s="39">
        <v>14748.189602313034</v>
      </c>
      <c r="AC6" s="39">
        <v>13620.963565741076</v>
      </c>
      <c r="AD6" s="39">
        <v>14831.473060230936</v>
      </c>
      <c r="AE6" s="39">
        <v>12351.964765132259</v>
      </c>
      <c r="AF6" s="39">
        <v>12150.406170008391</v>
      </c>
      <c r="AG6" s="44">
        <v>-0.41494219118743492</v>
      </c>
      <c r="AH6" s="60"/>
    </row>
    <row r="7" spans="1:34" ht="24" x14ac:dyDescent="0.25">
      <c r="A7" s="31" t="s">
        <v>61</v>
      </c>
      <c r="B7" s="39">
        <v>-4262.3020661222245</v>
      </c>
      <c r="C7" s="39">
        <v>-2121.1233620395119</v>
      </c>
      <c r="D7" s="39">
        <v>-3240.3139191061478</v>
      </c>
      <c r="E7" s="39">
        <v>-2960.8420907729092</v>
      </c>
      <c r="F7" s="39">
        <v>598.16671959832024</v>
      </c>
      <c r="G7" s="39">
        <v>-616.57922987508937</v>
      </c>
      <c r="H7" s="39">
        <v>-5548.5955302874254</v>
      </c>
      <c r="I7" s="39">
        <v>-7710.204116603788</v>
      </c>
      <c r="J7" s="39">
        <v>-5694.0604261972048</v>
      </c>
      <c r="K7" s="39">
        <v>-7771.5786599666308</v>
      </c>
      <c r="L7" s="39">
        <v>-5346.5066693380168</v>
      </c>
      <c r="M7" s="39">
        <v>-5987.9863921503829</v>
      </c>
      <c r="N7" s="39">
        <v>-8715.6053353049247</v>
      </c>
      <c r="O7" s="39">
        <v>-8164.8158576438072</v>
      </c>
      <c r="P7" s="39">
        <v>-9364.3050572465272</v>
      </c>
      <c r="Q7" s="39">
        <v>-13627.805835894105</v>
      </c>
      <c r="R7" s="39">
        <v>-11871.12078088554</v>
      </c>
      <c r="S7" s="39">
        <v>-13564.502348369819</v>
      </c>
      <c r="T7" s="39">
        <v>-12998.014548155428</v>
      </c>
      <c r="U7" s="39">
        <v>-9009.3030058942113</v>
      </c>
      <c r="V7" s="39">
        <v>-3489.8748173886147</v>
      </c>
      <c r="W7" s="39">
        <v>-6467.7196099487846</v>
      </c>
      <c r="X7" s="39">
        <v>-6027.0306759137238</v>
      </c>
      <c r="Y7" s="39">
        <v>-6713.2704227273252</v>
      </c>
      <c r="Z7" s="39">
        <v>-9136.9496239731834</v>
      </c>
      <c r="AA7" s="39">
        <v>-12471.397858016491</v>
      </c>
      <c r="AB7" s="39">
        <v>-12299.730099763527</v>
      </c>
      <c r="AC7" s="39">
        <v>-12842.064643020807</v>
      </c>
      <c r="AD7" s="39">
        <v>-13009.471226585802</v>
      </c>
      <c r="AE7" s="39">
        <v>-12717.573728845304</v>
      </c>
      <c r="AF7" s="39">
        <v>-13367.619436217772</v>
      </c>
      <c r="AG7" s="44">
        <v>1.9092317780976299E-2</v>
      </c>
      <c r="AH7" s="60"/>
    </row>
    <row r="8" spans="1:34" x14ac:dyDescent="0.25">
      <c r="A8" s="31" t="s">
        <v>59</v>
      </c>
      <c r="B8" s="39">
        <v>4054.8720561593782</v>
      </c>
      <c r="C8" s="39">
        <v>3788.8586323346772</v>
      </c>
      <c r="D8" s="39">
        <v>3851.8573157939177</v>
      </c>
      <c r="E8" s="39">
        <v>3806.2762072158753</v>
      </c>
      <c r="F8" s="39">
        <v>3657.2530779548511</v>
      </c>
      <c r="G8" s="39">
        <v>3733.0396622131884</v>
      </c>
      <c r="H8" s="39">
        <v>3574.6306242530873</v>
      </c>
      <c r="I8" s="39">
        <v>3489.6188882031024</v>
      </c>
      <c r="J8" s="39">
        <v>3556.9695280225351</v>
      </c>
      <c r="K8" s="39">
        <v>2939.981908933009</v>
      </c>
      <c r="L8" s="39">
        <v>3318.936853004047</v>
      </c>
      <c r="M8" s="39">
        <v>3276.6841820191762</v>
      </c>
      <c r="N8" s="39">
        <v>3064.6209087533225</v>
      </c>
      <c r="O8" s="39">
        <v>2456.5723459165561</v>
      </c>
      <c r="P8" s="39">
        <v>2934.3399245988803</v>
      </c>
      <c r="Q8" s="39">
        <v>2629.6824076079674</v>
      </c>
      <c r="R8" s="39">
        <v>2595.1636519859153</v>
      </c>
      <c r="S8" s="39">
        <v>2628.2636459705723</v>
      </c>
      <c r="T8" s="39">
        <v>2647.2504235493284</v>
      </c>
      <c r="U8" s="39">
        <v>3335.8208187226378</v>
      </c>
      <c r="V8" s="39">
        <v>2791.8756384041076</v>
      </c>
      <c r="W8" s="39">
        <v>2776.6020616210299</v>
      </c>
      <c r="X8" s="39">
        <v>2794.1224025400547</v>
      </c>
      <c r="Y8" s="39">
        <v>2567.3884760820242</v>
      </c>
      <c r="Z8" s="39">
        <v>2624.3486194755706</v>
      </c>
      <c r="AA8" s="39">
        <v>2794.8536665864758</v>
      </c>
      <c r="AB8" s="39">
        <v>3194.4240020659313</v>
      </c>
      <c r="AC8" s="39">
        <v>3056.6274571051467</v>
      </c>
      <c r="AD8" s="39">
        <v>3437.6898676702572</v>
      </c>
      <c r="AE8" s="39">
        <v>3244.0009502406656</v>
      </c>
      <c r="AF8" s="39">
        <v>2985.5659668216981</v>
      </c>
      <c r="AG8" s="44">
        <v>0.13533328518459853</v>
      </c>
      <c r="AH8" s="60"/>
    </row>
    <row r="9" spans="1:34" x14ac:dyDescent="0.25">
      <c r="A9" s="31" t="s">
        <v>60</v>
      </c>
      <c r="B9" s="39">
        <v>10676.941392002906</v>
      </c>
      <c r="C9" s="39">
        <v>10644.825686175778</v>
      </c>
      <c r="D9" s="39">
        <v>10407.520004668273</v>
      </c>
      <c r="E9" s="39">
        <v>10365.58037637035</v>
      </c>
      <c r="F9" s="39">
        <v>9903.3296573880671</v>
      </c>
      <c r="G9" s="39">
        <v>9835.1061566782682</v>
      </c>
      <c r="H9" s="39">
        <v>9862.6199842600981</v>
      </c>
      <c r="I9" s="39">
        <v>9355.9207895340496</v>
      </c>
      <c r="J9" s="39">
        <v>9747.0104317222667</v>
      </c>
      <c r="K9" s="39">
        <v>9515.4569934861556</v>
      </c>
      <c r="L9" s="39">
        <v>9486.9723839542949</v>
      </c>
      <c r="M9" s="39">
        <v>9742.9014731821353</v>
      </c>
      <c r="N9" s="39">
        <v>9487.6396381535396</v>
      </c>
      <c r="O9" s="39">
        <v>10497.665926080053</v>
      </c>
      <c r="P9" s="39">
        <v>10949.709995725631</v>
      </c>
      <c r="Q9" s="39">
        <v>11101.65426325348</v>
      </c>
      <c r="R9" s="39">
        <v>10219.967416998479</v>
      </c>
      <c r="S9" s="39">
        <v>10053.512095748596</v>
      </c>
      <c r="T9" s="39">
        <v>10235.797201095109</v>
      </c>
      <c r="U9" s="39">
        <v>10263.605603055377</v>
      </c>
      <c r="V9" s="39">
        <v>9833.7830483869293</v>
      </c>
      <c r="W9" s="39">
        <v>10303.126433409128</v>
      </c>
      <c r="X9" s="39">
        <v>10449.764473674013</v>
      </c>
      <c r="Y9" s="39">
        <v>10062.556291288616</v>
      </c>
      <c r="Z9" s="39">
        <v>9398.4139087747008</v>
      </c>
      <c r="AA9" s="39">
        <v>8566.9704712377024</v>
      </c>
      <c r="AB9" s="39">
        <v>8131.2654180326335</v>
      </c>
      <c r="AC9" s="39">
        <v>7553.303091394444</v>
      </c>
      <c r="AD9" s="39">
        <v>7693.2148984079504</v>
      </c>
      <c r="AE9" s="39">
        <v>7578.853387341348</v>
      </c>
      <c r="AF9" s="39">
        <v>7554.3364132090628</v>
      </c>
      <c r="AG9" s="44">
        <v>-0.31953056417781389</v>
      </c>
      <c r="AH9" s="60"/>
    </row>
    <row r="10" spans="1:34" x14ac:dyDescent="0.25">
      <c r="A10" s="31" t="s">
        <v>62</v>
      </c>
      <c r="B10" s="39">
        <v>50833.065223090627</v>
      </c>
      <c r="C10" s="39">
        <v>52630.029930370831</v>
      </c>
      <c r="D10" s="39">
        <v>53679.841848472461</v>
      </c>
      <c r="E10" s="39">
        <v>51508.426661173798</v>
      </c>
      <c r="F10" s="39">
        <v>51187.891189029629</v>
      </c>
      <c r="G10" s="39">
        <v>54409.670325421037</v>
      </c>
      <c r="H10" s="39">
        <v>55524.46034797153</v>
      </c>
      <c r="I10" s="39">
        <v>58215.134454723287</v>
      </c>
      <c r="J10" s="39">
        <v>64191.665927408394</v>
      </c>
      <c r="K10" s="39">
        <v>66899.284489093436</v>
      </c>
      <c r="L10" s="39">
        <v>67583.388926901855</v>
      </c>
      <c r="M10" s="39">
        <v>67152.017576123239</v>
      </c>
      <c r="N10" s="39">
        <v>65605.489360225736</v>
      </c>
      <c r="O10" s="39">
        <v>66785.199742002093</v>
      </c>
      <c r="P10" s="39">
        <v>70080.915841749826</v>
      </c>
      <c r="Q10" s="39">
        <v>68885.989075443678</v>
      </c>
      <c r="R10" s="39">
        <v>69636.855175187797</v>
      </c>
      <c r="S10" s="39">
        <v>68210.750780665214</v>
      </c>
      <c r="T10" s="39">
        <v>68658.548320136877</v>
      </c>
      <c r="U10" s="39">
        <v>70558.024893902228</v>
      </c>
      <c r="V10" s="39">
        <v>70168.826713669827</v>
      </c>
      <c r="W10" s="39">
        <v>68769.171051835947</v>
      </c>
      <c r="X10" s="39">
        <v>70765.586993956909</v>
      </c>
      <c r="Y10" s="39">
        <v>61867.81691362217</v>
      </c>
      <c r="Z10" s="39">
        <v>59939.398387139569</v>
      </c>
      <c r="AA10" s="39">
        <v>64509.702139206056</v>
      </c>
      <c r="AB10" s="39">
        <v>62607.35629114983</v>
      </c>
      <c r="AC10" s="39">
        <v>59791.496143420874</v>
      </c>
      <c r="AD10" s="39">
        <v>49837.01771417282</v>
      </c>
      <c r="AE10" s="39">
        <v>47301.885313478197</v>
      </c>
      <c r="AF10" s="39">
        <v>44985.427721988897</v>
      </c>
      <c r="AG10" s="44">
        <v>-0.34695823743314447</v>
      </c>
      <c r="AH10" s="60"/>
    </row>
    <row r="11" spans="1:34" x14ac:dyDescent="0.25">
      <c r="A11" s="31" t="s">
        <v>63</v>
      </c>
      <c r="B11" s="39">
        <v>1961.5346351550145</v>
      </c>
      <c r="C11" s="39">
        <v>1716.7562475430773</v>
      </c>
      <c r="D11" s="39">
        <v>1610.372294840668</v>
      </c>
      <c r="E11" s="39">
        <v>1617.4438463237545</v>
      </c>
      <c r="F11" s="39">
        <v>1482.2722892730765</v>
      </c>
      <c r="G11" s="39">
        <v>1453.2273503572351</v>
      </c>
      <c r="H11" s="39">
        <v>1510.7190485723568</v>
      </c>
      <c r="I11" s="39">
        <v>1564.2349789545074</v>
      </c>
      <c r="J11" s="39">
        <v>1522.6766084947938</v>
      </c>
      <c r="K11" s="39">
        <v>1485.1020213409522</v>
      </c>
      <c r="L11" s="39">
        <v>1461.3628982684372</v>
      </c>
      <c r="M11" s="39">
        <v>1523.8251073194303</v>
      </c>
      <c r="N11" s="39">
        <v>1499.8662478266388</v>
      </c>
      <c r="O11" s="39">
        <v>1583.9125270461138</v>
      </c>
      <c r="P11" s="39">
        <v>1666.2521387345325</v>
      </c>
      <c r="Q11" s="39">
        <v>1663.4008133883672</v>
      </c>
      <c r="R11" s="39">
        <v>1553.7423542991348</v>
      </c>
      <c r="S11" s="39">
        <v>1523.6757032096448</v>
      </c>
      <c r="T11" s="39">
        <v>1567.3028320371386</v>
      </c>
      <c r="U11" s="39">
        <v>1615.7792276046525</v>
      </c>
      <c r="V11" s="39">
        <v>1836.3337653842682</v>
      </c>
      <c r="W11" s="39">
        <v>1901.1875126977543</v>
      </c>
      <c r="X11" s="39">
        <v>1764.1697458236977</v>
      </c>
      <c r="Y11" s="39">
        <v>1776.8653675013165</v>
      </c>
      <c r="Z11" s="39">
        <v>1849.9656323346405</v>
      </c>
      <c r="AA11" s="39">
        <v>2044.5490155007087</v>
      </c>
      <c r="AB11" s="39">
        <v>2186.0269797615924</v>
      </c>
      <c r="AC11" s="39">
        <v>2321.6069911859004</v>
      </c>
      <c r="AD11" s="39">
        <v>2298.1075214454431</v>
      </c>
      <c r="AE11" s="39">
        <v>2237.1702081375101</v>
      </c>
      <c r="AF11" s="39">
        <v>2274.8876787181271</v>
      </c>
      <c r="AG11" s="44">
        <v>0.36761246021285388</v>
      </c>
      <c r="AH11" s="60"/>
    </row>
    <row r="12" spans="1:34" x14ac:dyDescent="0.25">
      <c r="A12" s="31" t="s">
        <v>64</v>
      </c>
      <c r="B12" s="39">
        <v>1968.608299170583</v>
      </c>
      <c r="C12" s="39">
        <v>1616.471422644523</v>
      </c>
      <c r="D12" s="39">
        <v>2450.9330870627314</v>
      </c>
      <c r="E12" s="39">
        <v>2672.4486324039058</v>
      </c>
      <c r="F12" s="39">
        <v>2334.5771114125605</v>
      </c>
      <c r="G12" s="39">
        <v>2598.4613136349594</v>
      </c>
      <c r="H12" s="39">
        <v>2554.9535180384091</v>
      </c>
      <c r="I12" s="39">
        <v>2550.9076779256043</v>
      </c>
      <c r="J12" s="39">
        <v>2465.5944424442141</v>
      </c>
      <c r="K12" s="39">
        <v>2719.6524841869073</v>
      </c>
      <c r="L12" s="39">
        <v>2840.3212746028303</v>
      </c>
      <c r="M12" s="39">
        <v>2946.0542936906386</v>
      </c>
      <c r="N12" s="39">
        <v>3070.5300331184571</v>
      </c>
      <c r="O12" s="39">
        <v>3411.566503415238</v>
      </c>
      <c r="P12" s="39">
        <v>4138.5250319056468</v>
      </c>
      <c r="Q12" s="39">
        <v>4480.639531937305</v>
      </c>
      <c r="R12" s="39">
        <v>5250.9616482465162</v>
      </c>
      <c r="S12" s="39">
        <v>12622.39454690849</v>
      </c>
      <c r="T12" s="39">
        <v>12392.256832812835</v>
      </c>
      <c r="U12" s="39">
        <v>10950.518064822991</v>
      </c>
      <c r="V12" s="39">
        <v>9985.3766840421049</v>
      </c>
      <c r="W12" s="39">
        <v>12584.715147744064</v>
      </c>
      <c r="X12" s="39">
        <v>3424.4792839976385</v>
      </c>
      <c r="Y12" s="39">
        <v>3172.9634066474987</v>
      </c>
      <c r="Z12" s="39">
        <v>3980.350510995595</v>
      </c>
      <c r="AA12" s="39">
        <v>4226.468321177319</v>
      </c>
      <c r="AB12" s="39">
        <v>1153.3461528263715</v>
      </c>
      <c r="AC12" s="39">
        <v>2147.713710544424</v>
      </c>
      <c r="AD12" s="39">
        <v>2039.11276314879</v>
      </c>
      <c r="AE12" s="39">
        <v>2213.0129145156434</v>
      </c>
      <c r="AF12" s="39">
        <v>2070.422200388326</v>
      </c>
      <c r="AG12" s="44">
        <v>-0.537918150828542</v>
      </c>
      <c r="AH12" s="60"/>
    </row>
    <row r="13" spans="1:34" x14ac:dyDescent="0.25">
      <c r="A13" s="31" t="s">
        <v>65</v>
      </c>
      <c r="B13" s="39">
        <v>2757.66723278569</v>
      </c>
      <c r="C13" s="39">
        <v>2666.4613734373934</v>
      </c>
      <c r="D13" s="39">
        <v>2852.6125911622571</v>
      </c>
      <c r="E13" s="39">
        <v>2845.9650111412884</v>
      </c>
      <c r="F13" s="39">
        <v>2845.5676633458434</v>
      </c>
      <c r="G13" s="39">
        <v>2953.0074772853122</v>
      </c>
      <c r="H13" s="39">
        <v>3195.5525088837612</v>
      </c>
      <c r="I13" s="39">
        <v>3436.6910984089704</v>
      </c>
      <c r="J13" s="39">
        <v>3348.6718758945394</v>
      </c>
      <c r="K13" s="39">
        <v>3464.250570844948</v>
      </c>
      <c r="L13" s="39">
        <v>3568.0506340529355</v>
      </c>
      <c r="M13" s="39">
        <v>3631.6531902509946</v>
      </c>
      <c r="N13" s="39">
        <v>3586.1923665470413</v>
      </c>
      <c r="O13" s="39">
        <v>3702.3746256228114</v>
      </c>
      <c r="P13" s="39">
        <v>3860.5710913141743</v>
      </c>
      <c r="Q13" s="39">
        <v>4116.4818875376113</v>
      </c>
      <c r="R13" s="39">
        <v>4229.3515589328845</v>
      </c>
      <c r="S13" s="39">
        <v>4574.5255552545314</v>
      </c>
      <c r="T13" s="39">
        <v>4696.1507682777919</v>
      </c>
      <c r="U13" s="39">
        <v>5090.1665803505075</v>
      </c>
      <c r="V13" s="39">
        <v>5328.1040202583081</v>
      </c>
      <c r="W13" s="39">
        <v>5600.9200465517943</v>
      </c>
      <c r="X13" s="39">
        <v>5599.649542264664</v>
      </c>
      <c r="Y13" s="39">
        <v>5794.2990280085787</v>
      </c>
      <c r="Z13" s="39">
        <v>5743.5458399529607</v>
      </c>
      <c r="AA13" s="39">
        <v>5789.8489060184984</v>
      </c>
      <c r="AB13" s="39">
        <v>5886.8498082442838</v>
      </c>
      <c r="AC13" s="39">
        <v>6035.7303283840301</v>
      </c>
      <c r="AD13" s="39">
        <v>6181.264818008819</v>
      </c>
      <c r="AE13" s="39">
        <v>6311.8583213388183</v>
      </c>
      <c r="AF13" s="39">
        <v>5644.1611416734577</v>
      </c>
      <c r="AG13" s="44">
        <v>0.37111283272271867</v>
      </c>
      <c r="AH13" s="60"/>
    </row>
    <row r="14" spans="1:34" x14ac:dyDescent="0.25">
      <c r="A14" s="31" t="s">
        <v>2</v>
      </c>
      <c r="B14" s="39">
        <v>15686.115125735565</v>
      </c>
      <c r="C14" s="39">
        <v>15495.438500098053</v>
      </c>
      <c r="D14" s="39">
        <v>15717.976522068577</v>
      </c>
      <c r="E14" s="39">
        <v>16009.927889421553</v>
      </c>
      <c r="F14" s="39">
        <v>15979.602561586702</v>
      </c>
      <c r="G14" s="39">
        <v>16446.269857420994</v>
      </c>
      <c r="H14" s="39">
        <v>16766.643522339833</v>
      </c>
      <c r="I14" s="39">
        <v>16883.566096329076</v>
      </c>
      <c r="J14" s="39">
        <v>16914.253043903307</v>
      </c>
      <c r="K14" s="39">
        <v>16607.162333551099</v>
      </c>
      <c r="L14" s="39">
        <v>16973.222256103276</v>
      </c>
      <c r="M14" s="39">
        <v>17079.413518799502</v>
      </c>
      <c r="N14" s="39">
        <v>17612.301073388622</v>
      </c>
      <c r="O14" s="39">
        <v>18198.620068058714</v>
      </c>
      <c r="P14" s="39">
        <v>18628.264813736423</v>
      </c>
      <c r="Q14" s="39">
        <v>18568.300670460852</v>
      </c>
      <c r="R14" s="39">
        <v>18856.66742169944</v>
      </c>
      <c r="S14" s="39">
        <v>18793.742080955581</v>
      </c>
      <c r="T14" s="39">
        <v>18857.900033183636</v>
      </c>
      <c r="U14" s="39">
        <v>18801.611620130865</v>
      </c>
      <c r="V14" s="39">
        <v>18958.156630167741</v>
      </c>
      <c r="W14" s="39">
        <v>19529.021923944198</v>
      </c>
      <c r="X14" s="39">
        <v>19228.488559794834</v>
      </c>
      <c r="Y14" s="39">
        <v>19236.383985775185</v>
      </c>
      <c r="Z14" s="39">
        <v>20187.859573318674</v>
      </c>
      <c r="AA14" s="39">
        <v>20747.823035983802</v>
      </c>
      <c r="AB14" s="39">
        <v>19997.435968154572</v>
      </c>
      <c r="AC14" s="39">
        <v>20098.221209396914</v>
      </c>
      <c r="AD14" s="39">
        <v>19808.64789551793</v>
      </c>
      <c r="AE14" s="39">
        <v>19882.98798285715</v>
      </c>
      <c r="AF14" s="39">
        <v>18976.421162738527</v>
      </c>
      <c r="AG14" s="44">
        <v>2.1979420708483355E-2</v>
      </c>
      <c r="AH14" s="60"/>
    </row>
    <row r="15" spans="1:34" ht="41.25" customHeight="1" x14ac:dyDescent="0.25">
      <c r="A15" s="71" t="s">
        <v>118</v>
      </c>
      <c r="B15" s="72"/>
      <c r="C15" s="72"/>
      <c r="D15" s="72"/>
      <c r="E15" s="72"/>
      <c r="F15" s="72"/>
      <c r="G15" s="72"/>
      <c r="H15" s="72"/>
      <c r="I15" s="72"/>
      <c r="J15" s="72"/>
      <c r="K15" s="72"/>
      <c r="L15" s="72"/>
      <c r="M15" s="72"/>
      <c r="N15" s="72"/>
      <c r="O15" s="72"/>
      <c r="P15" s="72"/>
    </row>
    <row r="17" spans="1:34" ht="15.75" x14ac:dyDescent="0.25">
      <c r="A17" s="12" t="str">
        <f>Contents!A30</f>
        <v>Data Table 9B: Victoria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7">
        <v>43837.268839844219</v>
      </c>
      <c r="C21" s="47">
        <v>45347.032437833295</v>
      </c>
      <c r="D21" s="47">
        <v>45999.187189072501</v>
      </c>
      <c r="E21" s="47">
        <v>43389.243170241782</v>
      </c>
      <c r="F21" s="47">
        <v>43021.640976385686</v>
      </c>
      <c r="G21" s="47">
        <v>44739.274137318265</v>
      </c>
      <c r="H21" s="47">
        <v>46016.921287521873</v>
      </c>
      <c r="I21" s="47">
        <v>47859.902609061988</v>
      </c>
      <c r="J21" s="47">
        <v>53251.893428101219</v>
      </c>
      <c r="K21" s="47">
        <v>54979.506668086426</v>
      </c>
      <c r="L21" s="47">
        <v>55177.430470083549</v>
      </c>
      <c r="M21" s="47">
        <v>56796.935474022641</v>
      </c>
      <c r="N21" s="47">
        <v>58647.502291696808</v>
      </c>
      <c r="O21" s="47">
        <v>55126.237657948761</v>
      </c>
      <c r="P21" s="47">
        <v>59142.949427871012</v>
      </c>
      <c r="Q21" s="47">
        <v>58418.53783453197</v>
      </c>
      <c r="R21" s="47">
        <v>59446.730246517254</v>
      </c>
      <c r="S21" s="47">
        <v>58313.241309050747</v>
      </c>
      <c r="T21" s="47">
        <v>60208.365032968271</v>
      </c>
      <c r="U21" s="47">
        <v>60082.946003740333</v>
      </c>
      <c r="V21" s="47">
        <v>59222.814486371251</v>
      </c>
      <c r="W21" s="47">
        <v>56963.093274427702</v>
      </c>
      <c r="X21" s="47">
        <v>59248.44896098024</v>
      </c>
      <c r="Y21" s="47">
        <v>53357.98557652875</v>
      </c>
      <c r="Z21" s="47">
        <v>50419.582405141533</v>
      </c>
      <c r="AA21" s="47">
        <v>50683.892348361333</v>
      </c>
      <c r="AB21" s="47">
        <v>51031.621853321187</v>
      </c>
      <c r="AC21" s="47">
        <v>47251.998442066018</v>
      </c>
      <c r="AD21" s="47">
        <v>43977.668788630734</v>
      </c>
      <c r="AE21" s="47">
        <v>41345.570970205968</v>
      </c>
      <c r="AF21" s="47">
        <v>39042.932499989191</v>
      </c>
      <c r="AG21" s="37">
        <v>-0.33166878276589806</v>
      </c>
      <c r="AH21" s="60"/>
    </row>
    <row r="22" spans="1:34" x14ac:dyDescent="0.25">
      <c r="A22" s="31" t="s">
        <v>58</v>
      </c>
      <c r="B22" s="23">
        <v>503.09820782871304</v>
      </c>
      <c r="C22" s="23">
        <v>524.05142811422331</v>
      </c>
      <c r="D22" s="23">
        <v>572.07955144761161</v>
      </c>
      <c r="E22" s="23">
        <v>543.98823179673411</v>
      </c>
      <c r="F22" s="23">
        <v>575.6024472455573</v>
      </c>
      <c r="G22" s="23">
        <v>647.80566217297701</v>
      </c>
      <c r="H22" s="23">
        <v>635.89600825209084</v>
      </c>
      <c r="I22" s="23">
        <v>731.53314120981815</v>
      </c>
      <c r="J22" s="23">
        <v>726.69991031683674</v>
      </c>
      <c r="K22" s="23">
        <v>739.88642196763954</v>
      </c>
      <c r="L22" s="23">
        <v>708.07228929675512</v>
      </c>
      <c r="M22" s="23">
        <v>661.58521579168882</v>
      </c>
      <c r="N22" s="23">
        <v>614.78761023020081</v>
      </c>
      <c r="O22" s="23">
        <v>712.53378601237762</v>
      </c>
      <c r="P22" s="23">
        <v>767.60625902726554</v>
      </c>
      <c r="Q22" s="23">
        <v>649.50878738265317</v>
      </c>
      <c r="R22" s="23">
        <v>649.05757247058841</v>
      </c>
      <c r="S22" s="23">
        <v>627.81051309303859</v>
      </c>
      <c r="T22" s="23">
        <v>641.15676690036923</v>
      </c>
      <c r="U22" s="23">
        <v>733.36067131795642</v>
      </c>
      <c r="V22" s="23">
        <v>707.98163600694102</v>
      </c>
      <c r="W22" s="23">
        <v>592.89366831040536</v>
      </c>
      <c r="X22" s="23">
        <v>625.26044104235382</v>
      </c>
      <c r="Y22" s="23">
        <v>534.2127817784816</v>
      </c>
      <c r="Z22" s="23">
        <v>659.95766266806675</v>
      </c>
      <c r="AA22" s="23">
        <v>611.46977990422374</v>
      </c>
      <c r="AB22" s="23">
        <v>416.35744793569086</v>
      </c>
      <c r="AC22" s="23">
        <v>459.99782150199485</v>
      </c>
      <c r="AD22" s="23">
        <v>573.8334643951921</v>
      </c>
      <c r="AE22" s="23">
        <v>477.71625049436642</v>
      </c>
      <c r="AF22" s="23">
        <v>401.58669802987043</v>
      </c>
      <c r="AG22" s="44">
        <v>-0.38170705950237027</v>
      </c>
      <c r="AH22" s="60"/>
    </row>
    <row r="23" spans="1:34" x14ac:dyDescent="0.25">
      <c r="A23" s="31" t="s">
        <v>59</v>
      </c>
      <c r="B23" s="23">
        <v>915.8967373291955</v>
      </c>
      <c r="C23" s="23">
        <v>825.87851645849128</v>
      </c>
      <c r="D23" s="23">
        <v>854.79328326765221</v>
      </c>
      <c r="E23" s="23">
        <v>822.16403214733691</v>
      </c>
      <c r="F23" s="23">
        <v>829.36266592370634</v>
      </c>
      <c r="G23" s="23">
        <v>844.96390718214411</v>
      </c>
      <c r="H23" s="23">
        <v>787.60723864725969</v>
      </c>
      <c r="I23" s="23">
        <v>839.30364862019303</v>
      </c>
      <c r="J23" s="23">
        <v>926.11988570610833</v>
      </c>
      <c r="K23" s="23">
        <v>891.82738362170824</v>
      </c>
      <c r="L23" s="23">
        <v>936.48270519893424</v>
      </c>
      <c r="M23" s="23">
        <v>860.37138391689109</v>
      </c>
      <c r="N23" s="23">
        <v>896.29562123034543</v>
      </c>
      <c r="O23" s="23">
        <v>399.06362622121486</v>
      </c>
      <c r="P23" s="23">
        <v>420.52159414627442</v>
      </c>
      <c r="Q23" s="23">
        <v>483.11662008513753</v>
      </c>
      <c r="R23" s="23">
        <v>588.41904179941366</v>
      </c>
      <c r="S23" s="23">
        <v>606.06456459616174</v>
      </c>
      <c r="T23" s="23">
        <v>637.58434834859008</v>
      </c>
      <c r="U23" s="23">
        <v>674.15299644435811</v>
      </c>
      <c r="V23" s="23">
        <v>682.37378959817943</v>
      </c>
      <c r="W23" s="23">
        <v>805.62526329013281</v>
      </c>
      <c r="X23" s="23">
        <v>771.84509263210259</v>
      </c>
      <c r="Y23" s="23">
        <v>669.50797542455348</v>
      </c>
      <c r="Z23" s="23">
        <v>475.46245607498787</v>
      </c>
      <c r="AA23" s="23">
        <v>495.78630803045172</v>
      </c>
      <c r="AB23" s="23">
        <v>473.47612289622788</v>
      </c>
      <c r="AC23" s="23">
        <v>638.88586319721503</v>
      </c>
      <c r="AD23" s="23">
        <v>610.28756719772991</v>
      </c>
      <c r="AE23" s="23">
        <v>526.59548378587658</v>
      </c>
      <c r="AF23" s="23">
        <v>536.51253527940696</v>
      </c>
      <c r="AG23" s="44">
        <v>0.11052386313031359</v>
      </c>
      <c r="AH23" s="60"/>
    </row>
    <row r="24" spans="1:34" x14ac:dyDescent="0.25">
      <c r="A24" s="31" t="s">
        <v>60</v>
      </c>
      <c r="B24" s="23">
        <v>17782.586653637973</v>
      </c>
      <c r="C24" s="23">
        <v>18179.277705658591</v>
      </c>
      <c r="D24" s="23">
        <v>18276.611251189686</v>
      </c>
      <c r="E24" s="23">
        <v>17262.353832867957</v>
      </c>
      <c r="F24" s="23">
        <v>17125.720123961903</v>
      </c>
      <c r="G24" s="23">
        <v>17099.565884604577</v>
      </c>
      <c r="H24" s="23">
        <v>17104.634252425531</v>
      </c>
      <c r="I24" s="23">
        <v>17520.87188656551</v>
      </c>
      <c r="J24" s="23">
        <v>19184.877632364492</v>
      </c>
      <c r="K24" s="23">
        <v>19038.86310813158</v>
      </c>
      <c r="L24" s="23">
        <v>19271.313090260996</v>
      </c>
      <c r="M24" s="23">
        <v>21357.088937951416</v>
      </c>
      <c r="N24" s="23">
        <v>22446.219221931071</v>
      </c>
      <c r="O24" s="23">
        <v>16328.616227926095</v>
      </c>
      <c r="P24" s="23">
        <v>17386.036845701994</v>
      </c>
      <c r="Q24" s="23">
        <v>17887.38869308032</v>
      </c>
      <c r="R24" s="23">
        <v>17902.320156151131</v>
      </c>
      <c r="S24" s="23">
        <v>17900.697385791034</v>
      </c>
      <c r="T24" s="23">
        <v>18790.724332253907</v>
      </c>
      <c r="U24" s="23">
        <v>18372.548761834903</v>
      </c>
      <c r="V24" s="23">
        <v>18735.604238993896</v>
      </c>
      <c r="W24" s="23">
        <v>16407.574701141442</v>
      </c>
      <c r="X24" s="23">
        <v>16876.695850162771</v>
      </c>
      <c r="Y24" s="23">
        <v>15016.895495613262</v>
      </c>
      <c r="Z24" s="23">
        <v>14061.633135175085</v>
      </c>
      <c r="AA24" s="23">
        <v>11355.785931175646</v>
      </c>
      <c r="AB24" s="23">
        <v>11547.250502428151</v>
      </c>
      <c r="AC24" s="23">
        <v>13365.492258085738</v>
      </c>
      <c r="AD24" s="23">
        <v>9598.3907602877716</v>
      </c>
      <c r="AE24" s="23">
        <v>8979.3318616108427</v>
      </c>
      <c r="AF24" s="23">
        <v>8367.2252315962578</v>
      </c>
      <c r="AG24" s="44">
        <v>-0.53222768425482403</v>
      </c>
      <c r="AH24" s="60"/>
    </row>
    <row r="25" spans="1:34" x14ac:dyDescent="0.25">
      <c r="A25" s="31" t="s">
        <v>62</v>
      </c>
      <c r="B25" s="23">
        <v>6727.3260354531767</v>
      </c>
      <c r="C25" s="23">
        <v>6951.9733754899489</v>
      </c>
      <c r="D25" s="23">
        <v>7400.4476858775342</v>
      </c>
      <c r="E25" s="23">
        <v>6663.8558395099935</v>
      </c>
      <c r="F25" s="23">
        <v>6464.6963026664998</v>
      </c>
      <c r="G25" s="23">
        <v>6825.4306724602075</v>
      </c>
      <c r="H25" s="23">
        <v>6781.8147885159542</v>
      </c>
      <c r="I25" s="23">
        <v>6861.3889717938755</v>
      </c>
      <c r="J25" s="23">
        <v>8747.4389204649942</v>
      </c>
      <c r="K25" s="23">
        <v>10421.168130838851</v>
      </c>
      <c r="L25" s="23">
        <v>10510.142137441697</v>
      </c>
      <c r="M25" s="23">
        <v>9939.3084062601138</v>
      </c>
      <c r="N25" s="23">
        <v>10532.282480522652</v>
      </c>
      <c r="O25" s="23">
        <v>10419.553143388181</v>
      </c>
      <c r="P25" s="23">
        <v>11096.106979796306</v>
      </c>
      <c r="Q25" s="23">
        <v>11044.837650149631</v>
      </c>
      <c r="R25" s="23">
        <v>11320.652986283982</v>
      </c>
      <c r="S25" s="23">
        <v>9814.2649740681773</v>
      </c>
      <c r="T25" s="23">
        <v>9701.1389643856091</v>
      </c>
      <c r="U25" s="23">
        <v>9888.3082401329757</v>
      </c>
      <c r="V25" s="23">
        <v>9442.6674116449158</v>
      </c>
      <c r="W25" s="23">
        <v>8560.9927769611404</v>
      </c>
      <c r="X25" s="23">
        <v>10104.610501021816</v>
      </c>
      <c r="Y25" s="23">
        <v>8475.6922491626156</v>
      </c>
      <c r="Z25" s="23">
        <v>8438.6135791176312</v>
      </c>
      <c r="AA25" s="23">
        <v>8753.1927486755612</v>
      </c>
      <c r="AB25" s="23">
        <v>8960.6733485045461</v>
      </c>
      <c r="AC25" s="23">
        <v>7462.1868821434718</v>
      </c>
      <c r="AD25" s="23">
        <v>6282.0871004401233</v>
      </c>
      <c r="AE25" s="23">
        <v>5901.1440862479503</v>
      </c>
      <c r="AF25" s="23">
        <v>5576.9944720572785</v>
      </c>
      <c r="AG25" s="44">
        <v>-0.49505871894986853</v>
      </c>
      <c r="AH25" s="60"/>
    </row>
    <row r="26" spans="1:34" x14ac:dyDescent="0.25">
      <c r="A26" s="31" t="s">
        <v>63</v>
      </c>
      <c r="B26" s="40" t="s">
        <v>74</v>
      </c>
      <c r="C26" s="40" t="s">
        <v>74</v>
      </c>
      <c r="D26" s="40" t="s">
        <v>74</v>
      </c>
      <c r="E26" s="40" t="s">
        <v>74</v>
      </c>
      <c r="F26" s="40" t="s">
        <v>74</v>
      </c>
      <c r="G26" s="40" t="s">
        <v>74</v>
      </c>
      <c r="H26" s="40" t="s">
        <v>74</v>
      </c>
      <c r="I26" s="40" t="s">
        <v>74</v>
      </c>
      <c r="J26" s="23">
        <v>30.419996245821071</v>
      </c>
      <c r="K26" s="23">
        <v>29.72757945405694</v>
      </c>
      <c r="L26" s="23">
        <v>32.630059414597014</v>
      </c>
      <c r="M26" s="23">
        <v>31.060338769562854</v>
      </c>
      <c r="N26" s="23">
        <v>32.357242643694782</v>
      </c>
      <c r="O26" s="23">
        <v>33.442612273649644</v>
      </c>
      <c r="P26" s="23">
        <v>35.893293657371551</v>
      </c>
      <c r="Q26" s="23">
        <v>33.952615249662522</v>
      </c>
      <c r="R26" s="23">
        <v>34.538760070577865</v>
      </c>
      <c r="S26" s="23">
        <v>33.936355988741532</v>
      </c>
      <c r="T26" s="23">
        <v>34.481196766645994</v>
      </c>
      <c r="U26" s="23">
        <v>33.832957070627636</v>
      </c>
      <c r="V26" s="23">
        <v>31.934490815632234</v>
      </c>
      <c r="W26" s="23">
        <v>32.445394342231786</v>
      </c>
      <c r="X26" s="23">
        <v>32.330233648274323</v>
      </c>
      <c r="Y26" s="23">
        <v>29.613969424676693</v>
      </c>
      <c r="Z26" s="23">
        <v>23.378781904161134</v>
      </c>
      <c r="AA26" s="23">
        <v>23.649576762372124</v>
      </c>
      <c r="AB26" s="23">
        <v>19.136205824342341</v>
      </c>
      <c r="AC26" s="23">
        <v>25.555434527888604</v>
      </c>
      <c r="AD26" s="23">
        <v>20.138979869933443</v>
      </c>
      <c r="AE26" s="23">
        <v>18.299614434260004</v>
      </c>
      <c r="AF26" s="23">
        <v>17.321560187440493</v>
      </c>
      <c r="AG26" s="44">
        <v>-0.48983134111848237</v>
      </c>
      <c r="AH26" s="60"/>
    </row>
    <row r="27" spans="1:34" x14ac:dyDescent="0.25">
      <c r="A27" s="31" t="s">
        <v>64</v>
      </c>
      <c r="B27" s="23">
        <v>7381.998703332848</v>
      </c>
      <c r="C27" s="23">
        <v>7907.206358381698</v>
      </c>
      <c r="D27" s="23">
        <v>7955.8970178063191</v>
      </c>
      <c r="E27" s="23">
        <v>7785.831567590757</v>
      </c>
      <c r="F27" s="23">
        <v>8018.2039828668767</v>
      </c>
      <c r="G27" s="23">
        <v>8696.869252071032</v>
      </c>
      <c r="H27" s="23">
        <v>9296.3477348529013</v>
      </c>
      <c r="I27" s="23">
        <v>10016.125643261215</v>
      </c>
      <c r="J27" s="23">
        <v>10680.798681866067</v>
      </c>
      <c r="K27" s="23">
        <v>10771.292955519964</v>
      </c>
      <c r="L27" s="23">
        <v>11035.486094016709</v>
      </c>
      <c r="M27" s="23">
        <v>11771.868393664321</v>
      </c>
      <c r="N27" s="23">
        <v>11774.800598040532</v>
      </c>
      <c r="O27" s="23">
        <v>13784.282913523308</v>
      </c>
      <c r="P27" s="23">
        <v>14936.455986237675</v>
      </c>
      <c r="Q27" s="23">
        <v>14593.709445260612</v>
      </c>
      <c r="R27" s="23">
        <v>14867.17649651616</v>
      </c>
      <c r="S27" s="23">
        <v>15432.470358814782</v>
      </c>
      <c r="T27" s="23">
        <v>15933.315491108202</v>
      </c>
      <c r="U27" s="23">
        <v>16294.014778838473</v>
      </c>
      <c r="V27" s="23">
        <v>15989.238028849524</v>
      </c>
      <c r="W27" s="23">
        <v>16645.711652068389</v>
      </c>
      <c r="X27" s="23">
        <v>17051.216334710738</v>
      </c>
      <c r="Y27" s="23">
        <v>16111.160699158423</v>
      </c>
      <c r="Z27" s="23">
        <v>15558.438521183667</v>
      </c>
      <c r="AA27" s="23">
        <v>17300.947607644252</v>
      </c>
      <c r="AB27" s="23">
        <v>17629.084644419137</v>
      </c>
      <c r="AC27" s="23">
        <v>14259.932466561839</v>
      </c>
      <c r="AD27" s="23">
        <v>16010.743920392906</v>
      </c>
      <c r="AE27" s="23">
        <v>15240.448626532725</v>
      </c>
      <c r="AF27" s="23">
        <v>13855.652743093027</v>
      </c>
      <c r="AG27" s="44">
        <v>-5.057361906072988E-2</v>
      </c>
      <c r="AH27" s="60"/>
    </row>
    <row r="28" spans="1:34" x14ac:dyDescent="0.25">
      <c r="A28" s="31" t="s">
        <v>65</v>
      </c>
      <c r="B28" s="23">
        <v>357.97372480119969</v>
      </c>
      <c r="C28" s="23">
        <v>381.42983691858024</v>
      </c>
      <c r="D28" s="23">
        <v>385.8210928367613</v>
      </c>
      <c r="E28" s="23">
        <v>355.44685600354779</v>
      </c>
      <c r="F28" s="23">
        <v>362.0725071383344</v>
      </c>
      <c r="G28" s="23">
        <v>372.41001835064867</v>
      </c>
      <c r="H28" s="23">
        <v>426.08260451409132</v>
      </c>
      <c r="I28" s="23">
        <v>391.8927542195454</v>
      </c>
      <c r="J28" s="23">
        <v>446.15994493870915</v>
      </c>
      <c r="K28" s="23">
        <v>445.91369181085412</v>
      </c>
      <c r="L28" s="23">
        <v>447.03181397997906</v>
      </c>
      <c r="M28" s="23">
        <v>434.84474277387994</v>
      </c>
      <c r="N28" s="23">
        <v>453.00139701172691</v>
      </c>
      <c r="O28" s="23">
        <v>825.56869784595631</v>
      </c>
      <c r="P28" s="23">
        <v>906.35662162200481</v>
      </c>
      <c r="Q28" s="23">
        <v>850.190019967696</v>
      </c>
      <c r="R28" s="23">
        <v>879.41461874562094</v>
      </c>
      <c r="S28" s="23">
        <v>868.1477620599087</v>
      </c>
      <c r="T28" s="23">
        <v>954.23338448722097</v>
      </c>
      <c r="U28" s="23">
        <v>808.23175224277122</v>
      </c>
      <c r="V28" s="23">
        <v>852.59065102112481</v>
      </c>
      <c r="W28" s="23">
        <v>947.65038569386445</v>
      </c>
      <c r="X28" s="23">
        <v>979.00969659191855</v>
      </c>
      <c r="Y28" s="23">
        <v>927.32370923938595</v>
      </c>
      <c r="Z28" s="23">
        <v>888.67538442925752</v>
      </c>
      <c r="AA28" s="23">
        <v>922.33349373251281</v>
      </c>
      <c r="AB28" s="23">
        <v>944.92264820502555</v>
      </c>
      <c r="AC28" s="23">
        <v>817.77390489243533</v>
      </c>
      <c r="AD28" s="23">
        <v>822.89401291322974</v>
      </c>
      <c r="AE28" s="23">
        <v>787.60577387453259</v>
      </c>
      <c r="AF28" s="23">
        <v>725.68220574750706</v>
      </c>
      <c r="AG28" s="44">
        <v>-0.14644704277394338</v>
      </c>
      <c r="AH28" s="60"/>
    </row>
    <row r="29" spans="1:34" x14ac:dyDescent="0.25">
      <c r="A29" s="31" t="s">
        <v>2</v>
      </c>
      <c r="B29" s="23">
        <v>10168.388777461105</v>
      </c>
      <c r="C29" s="23">
        <v>10577.215216811759</v>
      </c>
      <c r="D29" s="23">
        <v>10553.537306646929</v>
      </c>
      <c r="E29" s="23">
        <v>9955.6028103254575</v>
      </c>
      <c r="F29" s="23">
        <v>9645.9829465828061</v>
      </c>
      <c r="G29" s="23">
        <v>10252.228740476679</v>
      </c>
      <c r="H29" s="23">
        <v>10984.538660314038</v>
      </c>
      <c r="I29" s="23">
        <v>11498.786563391828</v>
      </c>
      <c r="J29" s="23">
        <v>12509.378456198199</v>
      </c>
      <c r="K29" s="23">
        <v>12640.827396741768</v>
      </c>
      <c r="L29" s="23">
        <v>12236.272280473879</v>
      </c>
      <c r="M29" s="23">
        <v>11740.808054894758</v>
      </c>
      <c r="N29" s="23">
        <v>11897.758120086573</v>
      </c>
      <c r="O29" s="23">
        <v>12623.176650757976</v>
      </c>
      <c r="P29" s="23">
        <v>13593.971847682113</v>
      </c>
      <c r="Q29" s="23">
        <v>12875.834003356258</v>
      </c>
      <c r="R29" s="23">
        <v>13205.150614479779</v>
      </c>
      <c r="S29" s="23">
        <v>13029.849394638895</v>
      </c>
      <c r="T29" s="23">
        <v>13515.730548717725</v>
      </c>
      <c r="U29" s="23">
        <v>13278.495845858273</v>
      </c>
      <c r="V29" s="23">
        <v>12780.424239441043</v>
      </c>
      <c r="W29" s="23">
        <v>12970.199432620093</v>
      </c>
      <c r="X29" s="23">
        <v>12807.480811170262</v>
      </c>
      <c r="Y29" s="23">
        <v>11593.578696727351</v>
      </c>
      <c r="Z29" s="23">
        <v>10313.422884588674</v>
      </c>
      <c r="AA29" s="23">
        <v>11220.726902436316</v>
      </c>
      <c r="AB29" s="23">
        <v>11040.720933108059</v>
      </c>
      <c r="AC29" s="23">
        <v>10222.17381115544</v>
      </c>
      <c r="AD29" s="23">
        <v>10059.292983133844</v>
      </c>
      <c r="AE29" s="23">
        <v>9414.429273225418</v>
      </c>
      <c r="AF29" s="23">
        <v>9561.9570539984034</v>
      </c>
      <c r="AG29" s="44">
        <v>-0.25737182915639079</v>
      </c>
      <c r="AH29" s="60"/>
    </row>
    <row r="30" spans="1:34" ht="42" customHeight="1" x14ac:dyDescent="0.25">
      <c r="A30" s="68" t="s">
        <v>78</v>
      </c>
      <c r="B30" s="68"/>
      <c r="C30" s="68"/>
      <c r="D30" s="68"/>
      <c r="E30" s="68"/>
      <c r="F30" s="68"/>
      <c r="G30" s="68"/>
      <c r="H30" s="68"/>
      <c r="I30" s="68"/>
      <c r="J30" s="68"/>
      <c r="K30" s="68"/>
      <c r="L30" s="68"/>
    </row>
    <row r="31" spans="1:34" ht="21" customHeight="1" x14ac:dyDescent="0.25">
      <c r="A31" s="66" t="s">
        <v>79</v>
      </c>
      <c r="B31" s="66"/>
      <c r="C31" s="66"/>
      <c r="D31" s="66"/>
      <c r="E31" s="66"/>
      <c r="F31" s="66"/>
      <c r="G31" s="66"/>
      <c r="H31" s="66"/>
      <c r="I31" s="66"/>
      <c r="J31" s="66"/>
      <c r="K31" s="66"/>
      <c r="L31" s="66"/>
    </row>
  </sheetData>
  <mergeCells count="3">
    <mergeCell ref="A15:P15"/>
    <mergeCell ref="A30:L30"/>
    <mergeCell ref="A31:L31"/>
  </mergeCells>
  <dataValidations count="1">
    <dataValidation allowBlank="1" showInputMessage="1" showErrorMessage="1" sqref="A1:A3 A18:A19"/>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R5" activePane="bottomRight" state="frozen"/>
      <selection pane="topRight" activeCell="B1" sqref="B1"/>
      <selection pane="bottomLeft" activeCell="A5" sqref="A5"/>
      <selection pane="bottomRight" activeCell="W14" sqref="W14"/>
    </sheetView>
  </sheetViews>
  <sheetFormatPr defaultColWidth="9.140625" defaultRowHeight="15" x14ac:dyDescent="0.25"/>
  <cols>
    <col min="1" max="1" width="37.5703125" style="2" bestFit="1" customWidth="1"/>
    <col min="2" max="2" width="9.140625" style="2"/>
    <col min="3" max="16" width="9.140625" style="2" customWidth="1"/>
    <col min="17" max="17" width="9.140625" style="2"/>
    <col min="18" max="27" width="9.140625" style="2" customWidth="1"/>
    <col min="28" max="31" width="9.140625" style="2"/>
    <col min="32" max="32" width="11.42578125" style="2" bestFit="1" customWidth="1"/>
    <col min="33" max="33" width="17.85546875" style="2" customWidth="1"/>
    <col min="34" max="16384" width="9.140625" style="2"/>
  </cols>
  <sheetData>
    <row r="1" spans="1:34" ht="15.75" x14ac:dyDescent="0.25">
      <c r="A1" s="12" t="str">
        <f>Contents!A31</f>
        <v>Data Table 10A: Western Australia Direct Emissions by Economic Sectors, 1990 to 2020</v>
      </c>
    </row>
    <row r="2" spans="1:34" ht="18" x14ac:dyDescent="0.25">
      <c r="A2" s="13" t="s">
        <v>80</v>
      </c>
    </row>
    <row r="3" spans="1:34" x14ac:dyDescent="0.25">
      <c r="A3" s="48"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82367.010325818293</v>
      </c>
      <c r="C5" s="38">
        <v>81247.145696005435</v>
      </c>
      <c r="D5" s="38">
        <v>72190.720334330894</v>
      </c>
      <c r="E5" s="38">
        <v>70578.356269130629</v>
      </c>
      <c r="F5" s="38">
        <v>76654.055157542825</v>
      </c>
      <c r="G5" s="38">
        <v>74666.916560799</v>
      </c>
      <c r="H5" s="38">
        <v>76440.265955060997</v>
      </c>
      <c r="I5" s="38">
        <v>80451.646680553618</v>
      </c>
      <c r="J5" s="38">
        <v>71463.81186215271</v>
      </c>
      <c r="K5" s="38">
        <v>71519.663325184476</v>
      </c>
      <c r="L5" s="38">
        <v>71956.476681790446</v>
      </c>
      <c r="M5" s="38">
        <v>71839.179556830044</v>
      </c>
      <c r="N5" s="38">
        <v>72596.849937941661</v>
      </c>
      <c r="O5" s="38">
        <v>82793.112169462765</v>
      </c>
      <c r="P5" s="38">
        <v>74996.994422255739</v>
      </c>
      <c r="Q5" s="38">
        <v>78534.042415250791</v>
      </c>
      <c r="R5" s="38">
        <v>82413.048858141454</v>
      </c>
      <c r="S5" s="38">
        <v>87300.201717859731</v>
      </c>
      <c r="T5" s="38">
        <v>85067.619068300075</v>
      </c>
      <c r="U5" s="38">
        <v>89189.90989078203</v>
      </c>
      <c r="V5" s="38">
        <v>84663.088608984443</v>
      </c>
      <c r="W5" s="38">
        <v>74231.633022266033</v>
      </c>
      <c r="X5" s="38">
        <v>76414.124725335059</v>
      </c>
      <c r="Y5" s="38">
        <v>80765.935130375612</v>
      </c>
      <c r="Z5" s="38">
        <v>81925.269205877703</v>
      </c>
      <c r="AA5" s="38">
        <v>83380.409945111038</v>
      </c>
      <c r="AB5" s="38">
        <v>88291.768129782402</v>
      </c>
      <c r="AC5" s="38">
        <v>85223.377536807369</v>
      </c>
      <c r="AD5" s="38">
        <v>87097.504862494694</v>
      </c>
      <c r="AE5" s="38">
        <v>90810.359473424149</v>
      </c>
      <c r="AF5" s="38">
        <v>81703.526498529915</v>
      </c>
      <c r="AG5" s="44">
        <v>4.0358091673422303E-2</v>
      </c>
      <c r="AH5" s="60"/>
    </row>
    <row r="6" spans="1:34" x14ac:dyDescent="0.25">
      <c r="A6" s="31" t="s">
        <v>58</v>
      </c>
      <c r="B6" s="39">
        <v>40272.450025364065</v>
      </c>
      <c r="C6" s="39">
        <v>37639.704735501589</v>
      </c>
      <c r="D6" s="39">
        <v>27669.42985059019</v>
      </c>
      <c r="E6" s="39">
        <v>25635.392163846533</v>
      </c>
      <c r="F6" s="39">
        <v>30526.347662747285</v>
      </c>
      <c r="G6" s="39">
        <v>28490.117684456407</v>
      </c>
      <c r="H6" s="39">
        <v>27492.387261138771</v>
      </c>
      <c r="I6" s="39">
        <v>33173.575139849861</v>
      </c>
      <c r="J6" s="39">
        <v>26023.205981311083</v>
      </c>
      <c r="K6" s="39">
        <v>26523.429686762189</v>
      </c>
      <c r="L6" s="39">
        <v>26396.647621136723</v>
      </c>
      <c r="M6" s="39">
        <v>22816.420641267545</v>
      </c>
      <c r="N6" s="39">
        <v>23235.4647882057</v>
      </c>
      <c r="O6" s="39">
        <v>31594.985183372333</v>
      </c>
      <c r="P6" s="39">
        <v>25084.001069096506</v>
      </c>
      <c r="Q6" s="39">
        <v>27149.263529579417</v>
      </c>
      <c r="R6" s="39">
        <v>30645.932830687292</v>
      </c>
      <c r="S6" s="39">
        <v>32934.070848890267</v>
      </c>
      <c r="T6" s="39">
        <v>28608.597478314616</v>
      </c>
      <c r="U6" s="39">
        <v>29535.165163703889</v>
      </c>
      <c r="V6" s="39">
        <v>25587.478431776708</v>
      </c>
      <c r="W6" s="39">
        <v>15828.68240114857</v>
      </c>
      <c r="X6" s="39">
        <v>16465.874468052931</v>
      </c>
      <c r="Y6" s="39">
        <v>15606.946562523841</v>
      </c>
      <c r="Z6" s="39">
        <v>16894.321029584815</v>
      </c>
      <c r="AA6" s="39">
        <v>12942.981581809045</v>
      </c>
      <c r="AB6" s="39">
        <v>11224.257989455971</v>
      </c>
      <c r="AC6" s="39">
        <v>5174.4477691248176</v>
      </c>
      <c r="AD6" s="39">
        <v>5350.0016683366466</v>
      </c>
      <c r="AE6" s="39">
        <v>4458.4820535445615</v>
      </c>
      <c r="AF6" s="39">
        <v>2897.0548487991136</v>
      </c>
      <c r="AG6" s="44">
        <v>-0.89329158613666482</v>
      </c>
      <c r="AH6" s="60"/>
    </row>
    <row r="7" spans="1:34" ht="24" x14ac:dyDescent="0.25">
      <c r="A7" s="31" t="s">
        <v>61</v>
      </c>
      <c r="B7" s="39">
        <v>-3055.1393690613063</v>
      </c>
      <c r="C7" s="39">
        <v>-2449.3041811983589</v>
      </c>
      <c r="D7" s="39">
        <v>-2189.5362097729312</v>
      </c>
      <c r="E7" s="39">
        <v>-2698.0512637319121</v>
      </c>
      <c r="F7" s="39">
        <v>-1907.9166194296988</v>
      </c>
      <c r="G7" s="39">
        <v>-2602.4027571118559</v>
      </c>
      <c r="H7" s="39">
        <v>-2255.0560042684783</v>
      </c>
      <c r="I7" s="39">
        <v>-3201.6916058718521</v>
      </c>
      <c r="J7" s="39">
        <v>-3720.8934791713318</v>
      </c>
      <c r="K7" s="39">
        <v>-3854.084846966643</v>
      </c>
      <c r="L7" s="39">
        <v>-4391.2369670830212</v>
      </c>
      <c r="M7" s="39">
        <v>-1884.1943347850042</v>
      </c>
      <c r="N7" s="39">
        <v>-3903.1476076574299</v>
      </c>
      <c r="O7" s="39">
        <v>-5343.4792479277512</v>
      </c>
      <c r="P7" s="39">
        <v>-6224.7811828790373</v>
      </c>
      <c r="Q7" s="39">
        <v>-6764.0875194556911</v>
      </c>
      <c r="R7" s="39">
        <v>-8577.9920941913115</v>
      </c>
      <c r="S7" s="39">
        <v>-7791.7992284886986</v>
      </c>
      <c r="T7" s="39">
        <v>-6944.0444122362223</v>
      </c>
      <c r="U7" s="39">
        <v>-7161.6348946207072</v>
      </c>
      <c r="V7" s="39">
        <v>-6914.4553265926652</v>
      </c>
      <c r="W7" s="39">
        <v>-8528.7756241772349</v>
      </c>
      <c r="X7" s="39">
        <v>-8363.2281098872991</v>
      </c>
      <c r="Y7" s="39">
        <v>-6950.5023450596345</v>
      </c>
      <c r="Z7" s="39">
        <v>-6827.1830869396599</v>
      </c>
      <c r="AA7" s="39">
        <v>-5734.7991099566007</v>
      </c>
      <c r="AB7" s="39">
        <v>-6139.1950500304592</v>
      </c>
      <c r="AC7" s="39">
        <v>-7282.225463297138</v>
      </c>
      <c r="AD7" s="39">
        <v>-4960.1716803108193</v>
      </c>
      <c r="AE7" s="39">
        <v>-4658.7302764067417</v>
      </c>
      <c r="AF7" s="39">
        <v>-3792.119222108327</v>
      </c>
      <c r="AG7" s="44">
        <v>0.43937460726210698</v>
      </c>
      <c r="AH7" s="60"/>
    </row>
    <row r="8" spans="1:34" x14ac:dyDescent="0.25">
      <c r="A8" s="31" t="s">
        <v>59</v>
      </c>
      <c r="B8" s="39">
        <v>8082.1735230515706</v>
      </c>
      <c r="C8" s="39">
        <v>8880.4712592324413</v>
      </c>
      <c r="D8" s="39">
        <v>9670.1250778062786</v>
      </c>
      <c r="E8" s="39">
        <v>10340.970319432934</v>
      </c>
      <c r="F8" s="39">
        <v>10924.672055251704</v>
      </c>
      <c r="G8" s="39">
        <v>12580.177695470065</v>
      </c>
      <c r="H8" s="39">
        <v>13337.232299178102</v>
      </c>
      <c r="I8" s="39">
        <v>13773.240611168836</v>
      </c>
      <c r="J8" s="39">
        <v>14092.287454684551</v>
      </c>
      <c r="K8" s="39">
        <v>14325.957261159652</v>
      </c>
      <c r="L8" s="39">
        <v>14996.380154835351</v>
      </c>
      <c r="M8" s="39">
        <v>15290.023318650659</v>
      </c>
      <c r="N8" s="39">
        <v>15727.596594674367</v>
      </c>
      <c r="O8" s="39">
        <v>14289.352549610618</v>
      </c>
      <c r="P8" s="39">
        <v>13671.42390073607</v>
      </c>
      <c r="Q8" s="39">
        <v>14439.372707938799</v>
      </c>
      <c r="R8" s="39">
        <v>14868.204762382458</v>
      </c>
      <c r="S8" s="39">
        <v>15397.942424802606</v>
      </c>
      <c r="T8" s="39">
        <v>15837.971074343524</v>
      </c>
      <c r="U8" s="39">
        <v>17842.748429275147</v>
      </c>
      <c r="V8" s="39">
        <v>18206.423856859306</v>
      </c>
      <c r="W8" s="39">
        <v>19033.45199168312</v>
      </c>
      <c r="X8" s="39">
        <v>20904.953976498073</v>
      </c>
      <c r="Y8" s="39">
        <v>22872.990623865029</v>
      </c>
      <c r="Z8" s="39">
        <v>22823.864612150319</v>
      </c>
      <c r="AA8" s="39">
        <v>23205.838131801629</v>
      </c>
      <c r="AB8" s="39">
        <v>25183.549104668524</v>
      </c>
      <c r="AC8" s="39">
        <v>30923.65079813468</v>
      </c>
      <c r="AD8" s="39">
        <v>34782.896905057438</v>
      </c>
      <c r="AE8" s="39">
        <v>36975.036379669997</v>
      </c>
      <c r="AF8" s="39">
        <v>34117.589375365736</v>
      </c>
      <c r="AG8" s="44">
        <v>1.3628165894358979</v>
      </c>
      <c r="AH8" s="60"/>
    </row>
    <row r="9" spans="1:34" x14ac:dyDescent="0.25">
      <c r="A9" s="31" t="s">
        <v>60</v>
      </c>
      <c r="B9" s="39">
        <v>9887.9698388240577</v>
      </c>
      <c r="C9" s="39">
        <v>10202.288084210508</v>
      </c>
      <c r="D9" s="39">
        <v>10524.892785466865</v>
      </c>
      <c r="E9" s="39">
        <v>10959.403159658248</v>
      </c>
      <c r="F9" s="39">
        <v>11308.446200374365</v>
      </c>
      <c r="G9" s="39">
        <v>11463.90392615133</v>
      </c>
      <c r="H9" s="39">
        <v>11434.735882316909</v>
      </c>
      <c r="I9" s="39">
        <v>11722.84459477468</v>
      </c>
      <c r="J9" s="39">
        <v>12049.58063293021</v>
      </c>
      <c r="K9" s="39">
        <v>12564.813030776373</v>
      </c>
      <c r="L9" s="39">
        <v>12987.431834967227</v>
      </c>
      <c r="M9" s="39">
        <v>14352.703299694516</v>
      </c>
      <c r="N9" s="39">
        <v>14525.025086607096</v>
      </c>
      <c r="O9" s="39">
        <v>14731.879462763796</v>
      </c>
      <c r="P9" s="39">
        <v>15178.623024978502</v>
      </c>
      <c r="Q9" s="39">
        <v>13534.32995240604</v>
      </c>
      <c r="R9" s="39">
        <v>13605.437259236367</v>
      </c>
      <c r="S9" s="39">
        <v>14982.511224327112</v>
      </c>
      <c r="T9" s="39">
        <v>14677.550326987515</v>
      </c>
      <c r="U9" s="39">
        <v>13992.030122864739</v>
      </c>
      <c r="V9" s="39">
        <v>14108.058629726766</v>
      </c>
      <c r="W9" s="39">
        <v>14046.127485124061</v>
      </c>
      <c r="X9" s="39">
        <v>14233.633883565224</v>
      </c>
      <c r="Y9" s="39">
        <v>14688.947712608599</v>
      </c>
      <c r="Z9" s="39">
        <v>15435.604796268344</v>
      </c>
      <c r="AA9" s="39">
        <v>14270.95452604514</v>
      </c>
      <c r="AB9" s="39">
        <v>13904.245137934204</v>
      </c>
      <c r="AC9" s="39">
        <v>13980.190618060216</v>
      </c>
      <c r="AD9" s="39">
        <v>14176.022191298875</v>
      </c>
      <c r="AE9" s="39">
        <v>13167.955372104996</v>
      </c>
      <c r="AF9" s="39">
        <v>12890.932379665766</v>
      </c>
      <c r="AG9" s="44">
        <v>-4.7538191768842997E-2</v>
      </c>
      <c r="AH9" s="60"/>
    </row>
    <row r="10" spans="1:34" x14ac:dyDescent="0.25">
      <c r="A10" s="31" t="s">
        <v>62</v>
      </c>
      <c r="B10" s="39">
        <v>10220.42557191929</v>
      </c>
      <c r="C10" s="39">
        <v>10767.677960701292</v>
      </c>
      <c r="D10" s="39">
        <v>10301.972588269757</v>
      </c>
      <c r="E10" s="39">
        <v>10495.384093301276</v>
      </c>
      <c r="F10" s="39">
        <v>10761.997686000161</v>
      </c>
      <c r="G10" s="39">
        <v>11013.861661185263</v>
      </c>
      <c r="H10" s="39">
        <v>11747.866845692155</v>
      </c>
      <c r="I10" s="39">
        <v>11805.25622057681</v>
      </c>
      <c r="J10" s="39">
        <v>12069.936408978505</v>
      </c>
      <c r="K10" s="39">
        <v>11838.554533702545</v>
      </c>
      <c r="L10" s="39">
        <v>12334.294805569691</v>
      </c>
      <c r="M10" s="39">
        <v>12842.375095809854</v>
      </c>
      <c r="N10" s="39">
        <v>12890.098467991722</v>
      </c>
      <c r="O10" s="39">
        <v>14043.70137286192</v>
      </c>
      <c r="P10" s="39">
        <v>13894.476442387486</v>
      </c>
      <c r="Q10" s="39">
        <v>14867.710469721847</v>
      </c>
      <c r="R10" s="39">
        <v>15007.190473916144</v>
      </c>
      <c r="S10" s="39">
        <v>14957.712999037769</v>
      </c>
      <c r="T10" s="39">
        <v>14933.66815164216</v>
      </c>
      <c r="U10" s="39">
        <v>17634.779385231919</v>
      </c>
      <c r="V10" s="39">
        <v>17340.235474511148</v>
      </c>
      <c r="W10" s="39">
        <v>18742.4487650017</v>
      </c>
      <c r="X10" s="39">
        <v>18393.084385709648</v>
      </c>
      <c r="Y10" s="39">
        <v>18932.990494691545</v>
      </c>
      <c r="Z10" s="39">
        <v>18931.830578394642</v>
      </c>
      <c r="AA10" s="39">
        <v>19803.989132012175</v>
      </c>
      <c r="AB10" s="39">
        <v>21120.210791102971</v>
      </c>
      <c r="AC10" s="39">
        <v>20885.52683053297</v>
      </c>
      <c r="AD10" s="39">
        <v>20710.892471723266</v>
      </c>
      <c r="AE10" s="39">
        <v>20576.267355376331</v>
      </c>
      <c r="AF10" s="39">
        <v>20670.529045221268</v>
      </c>
      <c r="AG10" s="44">
        <v>0.39029671631801577</v>
      </c>
      <c r="AH10" s="60"/>
    </row>
    <row r="11" spans="1:34" x14ac:dyDescent="0.25">
      <c r="A11" s="31" t="s">
        <v>63</v>
      </c>
      <c r="B11" s="39">
        <v>2244.6471528461007</v>
      </c>
      <c r="C11" s="39">
        <v>1941.5818565624045</v>
      </c>
      <c r="D11" s="39">
        <v>1703.7104590594727</v>
      </c>
      <c r="E11" s="39">
        <v>1646.3226465399332</v>
      </c>
      <c r="F11" s="39">
        <v>1754.1466025835848</v>
      </c>
      <c r="G11" s="39">
        <v>1719.9150468744369</v>
      </c>
      <c r="H11" s="39">
        <v>1603.4935187620529</v>
      </c>
      <c r="I11" s="39">
        <v>1692.7665519313182</v>
      </c>
      <c r="J11" s="39">
        <v>1647.3135692292342</v>
      </c>
      <c r="K11" s="39">
        <v>1642.5658060795133</v>
      </c>
      <c r="L11" s="39">
        <v>1642.8583346117891</v>
      </c>
      <c r="M11" s="39">
        <v>1556.7474592587728</v>
      </c>
      <c r="N11" s="39">
        <v>1473.1779482695779</v>
      </c>
      <c r="O11" s="39">
        <v>1595.2545642271816</v>
      </c>
      <c r="P11" s="39">
        <v>1717.993789748685</v>
      </c>
      <c r="Q11" s="39">
        <v>1727.6577291503149</v>
      </c>
      <c r="R11" s="39">
        <v>2011.2082415927257</v>
      </c>
      <c r="S11" s="39">
        <v>2050.9412867703022</v>
      </c>
      <c r="T11" s="39">
        <v>1762.7507557807153</v>
      </c>
      <c r="U11" s="39">
        <v>1649.7773998778057</v>
      </c>
      <c r="V11" s="39">
        <v>1559.8875294980703</v>
      </c>
      <c r="W11" s="39">
        <v>1680.9854016751001</v>
      </c>
      <c r="X11" s="39">
        <v>1483.7095804708551</v>
      </c>
      <c r="Y11" s="39">
        <v>1538.9049084353087</v>
      </c>
      <c r="Z11" s="39">
        <v>1690.219859556616</v>
      </c>
      <c r="AA11" s="39">
        <v>1593.3811390090377</v>
      </c>
      <c r="AB11" s="39">
        <v>1666.2265690381514</v>
      </c>
      <c r="AC11" s="39">
        <v>1679.8444352919732</v>
      </c>
      <c r="AD11" s="39">
        <v>1656.6934971642504</v>
      </c>
      <c r="AE11" s="39">
        <v>1471.6476150035794</v>
      </c>
      <c r="AF11" s="39">
        <v>1499.9198632055127</v>
      </c>
      <c r="AG11" s="44">
        <v>-0.13181885630599222</v>
      </c>
      <c r="AH11" s="60"/>
    </row>
    <row r="12" spans="1:34" x14ac:dyDescent="0.25">
      <c r="A12" s="31" t="s">
        <v>64</v>
      </c>
      <c r="B12" s="39">
        <v>7757.5976126569449</v>
      </c>
      <c r="C12" s="39">
        <v>7306.5597804200615</v>
      </c>
      <c r="D12" s="39">
        <v>7424.4432024309635</v>
      </c>
      <c r="E12" s="39">
        <v>6967.2308461910225</v>
      </c>
      <c r="F12" s="39">
        <v>5790.9099334267503</v>
      </c>
      <c r="G12" s="39">
        <v>3986.3527926453917</v>
      </c>
      <c r="H12" s="39">
        <v>4760.2935156407366</v>
      </c>
      <c r="I12" s="39">
        <v>3020.9841696960902</v>
      </c>
      <c r="J12" s="39">
        <v>918.18429663046868</v>
      </c>
      <c r="K12" s="39">
        <v>173.55225565212334</v>
      </c>
      <c r="L12" s="39">
        <v>-512.14782269619559</v>
      </c>
      <c r="M12" s="39">
        <v>-1972.3736434010123</v>
      </c>
      <c r="N12" s="39">
        <v>-357.03095877374585</v>
      </c>
      <c r="O12" s="39">
        <v>2643.6208394780492</v>
      </c>
      <c r="P12" s="39">
        <v>2262.1810340468164</v>
      </c>
      <c r="Q12" s="39">
        <v>3886.1196220738661</v>
      </c>
      <c r="R12" s="39">
        <v>4874.9325093828556</v>
      </c>
      <c r="S12" s="39">
        <v>4473.5417237532611</v>
      </c>
      <c r="T12" s="39">
        <v>5680.0592308419491</v>
      </c>
      <c r="U12" s="39">
        <v>5149.0524384200926</v>
      </c>
      <c r="V12" s="39">
        <v>4088.8387937817342</v>
      </c>
      <c r="W12" s="39">
        <v>2512.8562559158281</v>
      </c>
      <c r="X12" s="39">
        <v>1614.855134822805</v>
      </c>
      <c r="Y12" s="39">
        <v>1897.9763218726418</v>
      </c>
      <c r="Z12" s="39">
        <v>455.27629113814919</v>
      </c>
      <c r="AA12" s="39">
        <v>4586.9708180994166</v>
      </c>
      <c r="AB12" s="39">
        <v>7961.7022989789839</v>
      </c>
      <c r="AC12" s="39">
        <v>6110.8208056534095</v>
      </c>
      <c r="AD12" s="39">
        <v>1309.1678548932391</v>
      </c>
      <c r="AE12" s="39">
        <v>4638.9777671713564</v>
      </c>
      <c r="AF12" s="39">
        <v>-84.142320470399</v>
      </c>
      <c r="AG12" s="44">
        <v>-1.02165201503126</v>
      </c>
      <c r="AH12" s="60"/>
    </row>
    <row r="13" spans="1:34" x14ac:dyDescent="0.25">
      <c r="A13" s="31" t="s">
        <v>65</v>
      </c>
      <c r="B13" s="39">
        <v>2044.5581056024575</v>
      </c>
      <c r="C13" s="39">
        <v>2106.413916342583</v>
      </c>
      <c r="D13" s="39">
        <v>2192.928737699779</v>
      </c>
      <c r="E13" s="39">
        <v>2244.6431764399726</v>
      </c>
      <c r="F13" s="39">
        <v>2374.7186679578604</v>
      </c>
      <c r="G13" s="39">
        <v>2674.4509839253751</v>
      </c>
      <c r="H13" s="39">
        <v>2907.7592671871894</v>
      </c>
      <c r="I13" s="39">
        <v>3032.716550292243</v>
      </c>
      <c r="J13" s="39">
        <v>2926.0595501793432</v>
      </c>
      <c r="K13" s="39">
        <v>2963.0571703953842</v>
      </c>
      <c r="L13" s="39">
        <v>3050.1107290126242</v>
      </c>
      <c r="M13" s="39">
        <v>3359.8975777456099</v>
      </c>
      <c r="N13" s="39">
        <v>3381.1795316579628</v>
      </c>
      <c r="O13" s="39">
        <v>3429.7209101786302</v>
      </c>
      <c r="P13" s="39">
        <v>3573.3068003351123</v>
      </c>
      <c r="Q13" s="39">
        <v>3774.66683927751</v>
      </c>
      <c r="R13" s="39">
        <v>3931.7809376521459</v>
      </c>
      <c r="S13" s="39">
        <v>4162.3299627004071</v>
      </c>
      <c r="T13" s="39">
        <v>4346.8431066819448</v>
      </c>
      <c r="U13" s="39">
        <v>4193.9372283363291</v>
      </c>
      <c r="V13" s="39">
        <v>4363.9132325604987</v>
      </c>
      <c r="W13" s="39">
        <v>4550.6481715713298</v>
      </c>
      <c r="X13" s="39">
        <v>5048.6645534766985</v>
      </c>
      <c r="Y13" s="39">
        <v>5525.3873247937763</v>
      </c>
      <c r="Z13" s="39">
        <v>5650.2540246616982</v>
      </c>
      <c r="AA13" s="39">
        <v>5789.6770294578391</v>
      </c>
      <c r="AB13" s="39">
        <v>5867.9352918038221</v>
      </c>
      <c r="AC13" s="39">
        <v>6200.9951373282693</v>
      </c>
      <c r="AD13" s="39">
        <v>6465.2367525862246</v>
      </c>
      <c r="AE13" s="39">
        <v>6492.7502691362488</v>
      </c>
      <c r="AF13" s="39">
        <v>6397.1771926913079</v>
      </c>
      <c r="AG13" s="44">
        <v>0.6947660456083482</v>
      </c>
      <c r="AH13" s="60"/>
    </row>
    <row r="14" spans="1:34" x14ac:dyDescent="0.25">
      <c r="A14" s="31" t="s">
        <v>2</v>
      </c>
      <c r="B14" s="39">
        <v>4912.3278646151039</v>
      </c>
      <c r="C14" s="39">
        <v>4851.7522842329317</v>
      </c>
      <c r="D14" s="39">
        <v>4892.7538427805284</v>
      </c>
      <c r="E14" s="39">
        <v>4987.0611274526227</v>
      </c>
      <c r="F14" s="39">
        <v>5120.7329686308149</v>
      </c>
      <c r="G14" s="39">
        <v>5340.5395272025989</v>
      </c>
      <c r="H14" s="39">
        <v>5411.5533694135493</v>
      </c>
      <c r="I14" s="39">
        <v>5431.9544481356234</v>
      </c>
      <c r="J14" s="39">
        <v>5458.1374473806645</v>
      </c>
      <c r="K14" s="39">
        <v>5341.8184276233487</v>
      </c>
      <c r="L14" s="39">
        <v>5452.1379914362597</v>
      </c>
      <c r="M14" s="39">
        <v>5477.5801425891141</v>
      </c>
      <c r="N14" s="39">
        <v>5624.4860869664108</v>
      </c>
      <c r="O14" s="39">
        <v>5808.0765348979894</v>
      </c>
      <c r="P14" s="39">
        <v>5839.7695438055944</v>
      </c>
      <c r="Q14" s="39">
        <v>5919.0090845586856</v>
      </c>
      <c r="R14" s="39">
        <v>6046.3539374827687</v>
      </c>
      <c r="S14" s="39">
        <v>6132.9504760666887</v>
      </c>
      <c r="T14" s="39">
        <v>6164.2233559438682</v>
      </c>
      <c r="U14" s="39">
        <v>6354.0546176928274</v>
      </c>
      <c r="V14" s="39">
        <v>6322.707986862878</v>
      </c>
      <c r="W14" s="39">
        <v>6365.2081743235694</v>
      </c>
      <c r="X14" s="39">
        <v>6632.5768526261263</v>
      </c>
      <c r="Y14" s="39">
        <v>6652.2935266445138</v>
      </c>
      <c r="Z14" s="39">
        <v>6871.0811010627867</v>
      </c>
      <c r="AA14" s="39">
        <v>6921.416696833352</v>
      </c>
      <c r="AB14" s="39">
        <v>7502.8359968302357</v>
      </c>
      <c r="AC14" s="39">
        <v>7550.1266059781738</v>
      </c>
      <c r="AD14" s="39">
        <v>7606.7652017455812</v>
      </c>
      <c r="AE14" s="39">
        <v>7687.9729378238308</v>
      </c>
      <c r="AF14" s="39">
        <v>7106.5853361599293</v>
      </c>
      <c r="AG14" s="44">
        <v>0.20063768016497097</v>
      </c>
      <c r="AH14" s="60"/>
    </row>
    <row r="15" spans="1:34" ht="41.25" customHeight="1" x14ac:dyDescent="0.25">
      <c r="A15" s="71" t="s">
        <v>118</v>
      </c>
      <c r="B15" s="72"/>
      <c r="C15" s="72"/>
      <c r="D15" s="72"/>
      <c r="E15" s="72"/>
      <c r="F15" s="72"/>
      <c r="G15" s="72"/>
      <c r="H15" s="72"/>
      <c r="I15" s="72"/>
      <c r="J15" s="72"/>
      <c r="K15" s="72"/>
      <c r="L15" s="72"/>
      <c r="M15" s="72"/>
      <c r="N15" s="72"/>
      <c r="O15" s="72"/>
      <c r="P15" s="72"/>
    </row>
    <row r="17" spans="1:34" ht="15.75" x14ac:dyDescent="0.25">
      <c r="A17" s="12" t="str">
        <f>Contents!A32</f>
        <v>Data Table 10B: Western Australia Indirect Greenhouse Gas Emissions from the Generation of Purchased Electricity (Scope 2 Emissions) by Economic Sector, 1990 to 2020</v>
      </c>
    </row>
    <row r="18" spans="1:34" ht="18" x14ac:dyDescent="0.25">
      <c r="A18" s="13" t="s">
        <v>80</v>
      </c>
    </row>
    <row r="19" spans="1:34" x14ac:dyDescent="0.25">
      <c r="A19" s="48"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7">
        <v>10541.349436535811</v>
      </c>
      <c r="C21" s="47">
        <v>11354.395815723783</v>
      </c>
      <c r="D21" s="47">
        <v>11381.262800796303</v>
      </c>
      <c r="E21" s="47">
        <v>11465.342977072423</v>
      </c>
      <c r="F21" s="47">
        <v>11756.581905355453</v>
      </c>
      <c r="G21" s="47">
        <v>12117.280181039747</v>
      </c>
      <c r="H21" s="47">
        <v>13137.215916536796</v>
      </c>
      <c r="I21" s="47">
        <v>13140.356367316015</v>
      </c>
      <c r="J21" s="47">
        <v>13464.326530801052</v>
      </c>
      <c r="K21" s="47">
        <v>13049.969182379404</v>
      </c>
      <c r="L21" s="47">
        <v>13638.433455091104</v>
      </c>
      <c r="M21" s="47">
        <v>14238.458004738051</v>
      </c>
      <c r="N21" s="47">
        <v>14476.318580104657</v>
      </c>
      <c r="O21" s="47">
        <v>16485.657611876333</v>
      </c>
      <c r="P21" s="47">
        <v>16435.539850503443</v>
      </c>
      <c r="Q21" s="47">
        <v>17573.751725799641</v>
      </c>
      <c r="R21" s="47">
        <v>17808.886419565286</v>
      </c>
      <c r="S21" s="47">
        <v>17692.850020965379</v>
      </c>
      <c r="T21" s="47">
        <v>17615.708439784667</v>
      </c>
      <c r="U21" s="47">
        <v>21130.993300144517</v>
      </c>
      <c r="V21" s="47">
        <v>20216.495116663973</v>
      </c>
      <c r="W21" s="47">
        <v>22073.07260076563</v>
      </c>
      <c r="X21" s="47">
        <v>21700.801911269467</v>
      </c>
      <c r="Y21" s="47">
        <v>22595.114337915467</v>
      </c>
      <c r="Z21" s="47">
        <v>22616.302999623716</v>
      </c>
      <c r="AA21" s="47">
        <v>23939.515821304056</v>
      </c>
      <c r="AB21" s="47">
        <v>25393.297334283383</v>
      </c>
      <c r="AC21" s="47">
        <v>25373.865504458576</v>
      </c>
      <c r="AD21" s="47">
        <v>25295.70490545495</v>
      </c>
      <c r="AE21" s="47">
        <v>25048.250758049373</v>
      </c>
      <c r="AF21" s="47">
        <v>25089.546944354599</v>
      </c>
      <c r="AG21" s="37">
        <v>0.42767163983096368</v>
      </c>
      <c r="AH21" s="60"/>
    </row>
    <row r="22" spans="1:34" x14ac:dyDescent="0.25">
      <c r="A22" s="31" t="s">
        <v>58</v>
      </c>
      <c r="B22" s="23">
        <v>169.47507132694227</v>
      </c>
      <c r="C22" s="23">
        <v>191.55029567036794</v>
      </c>
      <c r="D22" s="23">
        <v>189.23123449147218</v>
      </c>
      <c r="E22" s="23">
        <v>199.29029638258939</v>
      </c>
      <c r="F22" s="23">
        <v>198.85307678200229</v>
      </c>
      <c r="G22" s="23">
        <v>198.56734439721964</v>
      </c>
      <c r="H22" s="23">
        <v>194.6254209857303</v>
      </c>
      <c r="I22" s="23">
        <v>222.75850203434004</v>
      </c>
      <c r="J22" s="23">
        <v>212.40021276297961</v>
      </c>
      <c r="K22" s="23">
        <v>196.36852547904894</v>
      </c>
      <c r="L22" s="23">
        <v>188.34724734666247</v>
      </c>
      <c r="M22" s="23">
        <v>159.38572393363489</v>
      </c>
      <c r="N22" s="23">
        <v>167.88308492500428</v>
      </c>
      <c r="O22" s="23">
        <v>182.61814671112492</v>
      </c>
      <c r="P22" s="23">
        <v>190.62663951171908</v>
      </c>
      <c r="Q22" s="23">
        <v>186.96271878723778</v>
      </c>
      <c r="R22" s="23">
        <v>186.14455608338645</v>
      </c>
      <c r="S22" s="23">
        <v>183.66580264873579</v>
      </c>
      <c r="T22" s="23">
        <v>173.11851512740185</v>
      </c>
      <c r="U22" s="23">
        <v>122.16520340273263</v>
      </c>
      <c r="V22" s="23">
        <v>108.03505406250358</v>
      </c>
      <c r="W22" s="23">
        <v>212.6838034792782</v>
      </c>
      <c r="X22" s="23">
        <v>217.54906401192704</v>
      </c>
      <c r="Y22" s="23">
        <v>194.38785836524718</v>
      </c>
      <c r="Z22" s="23">
        <v>152.122610950113</v>
      </c>
      <c r="AA22" s="23">
        <v>155.77027962336936</v>
      </c>
      <c r="AB22" s="23">
        <v>145.65283508225039</v>
      </c>
      <c r="AC22" s="23">
        <v>211.97882626949522</v>
      </c>
      <c r="AD22" s="23">
        <v>159.3094108933104</v>
      </c>
      <c r="AE22" s="23">
        <v>179.60201555731135</v>
      </c>
      <c r="AF22" s="23">
        <v>162.00751010226983</v>
      </c>
      <c r="AG22" s="37">
        <v>-0.1334769244202465</v>
      </c>
      <c r="AH22" s="60"/>
    </row>
    <row r="23" spans="1:34" x14ac:dyDescent="0.25">
      <c r="A23" s="31" t="s">
        <v>59</v>
      </c>
      <c r="B23" s="23">
        <v>2617.179315777495</v>
      </c>
      <c r="C23" s="23">
        <v>2827.8872597651689</v>
      </c>
      <c r="D23" s="23">
        <v>2960.4728659257948</v>
      </c>
      <c r="E23" s="23">
        <v>2954.9092093270342</v>
      </c>
      <c r="F23" s="23">
        <v>2902.7699135128878</v>
      </c>
      <c r="G23" s="23">
        <v>3102.3227454059729</v>
      </c>
      <c r="H23" s="23">
        <v>3508.1232132677887</v>
      </c>
      <c r="I23" s="23">
        <v>3473.1164295676672</v>
      </c>
      <c r="J23" s="23">
        <v>3615.4210129002831</v>
      </c>
      <c r="K23" s="23">
        <v>2875.0913458725972</v>
      </c>
      <c r="L23" s="23">
        <v>2990.5357384264516</v>
      </c>
      <c r="M23" s="23">
        <v>1751.0292726597945</v>
      </c>
      <c r="N23" s="23">
        <v>1906.6721787911208</v>
      </c>
      <c r="O23" s="23">
        <v>3840.6138560830977</v>
      </c>
      <c r="P23" s="23">
        <v>3755.7253038456806</v>
      </c>
      <c r="Q23" s="23">
        <v>4018.3809940089895</v>
      </c>
      <c r="R23" s="23">
        <v>5976.4381884077575</v>
      </c>
      <c r="S23" s="23">
        <v>5450.9491380851314</v>
      </c>
      <c r="T23" s="23">
        <v>5056.6267799919897</v>
      </c>
      <c r="U23" s="23">
        <v>6086.3168520815652</v>
      </c>
      <c r="V23" s="23">
        <v>6144.0580745868965</v>
      </c>
      <c r="W23" s="23">
        <v>7475.5274549002825</v>
      </c>
      <c r="X23" s="23">
        <v>7135.9486308868945</v>
      </c>
      <c r="Y23" s="23">
        <v>7873.1750934235515</v>
      </c>
      <c r="Z23" s="23">
        <v>8873.5908166929239</v>
      </c>
      <c r="AA23" s="23">
        <v>8504.705244205179</v>
      </c>
      <c r="AB23" s="23">
        <v>9155.5551472264069</v>
      </c>
      <c r="AC23" s="23">
        <v>8945.5064685726975</v>
      </c>
      <c r="AD23" s="23">
        <v>10216.975252103024</v>
      </c>
      <c r="AE23" s="23">
        <v>10596.020484905725</v>
      </c>
      <c r="AF23" s="23">
        <v>10814.686405712517</v>
      </c>
      <c r="AG23" s="37">
        <v>1.6913043889656429</v>
      </c>
      <c r="AH23" s="60"/>
    </row>
    <row r="24" spans="1:34" x14ac:dyDescent="0.25">
      <c r="A24" s="31" t="s">
        <v>60</v>
      </c>
      <c r="B24" s="23">
        <v>1481.6963378869812</v>
      </c>
      <c r="C24" s="23">
        <v>1507.1983790905265</v>
      </c>
      <c r="D24" s="23">
        <v>1456.5825286514632</v>
      </c>
      <c r="E24" s="23">
        <v>1488.526287795883</v>
      </c>
      <c r="F24" s="23">
        <v>1670.8508524731653</v>
      </c>
      <c r="G24" s="23">
        <v>1714.6874210301085</v>
      </c>
      <c r="H24" s="23">
        <v>1863.5384059383682</v>
      </c>
      <c r="I24" s="23">
        <v>1892.2496409368669</v>
      </c>
      <c r="J24" s="23">
        <v>2010.8759273538608</v>
      </c>
      <c r="K24" s="23">
        <v>2757.6971186840346</v>
      </c>
      <c r="L24" s="23">
        <v>3103.5440868344499</v>
      </c>
      <c r="M24" s="23">
        <v>3825.257374407237</v>
      </c>
      <c r="N24" s="23">
        <v>3012.3022095115061</v>
      </c>
      <c r="O24" s="23">
        <v>4339.132338637427</v>
      </c>
      <c r="P24" s="23">
        <v>4315.4840338455997</v>
      </c>
      <c r="Q24" s="23">
        <v>4608.3605307596981</v>
      </c>
      <c r="R24" s="23">
        <v>3216.2649622586355</v>
      </c>
      <c r="S24" s="23">
        <v>3696.4285575800327</v>
      </c>
      <c r="T24" s="23">
        <v>3537.7778524682963</v>
      </c>
      <c r="U24" s="23">
        <v>5363.2423234785165</v>
      </c>
      <c r="V24" s="23">
        <v>5303.9790430865332</v>
      </c>
      <c r="W24" s="23">
        <v>4396.6211621413831</v>
      </c>
      <c r="X24" s="23">
        <v>4212.0439663938359</v>
      </c>
      <c r="Y24" s="23">
        <v>4610.222704303158</v>
      </c>
      <c r="Z24" s="23">
        <v>4143.2449706806365</v>
      </c>
      <c r="AA24" s="23">
        <v>4326.1894947602204</v>
      </c>
      <c r="AB24" s="23">
        <v>4365.9437315904552</v>
      </c>
      <c r="AC24" s="23">
        <v>5320.6685393643302</v>
      </c>
      <c r="AD24" s="23">
        <v>3986.4917643366748</v>
      </c>
      <c r="AE24" s="23">
        <v>3855.3790666118498</v>
      </c>
      <c r="AF24" s="23">
        <v>3748.2573382069436</v>
      </c>
      <c r="AG24" s="37">
        <v>-0.18663973593467187</v>
      </c>
      <c r="AH24" s="60"/>
    </row>
    <row r="25" spans="1:34" x14ac:dyDescent="0.25">
      <c r="A25" s="31" t="s">
        <v>62</v>
      </c>
      <c r="B25" s="23">
        <v>1442.9591787265374</v>
      </c>
      <c r="C25" s="23">
        <v>1577.7695406532939</v>
      </c>
      <c r="D25" s="23">
        <v>1558.6677998902837</v>
      </c>
      <c r="E25" s="23">
        <v>1564.7978827077386</v>
      </c>
      <c r="F25" s="23">
        <v>1598.0997268212138</v>
      </c>
      <c r="G25" s="23">
        <v>1618.9078784385088</v>
      </c>
      <c r="H25" s="23">
        <v>1797.8523263556835</v>
      </c>
      <c r="I25" s="23">
        <v>1686.2579078728536</v>
      </c>
      <c r="J25" s="23">
        <v>1669.1886285612418</v>
      </c>
      <c r="K25" s="23">
        <v>1592.2926087757662</v>
      </c>
      <c r="L25" s="23">
        <v>1657.4557766506298</v>
      </c>
      <c r="M25" s="23">
        <v>1959.1161900175953</v>
      </c>
      <c r="N25" s="23">
        <v>2244.8366784257714</v>
      </c>
      <c r="O25" s="23">
        <v>970.719387882506</v>
      </c>
      <c r="P25" s="23">
        <v>1002.306380661901</v>
      </c>
      <c r="Q25" s="23">
        <v>1241.0355825210481</v>
      </c>
      <c r="R25" s="23">
        <v>1238.8890493031163</v>
      </c>
      <c r="S25" s="23">
        <v>1141.5175975846782</v>
      </c>
      <c r="T25" s="23">
        <v>1742.1420955682686</v>
      </c>
      <c r="U25" s="23">
        <v>2004.0157200676249</v>
      </c>
      <c r="V25" s="23">
        <v>1884.4178874378983</v>
      </c>
      <c r="W25" s="23">
        <v>2310.4319339918329</v>
      </c>
      <c r="X25" s="23">
        <v>2106.116241890164</v>
      </c>
      <c r="Y25" s="23">
        <v>2057.5982817739277</v>
      </c>
      <c r="Z25" s="23">
        <v>1932.0769406498603</v>
      </c>
      <c r="AA25" s="23">
        <v>2244.5001194996676</v>
      </c>
      <c r="AB25" s="23">
        <v>2320.7958609918073</v>
      </c>
      <c r="AC25" s="23">
        <v>2310.5692063374972</v>
      </c>
      <c r="AD25" s="23">
        <v>2032.6036733911758</v>
      </c>
      <c r="AE25" s="23">
        <v>1695.0044058424519</v>
      </c>
      <c r="AF25" s="23">
        <v>1752.889019006042</v>
      </c>
      <c r="AG25" s="37">
        <v>0.41244058082944823</v>
      </c>
      <c r="AH25" s="60"/>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23">
        <v>0.23469896456142125</v>
      </c>
      <c r="P26" s="23">
        <v>0.22874316959984747</v>
      </c>
      <c r="Q26" s="23">
        <v>0.23084695884181269</v>
      </c>
      <c r="R26" s="23">
        <v>0.21439114153512809</v>
      </c>
      <c r="S26" s="23">
        <v>0.20990377445569805</v>
      </c>
      <c r="T26" s="23">
        <v>0.19476334919227536</v>
      </c>
      <c r="U26" s="23">
        <v>0</v>
      </c>
      <c r="V26" s="23">
        <v>0</v>
      </c>
      <c r="W26" s="23">
        <v>0</v>
      </c>
      <c r="X26" s="23">
        <v>0</v>
      </c>
      <c r="Y26" s="23">
        <v>0</v>
      </c>
      <c r="Z26" s="23">
        <v>16.256072036288792</v>
      </c>
      <c r="AA26" s="23">
        <v>13.200871154522824</v>
      </c>
      <c r="AB26" s="23">
        <v>12.74462306969691</v>
      </c>
      <c r="AC26" s="23">
        <v>0</v>
      </c>
      <c r="AD26" s="23">
        <v>4.9517394597063253</v>
      </c>
      <c r="AE26" s="23">
        <v>4.8181854312322194</v>
      </c>
      <c r="AF26" s="23">
        <v>4.6748435750903745</v>
      </c>
      <c r="AG26" s="37">
        <v>19.250834572587113</v>
      </c>
      <c r="AH26" s="60"/>
    </row>
    <row r="27" spans="1:34" x14ac:dyDescent="0.25">
      <c r="A27" s="31" t="s">
        <v>64</v>
      </c>
      <c r="B27" s="23">
        <v>2508.2310556387461</v>
      </c>
      <c r="C27" s="23">
        <v>2701.8673284030847</v>
      </c>
      <c r="D27" s="23">
        <v>2684.0956681816706</v>
      </c>
      <c r="E27" s="23">
        <v>2723.6340505620547</v>
      </c>
      <c r="F27" s="23">
        <v>2822.7436752957401</v>
      </c>
      <c r="G27" s="23">
        <v>2840.6810680825779</v>
      </c>
      <c r="H27" s="23">
        <v>3026.425296328106</v>
      </c>
      <c r="I27" s="23">
        <v>3082.6902378300601</v>
      </c>
      <c r="J27" s="23">
        <v>3065.9508972743138</v>
      </c>
      <c r="K27" s="23">
        <v>2855.8813814235596</v>
      </c>
      <c r="L27" s="23">
        <v>2864.97090686201</v>
      </c>
      <c r="M27" s="23">
        <v>3446.7162800648548</v>
      </c>
      <c r="N27" s="23">
        <v>3669.4445705036655</v>
      </c>
      <c r="O27" s="23">
        <v>3606.6748691212083</v>
      </c>
      <c r="P27" s="23">
        <v>3635.4547846143455</v>
      </c>
      <c r="Q27" s="23">
        <v>3844.4739532273616</v>
      </c>
      <c r="R27" s="23">
        <v>3549.8951521925123</v>
      </c>
      <c r="S27" s="23">
        <v>3601.545754412824</v>
      </c>
      <c r="T27" s="23">
        <v>3501.0699808195004</v>
      </c>
      <c r="U27" s="23">
        <v>3799.9919054977809</v>
      </c>
      <c r="V27" s="23">
        <v>3282.0971979705387</v>
      </c>
      <c r="W27" s="23">
        <v>3495.2194261997688</v>
      </c>
      <c r="X27" s="23">
        <v>3493.2271716993146</v>
      </c>
      <c r="Y27" s="23">
        <v>3555.7479337089694</v>
      </c>
      <c r="Z27" s="23">
        <v>3334.3770494644568</v>
      </c>
      <c r="AA27" s="23">
        <v>3444.8993364842768</v>
      </c>
      <c r="AB27" s="23">
        <v>3538.817694367126</v>
      </c>
      <c r="AC27" s="23">
        <v>3942.8061686126111</v>
      </c>
      <c r="AD27" s="23">
        <v>3344.3023813037271</v>
      </c>
      <c r="AE27" s="23">
        <v>3293.1466700846145</v>
      </c>
      <c r="AF27" s="23">
        <v>3118.2818660878693</v>
      </c>
      <c r="AG27" s="37">
        <v>-0.18889244561791552</v>
      </c>
      <c r="AH27" s="60"/>
    </row>
    <row r="28" spans="1:34" x14ac:dyDescent="0.25">
      <c r="A28" s="31" t="s">
        <v>65</v>
      </c>
      <c r="B28" s="23">
        <v>16.947507132694234</v>
      </c>
      <c r="C28" s="23">
        <v>17.642790390691786</v>
      </c>
      <c r="D28" s="23">
        <v>19.919077314891808</v>
      </c>
      <c r="E28" s="23">
        <v>39.365984470634935</v>
      </c>
      <c r="F28" s="23">
        <v>50.925787956366449</v>
      </c>
      <c r="G28" s="23">
        <v>46.721728093463454</v>
      </c>
      <c r="H28" s="23">
        <v>48.656355246432575</v>
      </c>
      <c r="I28" s="23">
        <v>47.905054200933343</v>
      </c>
      <c r="J28" s="23">
        <v>46.173959296299913</v>
      </c>
      <c r="K28" s="23">
        <v>44.823250381087256</v>
      </c>
      <c r="L28" s="23">
        <v>54.411427011258048</v>
      </c>
      <c r="M28" s="23">
        <v>61.983337085302466</v>
      </c>
      <c r="N28" s="23">
        <v>50.364925477501288</v>
      </c>
      <c r="O28" s="23">
        <v>52.541274866483498</v>
      </c>
      <c r="P28" s="23">
        <v>75.399467279349736</v>
      </c>
      <c r="Q28" s="23">
        <v>126.78627972834225</v>
      </c>
      <c r="R28" s="23">
        <v>142.03965681190726</v>
      </c>
      <c r="S28" s="23">
        <v>140.6460240740405</v>
      </c>
      <c r="T28" s="23">
        <v>158.00929654315576</v>
      </c>
      <c r="U28" s="23">
        <v>178.9224395259366</v>
      </c>
      <c r="V28" s="23">
        <v>194.77287524530212</v>
      </c>
      <c r="W28" s="23">
        <v>208.06024253407654</v>
      </c>
      <c r="X28" s="23">
        <v>410.7793851663684</v>
      </c>
      <c r="Y28" s="23">
        <v>501.93521929470171</v>
      </c>
      <c r="Z28" s="23">
        <v>525.67003468925441</v>
      </c>
      <c r="AA28" s="23">
        <v>919.83670204715054</v>
      </c>
      <c r="AB28" s="23">
        <v>1212.3777860158816</v>
      </c>
      <c r="AC28" s="23">
        <v>529.94706567373794</v>
      </c>
      <c r="AD28" s="23">
        <v>1076.0642094851469</v>
      </c>
      <c r="AE28" s="23">
        <v>1033.7499914871335</v>
      </c>
      <c r="AF28" s="23">
        <v>1032.9792285923834</v>
      </c>
      <c r="AG28" s="37">
        <v>7.1474054669455498</v>
      </c>
      <c r="AH28" s="60"/>
    </row>
    <row r="29" spans="1:34" x14ac:dyDescent="0.25">
      <c r="A29" s="31" t="s">
        <v>2</v>
      </c>
      <c r="B29" s="23">
        <v>2304.8609700464153</v>
      </c>
      <c r="C29" s="23">
        <v>2530.4802217506499</v>
      </c>
      <c r="D29" s="23">
        <v>2512.2936263407291</v>
      </c>
      <c r="E29" s="23">
        <v>2494.8192658264888</v>
      </c>
      <c r="F29" s="23">
        <v>2512.338872514078</v>
      </c>
      <c r="G29" s="23">
        <v>2595.3919955918946</v>
      </c>
      <c r="H29" s="23">
        <v>2697.9948984146863</v>
      </c>
      <c r="I29" s="23">
        <v>2735.3785948732934</v>
      </c>
      <c r="J29" s="23">
        <v>2844.3158926520746</v>
      </c>
      <c r="K29" s="23">
        <v>2727.8149517633101</v>
      </c>
      <c r="L29" s="23">
        <v>2779.1682719596415</v>
      </c>
      <c r="M29" s="23">
        <v>3034.9698265696316</v>
      </c>
      <c r="N29" s="23">
        <v>3424.8149324700876</v>
      </c>
      <c r="O29" s="23">
        <v>3493.1230396099249</v>
      </c>
      <c r="P29" s="23">
        <v>3460.3144975752466</v>
      </c>
      <c r="Q29" s="23">
        <v>3547.5208198081205</v>
      </c>
      <c r="R29" s="23">
        <v>3499.0004633664366</v>
      </c>
      <c r="S29" s="23">
        <v>3477.8872428054824</v>
      </c>
      <c r="T29" s="23">
        <v>3446.7691559168625</v>
      </c>
      <c r="U29" s="23">
        <v>3576.33885609036</v>
      </c>
      <c r="V29" s="23">
        <v>3299.134984274302</v>
      </c>
      <c r="W29" s="23">
        <v>3974.5285775190109</v>
      </c>
      <c r="X29" s="23">
        <v>4125.1374512209604</v>
      </c>
      <c r="Y29" s="23">
        <v>3802.0472470459154</v>
      </c>
      <c r="Z29" s="23">
        <v>3638.964504460183</v>
      </c>
      <c r="AA29" s="23">
        <v>4330.4137735296681</v>
      </c>
      <c r="AB29" s="23">
        <v>4641.4096559397613</v>
      </c>
      <c r="AC29" s="23">
        <v>4112.3892296282065</v>
      </c>
      <c r="AD29" s="23">
        <v>4475.0064744821848</v>
      </c>
      <c r="AE29" s="23">
        <v>4390.5299381290561</v>
      </c>
      <c r="AF29" s="23">
        <v>4455.7707330714829</v>
      </c>
      <c r="AG29" s="37">
        <v>0.25602384295872516</v>
      </c>
      <c r="AH29" s="60"/>
    </row>
    <row r="30" spans="1:34" ht="38.25" customHeight="1" x14ac:dyDescent="0.25">
      <c r="A30" s="68" t="s">
        <v>78</v>
      </c>
      <c r="B30" s="68"/>
      <c r="C30" s="68"/>
      <c r="D30" s="68"/>
      <c r="E30" s="68"/>
      <c r="F30" s="68"/>
      <c r="G30" s="68"/>
      <c r="H30" s="68"/>
      <c r="I30" s="68"/>
      <c r="J30" s="68"/>
      <c r="K30" s="68"/>
      <c r="L30" s="68"/>
    </row>
    <row r="31" spans="1:34" ht="18" customHeight="1" x14ac:dyDescent="0.25">
      <c r="A31" s="66" t="s">
        <v>79</v>
      </c>
      <c r="B31" s="66"/>
      <c r="C31" s="66"/>
      <c r="D31" s="66"/>
      <c r="E31" s="66"/>
      <c r="F31" s="66"/>
      <c r="G31" s="66"/>
      <c r="H31" s="66"/>
      <c r="I31" s="66"/>
      <c r="J31" s="66"/>
      <c r="K31" s="66"/>
      <c r="L31" s="66"/>
    </row>
  </sheetData>
  <mergeCells count="3">
    <mergeCell ref="A15:P15"/>
    <mergeCell ref="A30:L30"/>
    <mergeCell ref="A31:L31"/>
  </mergeCells>
  <dataValidations count="1">
    <dataValidation allowBlank="1" showInputMessage="1" showErrorMessage="1" sqref="A18:A19 A1:A3"/>
  </dataValidations>
  <hyperlinks>
    <hyperlink ref="A3" location="Contents!A1" display="Back to contents"/>
    <hyperlink ref="A19"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showGridLines="0" workbookViewId="0">
      <pane ySplit="5" topLeftCell="A6" activePane="bottomLeft" state="frozen"/>
      <selection pane="bottomLeft" activeCell="C24" sqref="C24"/>
    </sheetView>
  </sheetViews>
  <sheetFormatPr defaultRowHeight="15" x14ac:dyDescent="0.25"/>
  <sheetData>
    <row r="1" spans="1:29" ht="21" x14ac:dyDescent="0.35">
      <c r="A1" s="4" t="s">
        <v>106</v>
      </c>
    </row>
    <row r="2" spans="1:29" x14ac:dyDescent="0.25">
      <c r="A2" s="5" t="s">
        <v>76</v>
      </c>
    </row>
    <row r="3" spans="1:29" x14ac:dyDescent="0.25">
      <c r="A3" s="51" t="s">
        <v>109</v>
      </c>
    </row>
    <row r="4" spans="1:29" ht="18.75" x14ac:dyDescent="0.25">
      <c r="A4" s="9" t="s">
        <v>72</v>
      </c>
    </row>
    <row r="5" spans="1:29" ht="32.25" thickBot="1" x14ac:dyDescent="0.55000000000000004">
      <c r="A5" s="6" t="s">
        <v>69</v>
      </c>
      <c r="B5" s="6"/>
      <c r="C5" s="6"/>
      <c r="D5" s="6"/>
      <c r="E5" s="6"/>
      <c r="F5" s="6"/>
      <c r="G5" s="6"/>
      <c r="H5" s="6"/>
      <c r="I5" s="6"/>
      <c r="J5" s="6"/>
      <c r="K5" s="6"/>
      <c r="L5" s="6"/>
      <c r="M5" s="6"/>
      <c r="N5" s="6"/>
      <c r="O5" s="6"/>
      <c r="P5" s="6"/>
      <c r="Q5" s="6"/>
      <c r="R5" s="6"/>
      <c r="S5" s="6"/>
      <c r="T5" s="6"/>
      <c r="U5" s="6"/>
      <c r="V5" s="6"/>
      <c r="W5" s="6"/>
    </row>
    <row r="6" spans="1:29" s="8" customFormat="1" ht="30.75" customHeight="1" thickTop="1" x14ac:dyDescent="0.25">
      <c r="A6" s="7" t="s">
        <v>70</v>
      </c>
      <c r="B6" s="7"/>
      <c r="C6" s="7"/>
      <c r="D6" s="7"/>
      <c r="E6" s="7"/>
      <c r="F6" s="7"/>
      <c r="G6" s="7"/>
      <c r="H6" s="7"/>
      <c r="I6" s="7"/>
      <c r="J6" s="7"/>
      <c r="K6" s="7"/>
      <c r="L6" s="7"/>
      <c r="M6" s="7"/>
      <c r="N6" s="7"/>
      <c r="O6" s="7"/>
      <c r="P6" s="7"/>
      <c r="Q6" s="7"/>
      <c r="R6" s="7"/>
      <c r="S6" s="7"/>
      <c r="T6" s="7"/>
      <c r="U6" s="7"/>
      <c r="V6" s="7"/>
      <c r="W6" s="7"/>
      <c r="X6" s="7"/>
      <c r="Y6" s="7"/>
      <c r="Z6" s="7"/>
      <c r="AA6" s="7"/>
      <c r="AB6" s="7"/>
      <c r="AC6" s="7"/>
    </row>
    <row r="7" spans="1:29" ht="18.75" x14ac:dyDescent="0.25">
      <c r="A7" s="45" t="s">
        <v>84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45" t="s">
        <v>85</v>
      </c>
    </row>
    <row r="9" spans="1:29" x14ac:dyDescent="0.25">
      <c r="A9" s="45" t="s">
        <v>86</v>
      </c>
    </row>
    <row r="10" spans="1:29" x14ac:dyDescent="0.25">
      <c r="A10" s="45" t="s">
        <v>87</v>
      </c>
    </row>
    <row r="11" spans="1:29" x14ac:dyDescent="0.25">
      <c r="A11" s="45" t="s">
        <v>88</v>
      </c>
    </row>
    <row r="12" spans="1:29" x14ac:dyDescent="0.25">
      <c r="A12" s="45" t="s">
        <v>89</v>
      </c>
    </row>
    <row r="13" spans="1:29" x14ac:dyDescent="0.25">
      <c r="A13" s="45" t="s">
        <v>90</v>
      </c>
    </row>
    <row r="15" spans="1:29" ht="18.75" x14ac:dyDescent="0.25">
      <c r="A15" s="9" t="s">
        <v>71</v>
      </c>
    </row>
    <row r="16" spans="1:29" x14ac:dyDescent="0.25">
      <c r="A16" s="45" t="s">
        <v>91</v>
      </c>
    </row>
    <row r="17" spans="1:1" x14ac:dyDescent="0.25">
      <c r="A17" s="45" t="s">
        <v>92</v>
      </c>
    </row>
    <row r="18" spans="1:1" ht="16.5" customHeight="1" x14ac:dyDescent="0.25">
      <c r="A18" s="45" t="s">
        <v>93</v>
      </c>
    </row>
    <row r="19" spans="1:1" x14ac:dyDescent="0.25">
      <c r="A19" s="45" t="s">
        <v>94</v>
      </c>
    </row>
    <row r="20" spans="1:1" x14ac:dyDescent="0.25">
      <c r="A20" s="45" t="s">
        <v>95</v>
      </c>
    </row>
    <row r="21" spans="1:1" ht="16.5" customHeight="1" x14ac:dyDescent="0.25">
      <c r="A21" s="45" t="s">
        <v>110</v>
      </c>
    </row>
    <row r="22" spans="1:1" x14ac:dyDescent="0.25">
      <c r="A22" s="45" t="s">
        <v>96</v>
      </c>
    </row>
    <row r="23" spans="1:1" x14ac:dyDescent="0.25">
      <c r="A23" s="45" t="s">
        <v>111</v>
      </c>
    </row>
    <row r="24" spans="1:1" x14ac:dyDescent="0.25">
      <c r="A24" s="45" t="s">
        <v>97</v>
      </c>
    </row>
    <row r="25" spans="1:1" x14ac:dyDescent="0.25">
      <c r="A25" s="45" t="s">
        <v>98</v>
      </c>
    </row>
    <row r="26" spans="1:1" x14ac:dyDescent="0.25">
      <c r="A26" s="45" t="s">
        <v>112</v>
      </c>
    </row>
    <row r="27" spans="1:1" x14ac:dyDescent="0.25">
      <c r="A27" s="45" t="s">
        <v>113</v>
      </c>
    </row>
    <row r="28" spans="1:1" x14ac:dyDescent="0.25">
      <c r="A28" s="45" t="s">
        <v>99</v>
      </c>
    </row>
    <row r="29" spans="1:1" x14ac:dyDescent="0.25">
      <c r="A29" s="45" t="s">
        <v>114</v>
      </c>
    </row>
    <row r="30" spans="1:1" x14ac:dyDescent="0.25">
      <c r="A30" s="45" t="s">
        <v>100</v>
      </c>
    </row>
    <row r="31" spans="1:1" x14ac:dyDescent="0.25">
      <c r="A31" s="45" t="s">
        <v>115</v>
      </c>
    </row>
    <row r="32" spans="1:1" x14ac:dyDescent="0.25">
      <c r="A32" s="45" t="s">
        <v>101</v>
      </c>
    </row>
  </sheetData>
  <hyperlinks>
    <hyperlink ref="A7" location="'Figure 1'!A1" display="Figure 1: Direct Emissions by Economic Sectors, 1990 to 2018"/>
    <hyperlink ref="A8" location="'Figure 2'!A1" display="Figure 2: Percentage Change in Direct Emissions by Economic Sector, 1990 to 2018"/>
    <hyperlink ref="A9" location="'Figure 3'!A1" display="Figure 3: Direct State and Territory Emissions by Economic Sector, 2018"/>
    <hyperlink ref="A10" location="'Figure 4'!A1" display="Figure 4: Indirect Greenhouse Gas Emissions from the Generation of Purchased Electricity (Scope 2 Emissions) Trends by Economic Sector, 1990 to 2018"/>
    <hyperlink ref="A11" location="'Figure 5'!A1" display="Figure 5: Australia’s Combined Direct and Indirect Greenhouse Gas Emissions from the Generation of Purchased Electricity (Scope 2 Emissions) by Major Economic Sector, 2018"/>
    <hyperlink ref="A12" location="'Figure 6'!A1" display="Figure 6: Combined Direct and Indirect Greenhouse Gas Emissions from the Generation of Purchased Electricity (Scope 2 Emissions) by Major Economic Sectors, 1990 to 2018"/>
    <hyperlink ref="A13" location="'Figure 7'!A1" display="Figure 7: Percentage Change in Combined Direct and Indirect Greenhouse Gas Emissions from the Generation of Purchased Electricity (Scope 2 Emissions) by Major Economic Sectors, 1990 to 2018"/>
    <hyperlink ref="A16" location="'Data Table 1'!A1" display="Data Table 1: National Direct Emissions by Economic Sector, 1990 to 2018"/>
    <hyperlink ref="A17" location="'Data Table 2'!A1" display="Data Table 2: National Indirect Greenhouse Gas Emissions from the Generation of Purchased Electricity (Scope 2 Emissions) by Economic Sector, 1990 to 2018"/>
    <hyperlink ref="A18" location="'Data Tables 3A-B'!A1" display="Data Table 3A: New South Wales Direct Emissions by Economic Sectors, 1990 to 2020"/>
    <hyperlink ref="A19" location="'Data Tables 3A-B'!A18" display="Data Table 3B: New South Wales Indirect Greenhouse Gas Emissions from the Generation of Purchased Electricity (Scope 2 Emissions) by Economic Sector, 1990 to 2020"/>
    <hyperlink ref="A20" location="'Data Table 4'!A1" display="Data Table 4: Australian Capital Territory Direct Emissions by Economic Sectors, 1990 to 2018"/>
    <hyperlink ref="A21" location="'Data Tables 5A-B'!A1" display="Data Table 5A: Northern Territory Direct Emissions by Economic Sectors, 1990 to 2020"/>
    <hyperlink ref="A22" location="'Data Tables 5A-B'!A17" display="Data Table 5B: Northern Territory Indirect Greenhouse Gas Emissions from the Generation of Purchased Electricity (Scope 2 Emissions) by Economic Sector, 1990 to 2020"/>
    <hyperlink ref="A23" location="'Data Tables 6A-B'!A1" display="Data Table 6A: Queensland Direct Emissions by Economic Sectors, 1990 to 2020"/>
    <hyperlink ref="A24" location="'Data Tables 6A-B'!A17" display="Data Table 6B: Queensland Indirect Greenhouse Gas Emissions from the Generation of Purchased Electricity (Scope 2 Emissions) by Economic Sector, 1990 to 2020"/>
    <hyperlink ref="A25" location="'Data Tables 7A-B'!A1" display="Data Table 7A: South Australia Direct Emissions by Economic Sectors, 1990 to 2020"/>
    <hyperlink ref="A26" location="'Data Tables 7A-B'!A17" display="Data Table 7B: South Australia Indirect Greenhouse Gas Emissions from the Generation of Purchased Electricity (Scope 2 Emissions) by Economic Sector, 1990 to 2020"/>
    <hyperlink ref="A27" location="'Data Tables 8A-B'!A1" display="Data Table 8A: Tasmania Direct Emissions by Economic Sectors, 1990 to 2020"/>
    <hyperlink ref="A28" location="'Data Tables 8A-B'!A17" display="Data Table 8B: Tasmania Indirect Greenhouse Gas Emissions from the Generation of Purchased Electricity (Scope 2 Emissions) by Economic Sector, 1990 to 2020"/>
    <hyperlink ref="A29" location="'Data Tables 9A-B'!A1" display="Data Table 9A: Victoria Direct Emissions by Economic Sectors, 1990 to 2020"/>
    <hyperlink ref="A30" location="'Data Tables 9A-B'!A17" display="Data Table 9B: Victoria Indirect Greenhouse Gas Emissions from the Generation of Purchased Electricity (Scope 2 Emissions) by Economic Sector, 1990 to 2020"/>
    <hyperlink ref="A31" location="'Data Tables 10A-B'!A1" display="Data Table 10A: Western Australia Direct Emissions by Economic Sectors, 1990 to 2020"/>
    <hyperlink ref="A32" location="'Data Tables 10A-B'!A17" display="Data Table 10B: Western Australia Indirect Greenhouse Gas Emissions from the Generation of Purchased Electricity (Scope 2 Emissions) by Economic Sector, 1990 to 2020"/>
    <hyperlink ref="A4"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21"/>
  <sheetViews>
    <sheetView showGridLines="0" tabSelected="1" zoomScaleNormal="100" workbookViewId="0">
      <pane xSplit="1" ySplit="4" topLeftCell="B17" activePane="bottomRight" state="frozen"/>
      <selection pane="topRight" activeCell="B1" sqref="B1"/>
      <selection pane="bottomLeft" activeCell="A5" sqref="A5"/>
      <selection pane="bottomRight"/>
    </sheetView>
  </sheetViews>
  <sheetFormatPr defaultColWidth="9.140625" defaultRowHeight="12.75" x14ac:dyDescent="0.2"/>
  <cols>
    <col min="1" max="1" width="16" style="16" customWidth="1"/>
    <col min="2" max="2" width="17" style="16" customWidth="1"/>
    <col min="3" max="5" width="12" style="16" bestFit="1" customWidth="1"/>
    <col min="6" max="6" width="13.7109375" style="16" customWidth="1"/>
    <col min="7" max="7" width="14.140625" style="16" customWidth="1"/>
    <col min="8" max="26" width="12" style="16" bestFit="1" customWidth="1"/>
    <col min="27" max="16384" width="9.140625" style="16"/>
  </cols>
  <sheetData>
    <row r="1" spans="1:30" ht="15.75" x14ac:dyDescent="0.25">
      <c r="A1" s="11" t="str">
        <f>Contents!A7</f>
        <v>Figure 1: Direct Emissions by Economic Sectors, 1990 to 2020</v>
      </c>
    </row>
    <row r="2" spans="1:30" ht="18" x14ac:dyDescent="0.35">
      <c r="A2" s="17" t="s">
        <v>82</v>
      </c>
    </row>
    <row r="3" spans="1:30" ht="15" x14ac:dyDescent="0.2">
      <c r="A3" s="48" t="s">
        <v>105</v>
      </c>
    </row>
    <row r="4" spans="1:30" ht="36" x14ac:dyDescent="0.25">
      <c r="A4" s="18" t="s">
        <v>102</v>
      </c>
      <c r="B4" s="18" t="s">
        <v>17</v>
      </c>
      <c r="C4" s="18" t="s">
        <v>31</v>
      </c>
      <c r="D4" s="18" t="s">
        <v>3</v>
      </c>
      <c r="E4" s="18" t="s">
        <v>0</v>
      </c>
      <c r="F4" s="18" t="s">
        <v>30</v>
      </c>
      <c r="G4" s="18" t="s">
        <v>1</v>
      </c>
      <c r="H4" s="18" t="s">
        <v>2</v>
      </c>
      <c r="I4" s="19"/>
      <c r="J4" s="19"/>
      <c r="K4" s="19"/>
      <c r="L4" s="19"/>
      <c r="M4" s="19"/>
      <c r="N4" s="19"/>
      <c r="O4" s="19"/>
      <c r="P4" s="19"/>
      <c r="Q4" s="19"/>
      <c r="R4" s="19"/>
      <c r="S4" s="19"/>
      <c r="T4" s="19"/>
      <c r="U4" s="19"/>
      <c r="V4" s="19"/>
      <c r="W4" s="19"/>
      <c r="X4" s="19"/>
      <c r="Y4" s="19"/>
      <c r="Z4" s="19"/>
      <c r="AA4" s="20"/>
      <c r="AC4" s="21"/>
      <c r="AD4" s="21"/>
    </row>
    <row r="5" spans="1:30" x14ac:dyDescent="0.2">
      <c r="A5" s="22">
        <v>1990</v>
      </c>
      <c r="B5" s="23">
        <v>306.85080507356901</v>
      </c>
      <c r="C5" s="23">
        <v>-22.993022790879387</v>
      </c>
      <c r="D5" s="23">
        <v>48.427661298337512</v>
      </c>
      <c r="E5" s="23">
        <v>68.731410191475348</v>
      </c>
      <c r="F5" s="23">
        <v>152.08451359911138</v>
      </c>
      <c r="G5" s="23">
        <v>38.307506496942914</v>
      </c>
      <c r="H5" s="23">
        <v>49.226858969384345</v>
      </c>
      <c r="I5" s="59"/>
    </row>
    <row r="6" spans="1:30" x14ac:dyDescent="0.2">
      <c r="A6" s="22">
        <v>1991</v>
      </c>
      <c r="B6" s="23">
        <v>288.70030633743568</v>
      </c>
      <c r="C6" s="23">
        <v>-18.724184928618165</v>
      </c>
      <c r="D6" s="23">
        <v>49.098821393302615</v>
      </c>
      <c r="E6" s="23">
        <v>68.588737063639414</v>
      </c>
      <c r="F6" s="23">
        <v>153.46531511847107</v>
      </c>
      <c r="G6" s="23">
        <v>35.215791946100573</v>
      </c>
      <c r="H6" s="23">
        <v>48.719760685795869</v>
      </c>
      <c r="I6" s="24"/>
      <c r="J6" s="24"/>
      <c r="K6" s="24"/>
      <c r="L6" s="24"/>
      <c r="M6" s="24"/>
      <c r="N6" s="24"/>
      <c r="O6" s="24"/>
      <c r="P6" s="24"/>
      <c r="Q6" s="24"/>
      <c r="R6" s="24"/>
      <c r="S6" s="24"/>
      <c r="T6" s="24"/>
      <c r="U6" s="24"/>
    </row>
    <row r="7" spans="1:30" x14ac:dyDescent="0.2">
      <c r="A7" s="22">
        <v>1992</v>
      </c>
      <c r="B7" s="23">
        <v>218.46936715546465</v>
      </c>
      <c r="C7" s="23">
        <v>-24.180950869999002</v>
      </c>
      <c r="D7" s="23">
        <v>51.276159779502287</v>
      </c>
      <c r="E7" s="23">
        <v>68.8230699032503</v>
      </c>
      <c r="F7" s="23">
        <v>156.32439809753566</v>
      </c>
      <c r="G7" s="23">
        <v>40.745866413843359</v>
      </c>
      <c r="H7" s="23">
        <v>49.364871822391031</v>
      </c>
    </row>
    <row r="8" spans="1:30" x14ac:dyDescent="0.2">
      <c r="A8" s="22">
        <v>1993</v>
      </c>
      <c r="B8" s="23">
        <v>199.48363214221624</v>
      </c>
      <c r="C8" s="23">
        <v>-29.003999071643602</v>
      </c>
      <c r="D8" s="23">
        <v>52.100163304938079</v>
      </c>
      <c r="E8" s="23">
        <v>69.180601462897258</v>
      </c>
      <c r="F8" s="23">
        <v>155.23488940174903</v>
      </c>
      <c r="G8" s="23">
        <v>40.838790201353198</v>
      </c>
      <c r="H8" s="23">
        <v>50.432678300262225</v>
      </c>
    </row>
    <row r="9" spans="1:30" x14ac:dyDescent="0.2">
      <c r="A9" s="22">
        <v>1994</v>
      </c>
      <c r="B9" s="23">
        <v>187.37799679223139</v>
      </c>
      <c r="C9" s="23">
        <v>-17.322237090816177</v>
      </c>
      <c r="D9" s="23">
        <v>50.39361476480061</v>
      </c>
      <c r="E9" s="23">
        <v>69.332558445915893</v>
      </c>
      <c r="F9" s="23">
        <v>155.15437906541305</v>
      </c>
      <c r="G9" s="23">
        <v>38.49821119641922</v>
      </c>
      <c r="H9" s="23">
        <v>50.8162677374617</v>
      </c>
    </row>
    <row r="10" spans="1:30" x14ac:dyDescent="0.2">
      <c r="A10" s="22">
        <v>1995</v>
      </c>
      <c r="B10" s="23">
        <v>165.08560443023245</v>
      </c>
      <c r="C10" s="23">
        <v>-19.955082175520754</v>
      </c>
      <c r="D10" s="23">
        <v>52.7350939010038</v>
      </c>
      <c r="E10" s="23">
        <v>69.118915739459766</v>
      </c>
      <c r="F10" s="23">
        <v>161.24905463822901</v>
      </c>
      <c r="G10" s="23">
        <v>37.295420290056114</v>
      </c>
      <c r="H10" s="23">
        <v>52.21089589890866</v>
      </c>
    </row>
    <row r="11" spans="1:30" x14ac:dyDescent="0.2">
      <c r="A11" s="22">
        <v>1996</v>
      </c>
      <c r="B11" s="23">
        <v>171.60750423790711</v>
      </c>
      <c r="C11" s="23">
        <v>-25.334769033734791</v>
      </c>
      <c r="D11" s="23">
        <v>54.377569481750484</v>
      </c>
      <c r="E11" s="23">
        <v>67.309882233140286</v>
      </c>
      <c r="F11" s="23">
        <v>163.47877483200296</v>
      </c>
      <c r="G11" s="23">
        <v>39.583714902441933</v>
      </c>
      <c r="H11" s="23">
        <v>52.803973028676786</v>
      </c>
    </row>
    <row r="12" spans="1:30" x14ac:dyDescent="0.2">
      <c r="A12" s="22">
        <v>1997</v>
      </c>
      <c r="B12" s="23">
        <v>178.47209937874032</v>
      </c>
      <c r="C12" s="23">
        <v>-31.85771806062353</v>
      </c>
      <c r="D12" s="23">
        <v>58.191657567899988</v>
      </c>
      <c r="E12" s="23">
        <v>67.999384332505656</v>
      </c>
      <c r="F12" s="23">
        <v>168.65336326415516</v>
      </c>
      <c r="G12" s="23">
        <v>34.472495401781373</v>
      </c>
      <c r="H12" s="23">
        <v>52.832954233140349</v>
      </c>
    </row>
    <row r="13" spans="1:30" x14ac:dyDescent="0.2">
      <c r="A13" s="22">
        <v>1998</v>
      </c>
      <c r="B13" s="23">
        <v>159.24424593049591</v>
      </c>
      <c r="C13" s="23">
        <v>-25.121538262922247</v>
      </c>
      <c r="D13" s="23">
        <v>60.137049118850953</v>
      </c>
      <c r="E13" s="23">
        <v>68.54055777692723</v>
      </c>
      <c r="F13" s="23">
        <v>180.41058677091027</v>
      </c>
      <c r="G13" s="23">
        <v>30.929340151165434</v>
      </c>
      <c r="H13" s="23">
        <v>52.987742560699843</v>
      </c>
    </row>
    <row r="14" spans="1:30" x14ac:dyDescent="0.2">
      <c r="A14" s="22">
        <v>1999</v>
      </c>
      <c r="B14" s="23">
        <v>170.45811019274817</v>
      </c>
      <c r="C14" s="23">
        <v>-24.626434786131153</v>
      </c>
      <c r="D14" s="23">
        <v>58.070349646840448</v>
      </c>
      <c r="E14" s="23">
        <v>69.946401765505115</v>
      </c>
      <c r="F14" s="23">
        <v>185.93633700893068</v>
      </c>
      <c r="G14" s="23">
        <v>32.527218903792011</v>
      </c>
      <c r="H14" s="23">
        <v>51.95605165286451</v>
      </c>
    </row>
    <row r="15" spans="1:30" x14ac:dyDescent="0.2">
      <c r="A15" s="22">
        <v>2000</v>
      </c>
      <c r="B15" s="23">
        <v>175.0145271727487</v>
      </c>
      <c r="C15" s="23">
        <v>-20.550431501995462</v>
      </c>
      <c r="D15" s="23">
        <v>61.841105080154186</v>
      </c>
      <c r="E15" s="23">
        <v>69.037271442533381</v>
      </c>
      <c r="F15" s="23">
        <v>189.27143950382415</v>
      </c>
      <c r="G15" s="23">
        <v>41.430499966695869</v>
      </c>
      <c r="H15" s="23">
        <v>53.296292762734993</v>
      </c>
      <c r="T15" s="25"/>
    </row>
    <row r="16" spans="1:30" x14ac:dyDescent="0.2">
      <c r="A16" s="22">
        <v>2001</v>
      </c>
      <c r="B16" s="23">
        <v>188.04560205061742</v>
      </c>
      <c r="C16" s="23">
        <v>-21.232210983745173</v>
      </c>
      <c r="D16" s="23">
        <v>62.243276597400907</v>
      </c>
      <c r="E16" s="23">
        <v>69.062876956602992</v>
      </c>
      <c r="F16" s="23">
        <v>196.35221320349254</v>
      </c>
      <c r="G16" s="23">
        <v>38.782814396002351</v>
      </c>
      <c r="H16" s="23">
        <v>53.631068311880746</v>
      </c>
      <c r="T16" s="25"/>
    </row>
    <row r="17" spans="1:20" x14ac:dyDescent="0.2">
      <c r="A17" s="22">
        <v>2002</v>
      </c>
      <c r="B17" s="23">
        <v>193.03628392398738</v>
      </c>
      <c r="C17" s="23">
        <v>-31.346246729844395</v>
      </c>
      <c r="D17" s="23">
        <v>62.475227764582854</v>
      </c>
      <c r="E17" s="23">
        <v>69.059545005344916</v>
      </c>
      <c r="F17" s="23">
        <v>197.78441387458741</v>
      </c>
      <c r="G17" s="23">
        <v>40.151358270489467</v>
      </c>
      <c r="H17" s="23">
        <v>55.231954515835398</v>
      </c>
      <c r="T17" s="25"/>
    </row>
    <row r="18" spans="1:20" x14ac:dyDescent="0.2">
      <c r="A18" s="22">
        <v>2003</v>
      </c>
      <c r="B18" s="23">
        <v>197.43328718723586</v>
      </c>
      <c r="C18" s="23">
        <v>-31.887862663532513</v>
      </c>
      <c r="D18" s="23">
        <v>60.34201740606597</v>
      </c>
      <c r="E18" s="23">
        <v>72.039891749016334</v>
      </c>
      <c r="F18" s="23">
        <v>198.71463143536417</v>
      </c>
      <c r="G18" s="23">
        <v>44.569268960886241</v>
      </c>
      <c r="H18" s="23">
        <v>57.258239998967554</v>
      </c>
    </row>
    <row r="19" spans="1:20" x14ac:dyDescent="0.2">
      <c r="A19" s="22">
        <v>2004</v>
      </c>
      <c r="B19" s="23">
        <v>180.978981379613</v>
      </c>
      <c r="C19" s="23">
        <v>-34.684506734024652</v>
      </c>
      <c r="D19" s="23">
        <v>61.368504125607629</v>
      </c>
      <c r="E19" s="23">
        <v>73.479824115891077</v>
      </c>
      <c r="F19" s="23">
        <v>206.60110298360667</v>
      </c>
      <c r="G19" s="23">
        <v>45.482063947119912</v>
      </c>
      <c r="H19" s="23">
        <v>58.786960348925909</v>
      </c>
    </row>
    <row r="20" spans="1:20" x14ac:dyDescent="0.2">
      <c r="A20" s="22">
        <v>2005</v>
      </c>
      <c r="B20" s="23">
        <v>214.20331801735469</v>
      </c>
      <c r="C20" s="23">
        <v>-41.571110333366335</v>
      </c>
      <c r="D20" s="23">
        <v>64.680353219585143</v>
      </c>
      <c r="E20" s="23">
        <v>72.598034078753116</v>
      </c>
      <c r="F20" s="23">
        <v>207.91301714880674</v>
      </c>
      <c r="G20" s="23">
        <v>44.433837453486873</v>
      </c>
      <c r="H20" s="23">
        <v>58.872551846843805</v>
      </c>
    </row>
    <row r="21" spans="1:20" x14ac:dyDescent="0.2">
      <c r="A21" s="22">
        <v>2006</v>
      </c>
      <c r="B21" s="23">
        <v>215.13093696165134</v>
      </c>
      <c r="C21" s="23">
        <v>-40.866363478658329</v>
      </c>
      <c r="D21" s="23">
        <v>65.8066364812817</v>
      </c>
      <c r="E21" s="23">
        <v>71.699368885417584</v>
      </c>
      <c r="F21" s="23">
        <v>212.11098043393389</v>
      </c>
      <c r="G21" s="23">
        <v>51.044999385011877</v>
      </c>
      <c r="H21" s="23">
        <v>59.748451185673183</v>
      </c>
    </row>
    <row r="22" spans="1:20" x14ac:dyDescent="0.2">
      <c r="A22" s="22">
        <v>2007</v>
      </c>
      <c r="B22" s="23">
        <v>210.12384109315315</v>
      </c>
      <c r="C22" s="23">
        <v>-42.027270826170842</v>
      </c>
      <c r="D22" s="23">
        <v>68.975430787662248</v>
      </c>
      <c r="E22" s="23">
        <v>74.061815541477955</v>
      </c>
      <c r="F22" s="23">
        <v>215.01699228643847</v>
      </c>
      <c r="G22" s="23">
        <v>60.114930742849559</v>
      </c>
      <c r="H22" s="23">
        <v>60.051226915760139</v>
      </c>
    </row>
    <row r="23" spans="1:20" x14ac:dyDescent="0.2">
      <c r="A23" s="22">
        <v>2008</v>
      </c>
      <c r="B23" s="23">
        <v>187.9872065567514</v>
      </c>
      <c r="C23" s="23">
        <v>-38.941315663911219</v>
      </c>
      <c r="D23" s="23">
        <v>68.795220895921986</v>
      </c>
      <c r="E23" s="23">
        <v>75.120540739119718</v>
      </c>
      <c r="F23" s="23">
        <v>217.03240538949274</v>
      </c>
      <c r="G23" s="23">
        <v>64.299715821300069</v>
      </c>
      <c r="H23" s="23">
        <v>60.56807286358552</v>
      </c>
    </row>
    <row r="24" spans="1:20" x14ac:dyDescent="0.2">
      <c r="A24" s="22">
        <v>2009</v>
      </c>
      <c r="B24" s="23">
        <v>182.3566737375001</v>
      </c>
      <c r="C24" s="23">
        <v>-31.142930391969852</v>
      </c>
      <c r="D24" s="23">
        <v>71.50909736292725</v>
      </c>
      <c r="E24" s="23">
        <v>68.60207832127908</v>
      </c>
      <c r="F24" s="23">
        <v>221.64617722707408</v>
      </c>
      <c r="G24" s="23">
        <v>63.065599812596311</v>
      </c>
      <c r="H24" s="23">
        <v>60.64167816758151</v>
      </c>
    </row>
    <row r="25" spans="1:20" x14ac:dyDescent="0.2">
      <c r="A25" s="22">
        <v>2010</v>
      </c>
      <c r="B25" s="23">
        <v>161.6560328310058</v>
      </c>
      <c r="C25" s="23">
        <v>-24.436226696178473</v>
      </c>
      <c r="D25" s="23">
        <v>71.085781640641457</v>
      </c>
      <c r="E25" s="23">
        <v>70.597280702294</v>
      </c>
      <c r="F25" s="23">
        <v>215.83416957124786</v>
      </c>
      <c r="G25" s="23">
        <v>59.194644817425605</v>
      </c>
      <c r="H25" s="23">
        <v>61.032341974745229</v>
      </c>
    </row>
    <row r="26" spans="1:20" x14ac:dyDescent="0.2">
      <c r="A26" s="22">
        <v>2011</v>
      </c>
      <c r="B26" s="23">
        <v>145.33643673560985</v>
      </c>
      <c r="C26" s="23">
        <v>-30.428689613905856</v>
      </c>
      <c r="D26" s="23">
        <v>71.524312327195958</v>
      </c>
      <c r="E26" s="23">
        <v>71.1340524814796</v>
      </c>
      <c r="F26" s="23">
        <v>208.47608200949819</v>
      </c>
      <c r="G26" s="23">
        <v>65.715198381193105</v>
      </c>
      <c r="H26" s="23">
        <v>62.055178275250448</v>
      </c>
    </row>
    <row r="27" spans="1:20" x14ac:dyDescent="0.2">
      <c r="A27" s="22">
        <v>2012</v>
      </c>
      <c r="B27" s="23">
        <v>145.03355418355662</v>
      </c>
      <c r="C27" s="23">
        <v>-35.62520949782045</v>
      </c>
      <c r="D27" s="23">
        <v>74.173400486883935</v>
      </c>
      <c r="E27" s="23">
        <v>68.841411038624472</v>
      </c>
      <c r="F27" s="23">
        <v>207.28980789785251</v>
      </c>
      <c r="G27" s="23">
        <v>56.051448524629812</v>
      </c>
      <c r="H27" s="23">
        <v>62.26229589383275</v>
      </c>
    </row>
    <row r="28" spans="1:20" x14ac:dyDescent="0.2">
      <c r="A28" s="22">
        <v>2013</v>
      </c>
      <c r="B28" s="23">
        <v>144.76689864901056</v>
      </c>
      <c r="C28" s="23">
        <v>-39.099055813706464</v>
      </c>
      <c r="D28" s="23">
        <v>77.005359325840615</v>
      </c>
      <c r="E28" s="23">
        <v>67.579767782865062</v>
      </c>
      <c r="F28" s="23">
        <v>193.64689728202794</v>
      </c>
      <c r="G28" s="23">
        <v>55.618877466582433</v>
      </c>
      <c r="H28" s="23">
        <v>62.178834818848863</v>
      </c>
    </row>
    <row r="29" spans="1:20" x14ac:dyDescent="0.2">
      <c r="A29" s="22">
        <v>2014</v>
      </c>
      <c r="B29" s="23">
        <v>153.01697924381395</v>
      </c>
      <c r="C29" s="23">
        <v>-43.446069382032043</v>
      </c>
      <c r="D29" s="23">
        <v>76.127135918369632</v>
      </c>
      <c r="E29" s="23">
        <v>66.237373763541612</v>
      </c>
      <c r="F29" s="23">
        <v>187.35065309200687</v>
      </c>
      <c r="G29" s="23">
        <v>57.536603759148178</v>
      </c>
      <c r="H29" s="23">
        <v>63.72229008877396</v>
      </c>
    </row>
    <row r="30" spans="1:20" x14ac:dyDescent="0.2">
      <c r="A30" s="22">
        <v>2015</v>
      </c>
      <c r="B30" s="23">
        <v>130.14276635069905</v>
      </c>
      <c r="C30" s="23">
        <v>-47.399906955915199</v>
      </c>
      <c r="D30" s="23">
        <v>81.938786696588721</v>
      </c>
      <c r="E30" s="23">
        <v>61.853130589649943</v>
      </c>
      <c r="F30" s="23">
        <v>195.02208864424463</v>
      </c>
      <c r="G30" s="23">
        <v>63.317785970365904</v>
      </c>
      <c r="H30" s="23">
        <v>64.622311113920958</v>
      </c>
    </row>
    <row r="31" spans="1:20" x14ac:dyDescent="0.2">
      <c r="A31" s="22">
        <v>2016</v>
      </c>
      <c r="B31" s="23">
        <v>102.80960426834973</v>
      </c>
      <c r="C31" s="23">
        <v>-50.55765806859268</v>
      </c>
      <c r="D31" s="23">
        <v>87.281420918854053</v>
      </c>
      <c r="E31" s="23">
        <v>59.474916684878252</v>
      </c>
      <c r="F31" s="23">
        <v>200.60513091267009</v>
      </c>
      <c r="G31" s="23">
        <v>61.531307797203013</v>
      </c>
      <c r="H31" s="23">
        <v>64.083199040068678</v>
      </c>
    </row>
    <row r="32" spans="1:20" x14ac:dyDescent="0.2">
      <c r="A32" s="22">
        <v>2017</v>
      </c>
      <c r="B32" s="23">
        <v>100.66249769652526</v>
      </c>
      <c r="C32" s="23">
        <v>-50.412484406913485</v>
      </c>
      <c r="D32" s="23">
        <v>93.425921184394966</v>
      </c>
      <c r="E32" s="23">
        <v>58.941605769355881</v>
      </c>
      <c r="F32" s="23">
        <v>195.46004694869725</v>
      </c>
      <c r="G32" s="23">
        <v>61.498980146648087</v>
      </c>
      <c r="H32" s="23">
        <v>64.580542041283906</v>
      </c>
    </row>
    <row r="33" spans="1:12" x14ac:dyDescent="0.2">
      <c r="A33" s="22">
        <v>2018</v>
      </c>
      <c r="B33" s="23">
        <v>111.12667839276455</v>
      </c>
      <c r="C33" s="23">
        <v>-50.000407913170392</v>
      </c>
      <c r="D33" s="23">
        <v>99.24496804865494</v>
      </c>
      <c r="E33" s="23">
        <v>59.26831476011651</v>
      </c>
      <c r="F33" s="23">
        <v>189.35301792549981</v>
      </c>
      <c r="G33" s="23">
        <v>55.430642561721832</v>
      </c>
      <c r="H33" s="23">
        <v>65.575863303919405</v>
      </c>
    </row>
    <row r="34" spans="1:12" x14ac:dyDescent="0.2">
      <c r="A34" s="22">
        <v>2019</v>
      </c>
      <c r="B34" s="23">
        <v>87.670365306471496</v>
      </c>
      <c r="C34" s="23">
        <v>-44.223117161565703</v>
      </c>
      <c r="D34" s="23">
        <v>104.43126494660814</v>
      </c>
      <c r="E34" s="23">
        <v>58.035053815833805</v>
      </c>
      <c r="F34" s="23">
        <v>184.73393539447818</v>
      </c>
      <c r="G34" s="23">
        <v>59.988852385645494</v>
      </c>
      <c r="H34" s="23">
        <v>65.755329813384208</v>
      </c>
    </row>
    <row r="35" spans="1:12" x14ac:dyDescent="0.2">
      <c r="A35" s="22">
        <v>2020</v>
      </c>
      <c r="B35" s="23">
        <v>88.626265618970038</v>
      </c>
      <c r="C35" s="23">
        <v>-40.73666171421808</v>
      </c>
      <c r="D35" s="23">
        <v>101.66613195942456</v>
      </c>
      <c r="E35" s="23">
        <v>56.753407853119754</v>
      </c>
      <c r="F35" s="23">
        <v>179.36711419546739</v>
      </c>
      <c r="G35" s="23">
        <v>50.679119048362047</v>
      </c>
      <c r="H35" s="23">
        <v>61.344701461377355</v>
      </c>
    </row>
    <row r="36" spans="1:12" ht="54.95" customHeight="1" x14ac:dyDescent="0.2">
      <c r="A36" s="63" t="s">
        <v>117</v>
      </c>
      <c r="B36" s="64"/>
      <c r="C36" s="64"/>
      <c r="D36" s="64"/>
      <c r="E36" s="64"/>
      <c r="F36" s="64"/>
      <c r="G36" s="64"/>
      <c r="H36" s="64"/>
      <c r="K36" s="54"/>
      <c r="L36" s="54"/>
    </row>
    <row r="38" spans="1:12" x14ac:dyDescent="0.2">
      <c r="B38" s="57"/>
      <c r="C38" s="57"/>
      <c r="D38" s="57"/>
      <c r="E38" s="57"/>
      <c r="F38" s="57"/>
      <c r="G38" s="57"/>
      <c r="H38" s="57"/>
    </row>
    <row r="39" spans="1:12" x14ac:dyDescent="0.2">
      <c r="B39" s="57"/>
      <c r="C39" s="57"/>
      <c r="D39" s="57"/>
      <c r="E39" s="57"/>
      <c r="F39" s="57"/>
      <c r="G39" s="57"/>
      <c r="H39" s="57"/>
    </row>
    <row r="40" spans="1:12" x14ac:dyDescent="0.2">
      <c r="B40" s="57"/>
      <c r="C40" s="57"/>
      <c r="D40" s="57"/>
      <c r="E40" s="57"/>
      <c r="F40" s="57"/>
      <c r="G40" s="57"/>
      <c r="H40" s="57"/>
    </row>
    <row r="41" spans="1:12" x14ac:dyDescent="0.2">
      <c r="B41" s="57"/>
      <c r="C41" s="57"/>
      <c r="D41" s="57"/>
      <c r="E41" s="57"/>
      <c r="F41" s="57"/>
      <c r="G41" s="57"/>
      <c r="H41" s="57"/>
    </row>
    <row r="42" spans="1:12" x14ac:dyDescent="0.2">
      <c r="B42" s="57"/>
      <c r="C42" s="57"/>
      <c r="D42" s="57"/>
      <c r="E42" s="57"/>
      <c r="F42" s="57"/>
      <c r="G42" s="57"/>
      <c r="H42" s="57"/>
    </row>
    <row r="43" spans="1:12" x14ac:dyDescent="0.2">
      <c r="B43" s="57"/>
      <c r="C43" s="57"/>
      <c r="D43" s="57"/>
      <c r="E43" s="57"/>
      <c r="F43" s="57"/>
      <c r="G43" s="57"/>
      <c r="H43" s="57"/>
    </row>
    <row r="44" spans="1:12" x14ac:dyDescent="0.2">
      <c r="B44" s="57"/>
      <c r="C44" s="57"/>
      <c r="D44" s="57"/>
      <c r="E44" s="57"/>
      <c r="F44" s="57"/>
      <c r="G44" s="57"/>
      <c r="H44" s="57"/>
    </row>
    <row r="45" spans="1:12" x14ac:dyDescent="0.2">
      <c r="B45" s="57"/>
      <c r="C45" s="57"/>
      <c r="D45" s="57"/>
      <c r="E45" s="57"/>
      <c r="F45" s="57"/>
      <c r="G45" s="57"/>
      <c r="H45" s="57"/>
    </row>
    <row r="46" spans="1:12" x14ac:dyDescent="0.2">
      <c r="B46" s="57"/>
      <c r="C46" s="57"/>
      <c r="D46" s="57"/>
      <c r="E46" s="57"/>
      <c r="F46" s="57"/>
      <c r="G46" s="57"/>
      <c r="H46" s="57"/>
    </row>
    <row r="47" spans="1:12" x14ac:dyDescent="0.2">
      <c r="B47" s="57"/>
      <c r="C47" s="57"/>
      <c r="D47" s="57"/>
      <c r="E47" s="57"/>
      <c r="F47" s="57"/>
      <c r="G47" s="57"/>
      <c r="H47" s="57"/>
    </row>
    <row r="48" spans="1:12" x14ac:dyDescent="0.2">
      <c r="B48" s="57"/>
      <c r="C48" s="57"/>
      <c r="D48" s="57"/>
      <c r="E48" s="57"/>
      <c r="F48" s="57"/>
      <c r="G48" s="57"/>
      <c r="H48" s="57"/>
    </row>
    <row r="49" spans="2:8" x14ac:dyDescent="0.2">
      <c r="B49" s="57"/>
      <c r="C49" s="57"/>
      <c r="D49" s="57"/>
      <c r="E49" s="57"/>
      <c r="F49" s="57"/>
      <c r="G49" s="57"/>
      <c r="H49" s="57"/>
    </row>
    <row r="50" spans="2:8" x14ac:dyDescent="0.2">
      <c r="B50" s="57"/>
      <c r="C50" s="57"/>
      <c r="D50" s="57"/>
      <c r="E50" s="57"/>
      <c r="F50" s="57"/>
      <c r="G50" s="57"/>
      <c r="H50" s="57"/>
    </row>
    <row r="51" spans="2:8" x14ac:dyDescent="0.2">
      <c r="B51" s="57"/>
      <c r="C51" s="57"/>
      <c r="D51" s="57"/>
      <c r="E51" s="57"/>
      <c r="F51" s="57"/>
      <c r="G51" s="57"/>
      <c r="H51" s="57"/>
    </row>
    <row r="52" spans="2:8" x14ac:dyDescent="0.2">
      <c r="B52" s="57"/>
      <c r="C52" s="57"/>
      <c r="D52" s="57"/>
      <c r="E52" s="57"/>
      <c r="F52" s="57"/>
      <c r="G52" s="57"/>
      <c r="H52" s="57"/>
    </row>
    <row r="53" spans="2:8" x14ac:dyDescent="0.2">
      <c r="B53" s="57"/>
      <c r="C53" s="57"/>
      <c r="D53" s="57"/>
      <c r="E53" s="57"/>
      <c r="F53" s="57"/>
      <c r="G53" s="57"/>
      <c r="H53" s="57"/>
    </row>
    <row r="54" spans="2:8" x14ac:dyDescent="0.2">
      <c r="B54" s="57"/>
      <c r="C54" s="57"/>
      <c r="D54" s="57"/>
      <c r="E54" s="57"/>
      <c r="F54" s="57"/>
      <c r="G54" s="57"/>
      <c r="H54" s="57"/>
    </row>
    <row r="55" spans="2:8" x14ac:dyDescent="0.2">
      <c r="B55" s="57"/>
      <c r="C55" s="57"/>
      <c r="D55" s="57"/>
      <c r="E55" s="57"/>
      <c r="F55" s="57"/>
      <c r="G55" s="57"/>
      <c r="H55" s="57"/>
    </row>
    <row r="56" spans="2:8" x14ac:dyDescent="0.2">
      <c r="B56" s="57"/>
      <c r="C56" s="57"/>
      <c r="D56" s="57"/>
      <c r="E56" s="57"/>
      <c r="F56" s="57"/>
      <c r="G56" s="57"/>
      <c r="H56" s="57"/>
    </row>
    <row r="57" spans="2:8" x14ac:dyDescent="0.2">
      <c r="B57" s="57"/>
      <c r="C57" s="57"/>
      <c r="D57" s="57"/>
      <c r="E57" s="57"/>
      <c r="F57" s="57"/>
      <c r="G57" s="57"/>
      <c r="H57" s="57"/>
    </row>
    <row r="58" spans="2:8" x14ac:dyDescent="0.2">
      <c r="B58" s="57"/>
      <c r="C58" s="57"/>
      <c r="D58" s="57"/>
      <c r="E58" s="57"/>
      <c r="F58" s="57"/>
      <c r="G58" s="57"/>
      <c r="H58" s="57"/>
    </row>
    <row r="59" spans="2:8" x14ac:dyDescent="0.2">
      <c r="B59" s="57"/>
      <c r="C59" s="57"/>
      <c r="D59" s="57"/>
      <c r="E59" s="57"/>
      <c r="F59" s="57"/>
      <c r="G59" s="57"/>
      <c r="H59" s="57"/>
    </row>
    <row r="60" spans="2:8" x14ac:dyDescent="0.2">
      <c r="B60" s="57"/>
      <c r="C60" s="57"/>
      <c r="D60" s="57"/>
      <c r="E60" s="57"/>
      <c r="F60" s="57"/>
      <c r="G60" s="57"/>
      <c r="H60" s="57"/>
    </row>
    <row r="61" spans="2:8" x14ac:dyDescent="0.2">
      <c r="B61" s="57"/>
      <c r="C61" s="57"/>
      <c r="D61" s="57"/>
      <c r="E61" s="57"/>
      <c r="F61" s="57"/>
      <c r="G61" s="57"/>
      <c r="H61" s="57"/>
    </row>
    <row r="62" spans="2:8" x14ac:dyDescent="0.2">
      <c r="B62" s="57"/>
      <c r="C62" s="57"/>
      <c r="D62" s="57"/>
      <c r="E62" s="57"/>
      <c r="F62" s="57"/>
      <c r="G62" s="57"/>
      <c r="H62" s="57"/>
    </row>
    <row r="63" spans="2:8" x14ac:dyDescent="0.2">
      <c r="B63" s="57"/>
      <c r="C63" s="57"/>
      <c r="D63" s="57"/>
      <c r="E63" s="57"/>
      <c r="F63" s="57"/>
      <c r="G63" s="57"/>
      <c r="H63" s="57"/>
    </row>
    <row r="64" spans="2:8" x14ac:dyDescent="0.2">
      <c r="B64" s="57"/>
      <c r="C64" s="57"/>
      <c r="D64" s="57"/>
      <c r="E64" s="57"/>
      <c r="F64" s="57"/>
      <c r="G64" s="57"/>
      <c r="H64" s="57"/>
    </row>
    <row r="65" spans="2:8" x14ac:dyDescent="0.2">
      <c r="B65" s="57"/>
      <c r="C65" s="57"/>
      <c r="D65" s="57"/>
      <c r="E65" s="57"/>
      <c r="F65" s="57"/>
      <c r="G65" s="57"/>
      <c r="H65" s="57"/>
    </row>
    <row r="66" spans="2:8" x14ac:dyDescent="0.2">
      <c r="B66" s="57"/>
      <c r="C66" s="57"/>
      <c r="D66" s="57"/>
      <c r="E66" s="57"/>
      <c r="F66" s="57"/>
      <c r="G66" s="57"/>
      <c r="H66" s="57"/>
    </row>
    <row r="67" spans="2:8" x14ac:dyDescent="0.2">
      <c r="B67" s="57"/>
      <c r="C67" s="57"/>
      <c r="D67" s="57"/>
      <c r="E67" s="57"/>
      <c r="F67" s="57"/>
      <c r="G67" s="57"/>
      <c r="H67" s="57"/>
    </row>
    <row r="1921" spans="34:34" x14ac:dyDescent="0.2">
      <c r="AH1921" s="16" t="e">
        <f>AE1921/AF1921</f>
        <v>#DIV/0!</v>
      </c>
    </row>
  </sheetData>
  <mergeCells count="1">
    <mergeCell ref="A36:H36"/>
  </mergeCells>
  <hyperlinks>
    <hyperlink ref="A3" location="Contents!A1" display="Back to contents"/>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pane xSplit="1" ySplit="4" topLeftCell="B17" activePane="bottomRight" state="frozen"/>
      <selection pane="topRight" activeCell="B1" sqref="B1"/>
      <selection pane="bottomLeft" activeCell="A4" sqref="A4"/>
      <selection pane="bottomRight" activeCell="J22" sqref="J22"/>
    </sheetView>
  </sheetViews>
  <sheetFormatPr defaultColWidth="9.140625" defaultRowHeight="12.75" x14ac:dyDescent="0.2"/>
  <cols>
    <col min="1" max="1" width="20.42578125" style="16" customWidth="1"/>
    <col min="2" max="4" width="11.28515625" style="16" bestFit="1" customWidth="1"/>
    <col min="5" max="5" width="12.140625" style="16" customWidth="1"/>
    <col min="6" max="27" width="11.28515625" style="16" bestFit="1" customWidth="1"/>
    <col min="28" max="28" width="12" style="16" bestFit="1" customWidth="1"/>
    <col min="29" max="29" width="11.28515625" style="16" bestFit="1" customWidth="1"/>
    <col min="30" max="16384" width="9.140625" style="16"/>
  </cols>
  <sheetData>
    <row r="1" spans="1:12" ht="18" customHeight="1" x14ac:dyDescent="0.25">
      <c r="A1" s="65" t="str">
        <f>Contents!A8</f>
        <v>Figure 2: Percentage Change in Direct Emissions by Economic Sector, 1990 to 2020</v>
      </c>
      <c r="B1" s="65"/>
      <c r="C1" s="65"/>
      <c r="D1" s="65"/>
      <c r="E1" s="65"/>
      <c r="F1" s="65"/>
      <c r="G1" s="65"/>
      <c r="H1" s="65"/>
      <c r="I1" s="26"/>
      <c r="J1" s="26"/>
      <c r="K1" s="26"/>
      <c r="L1" s="26"/>
    </row>
    <row r="2" spans="1:12" ht="15" x14ac:dyDescent="0.25">
      <c r="A2" s="17" t="s">
        <v>77</v>
      </c>
    </row>
    <row r="3" spans="1:12" ht="15" x14ac:dyDescent="0.2">
      <c r="A3" s="48" t="s">
        <v>105</v>
      </c>
    </row>
    <row r="4" spans="1:12" ht="48" x14ac:dyDescent="0.2">
      <c r="A4" s="18" t="s">
        <v>102</v>
      </c>
      <c r="B4" s="18" t="s">
        <v>17</v>
      </c>
      <c r="C4" s="18" t="s">
        <v>31</v>
      </c>
      <c r="D4" s="18" t="s">
        <v>3</v>
      </c>
      <c r="E4" s="18" t="s">
        <v>0</v>
      </c>
      <c r="F4" s="18" t="s">
        <v>30</v>
      </c>
      <c r="G4" s="18" t="s">
        <v>1</v>
      </c>
      <c r="H4" s="18" t="s">
        <v>2</v>
      </c>
    </row>
    <row r="5" spans="1:12" x14ac:dyDescent="0.2">
      <c r="A5" s="22">
        <v>1990</v>
      </c>
      <c r="B5" s="27">
        <v>0</v>
      </c>
      <c r="C5" s="27">
        <v>0</v>
      </c>
      <c r="D5" s="27">
        <v>0</v>
      </c>
      <c r="E5" s="27">
        <v>0</v>
      </c>
      <c r="F5" s="27">
        <v>0</v>
      </c>
      <c r="G5" s="27">
        <v>0</v>
      </c>
      <c r="H5" s="27">
        <v>0</v>
      </c>
      <c r="I5" s="61"/>
    </row>
    <row r="6" spans="1:12" x14ac:dyDescent="0.2">
      <c r="A6" s="22">
        <v>1991</v>
      </c>
      <c r="B6" s="27">
        <v>-5.9150891690773477E-2</v>
      </c>
      <c r="C6" s="27">
        <v>0.18565796681393876</v>
      </c>
      <c r="D6" s="27">
        <v>1.3859023478966614E-2</v>
      </c>
      <c r="E6" s="27">
        <v>-2.075806788169654E-3</v>
      </c>
      <c r="F6" s="27">
        <v>9.0791724067278423E-3</v>
      </c>
      <c r="G6" s="27">
        <v>-8.0707799425396409E-2</v>
      </c>
      <c r="H6" s="27">
        <v>-1.0301252084839563E-2</v>
      </c>
      <c r="I6" s="61"/>
    </row>
    <row r="7" spans="1:12" x14ac:dyDescent="0.2">
      <c r="A7" s="22">
        <v>1992</v>
      </c>
      <c r="B7" s="27">
        <v>-0.28802739460603488</v>
      </c>
      <c r="C7" s="27">
        <v>-5.1664719768417244E-2</v>
      </c>
      <c r="D7" s="27">
        <v>5.8819658120937701E-2</v>
      </c>
      <c r="E7" s="27">
        <v>1.3335927710431683E-3</v>
      </c>
      <c r="F7" s="27">
        <v>2.787847623723505E-2</v>
      </c>
      <c r="G7" s="27">
        <v>6.3652274446394319E-2</v>
      </c>
      <c r="H7" s="27">
        <v>2.803608759448073E-3</v>
      </c>
      <c r="I7" s="61"/>
    </row>
    <row r="8" spans="1:12" x14ac:dyDescent="0.2">
      <c r="A8" s="22">
        <v>1993</v>
      </c>
      <c r="B8" s="27">
        <v>-0.34990024844683376</v>
      </c>
      <c r="C8" s="27">
        <v>-0.26142610023196178</v>
      </c>
      <c r="D8" s="27">
        <v>7.5834799949892284E-2</v>
      </c>
      <c r="E8" s="27">
        <v>6.5354583904291275E-3</v>
      </c>
      <c r="F8" s="27">
        <v>2.0714639039066896E-2</v>
      </c>
      <c r="G8" s="27">
        <v>6.6078007573066477E-2</v>
      </c>
      <c r="H8" s="27">
        <v>2.4495150739311189E-2</v>
      </c>
      <c r="I8" s="61"/>
    </row>
    <row r="9" spans="1:12" x14ac:dyDescent="0.2">
      <c r="A9" s="22">
        <v>1994</v>
      </c>
      <c r="B9" s="27">
        <v>-0.38935145779621927</v>
      </c>
      <c r="C9" s="27">
        <v>0.24663071713705398</v>
      </c>
      <c r="D9" s="27">
        <v>4.0595672261600324E-2</v>
      </c>
      <c r="E9" s="27">
        <v>8.7463395959115342E-3</v>
      </c>
      <c r="F9" s="27">
        <v>2.0185260113950276E-2</v>
      </c>
      <c r="G9" s="27">
        <v>4.9782592738456533E-3</v>
      </c>
      <c r="H9" s="27">
        <v>3.2287430101235026E-2</v>
      </c>
      <c r="I9" s="61"/>
    </row>
    <row r="10" spans="1:12" x14ac:dyDescent="0.2">
      <c r="A10" s="22">
        <v>1995</v>
      </c>
      <c r="B10" s="27">
        <v>-0.46200041941994463</v>
      </c>
      <c r="C10" s="27">
        <v>0.13212445544844531</v>
      </c>
      <c r="D10" s="27">
        <v>8.894570762214693E-2</v>
      </c>
      <c r="E10" s="27">
        <v>5.6379688253869187E-3</v>
      </c>
      <c r="F10" s="27">
        <v>6.0259528220440561E-2</v>
      </c>
      <c r="G10" s="27">
        <v>-2.6420049213267571E-2</v>
      </c>
      <c r="H10" s="27">
        <v>6.0618064853176445E-2</v>
      </c>
      <c r="I10" s="61"/>
    </row>
    <row r="11" spans="1:12" x14ac:dyDescent="0.2">
      <c r="A11" s="22">
        <v>1996</v>
      </c>
      <c r="B11" s="27">
        <v>-0.44074611700378841</v>
      </c>
      <c r="C11" s="27">
        <v>-0.10184594971063565</v>
      </c>
      <c r="D11" s="27">
        <v>0.12286176998634524</v>
      </c>
      <c r="E11" s="27">
        <v>-2.0682362756342387E-2</v>
      </c>
      <c r="F11" s="27">
        <v>7.4920588317929582E-2</v>
      </c>
      <c r="G11" s="27">
        <v>3.331483884498887E-2</v>
      </c>
      <c r="H11" s="27">
        <v>7.2665900977292752E-2</v>
      </c>
      <c r="I11" s="61"/>
    </row>
    <row r="12" spans="1:12" x14ac:dyDescent="0.2">
      <c r="A12" s="22">
        <v>1997</v>
      </c>
      <c r="B12" s="27">
        <v>-0.41837500039815523</v>
      </c>
      <c r="C12" s="27">
        <v>-0.38553848923511214</v>
      </c>
      <c r="D12" s="27">
        <v>0.20162023124370188</v>
      </c>
      <c r="E12" s="27">
        <v>-1.0650528731047104E-2</v>
      </c>
      <c r="F12" s="27">
        <v>0.10894501532692935</v>
      </c>
      <c r="G12" s="27">
        <v>-0.10011121698739622</v>
      </c>
      <c r="H12" s="27">
        <v>7.325462845392483E-2</v>
      </c>
      <c r="I12" s="61"/>
    </row>
    <row r="13" spans="1:12" x14ac:dyDescent="0.2">
      <c r="A13" s="22">
        <v>1998</v>
      </c>
      <c r="B13" s="27">
        <v>-0.48103689709298203</v>
      </c>
      <c r="C13" s="27">
        <v>-9.2572233385824099E-2</v>
      </c>
      <c r="D13" s="27">
        <v>0.24179131319966141</v>
      </c>
      <c r="E13" s="27">
        <v>-2.7767859558887054E-3</v>
      </c>
      <c r="F13" s="27">
        <v>0.18625218637622298</v>
      </c>
      <c r="G13" s="27">
        <v>-0.19260367015447188</v>
      </c>
      <c r="H13" s="27">
        <v>7.6399016107334905E-2</v>
      </c>
      <c r="I13" s="61"/>
    </row>
    <row r="14" spans="1:12" x14ac:dyDescent="0.2">
      <c r="A14" s="22">
        <v>1999</v>
      </c>
      <c r="B14" s="27">
        <v>-0.44449189190857752</v>
      </c>
      <c r="C14" s="27">
        <v>-7.103946314965115E-2</v>
      </c>
      <c r="D14" s="27">
        <v>0.19911530084220619</v>
      </c>
      <c r="E14" s="27">
        <v>1.7677384628730586E-2</v>
      </c>
      <c r="F14" s="27">
        <v>0.22258560460042198</v>
      </c>
      <c r="G14" s="27">
        <v>-0.15089177348601879</v>
      </c>
      <c r="H14" s="27">
        <v>5.5441129916038889E-2</v>
      </c>
      <c r="I14" s="61"/>
    </row>
    <row r="15" spans="1:12" x14ac:dyDescent="0.2">
      <c r="A15" s="22">
        <v>2000</v>
      </c>
      <c r="B15" s="27">
        <v>-0.42964292653301628</v>
      </c>
      <c r="C15" s="27">
        <v>0.10623184742168068</v>
      </c>
      <c r="D15" s="27">
        <v>0.27697897074119382</v>
      </c>
      <c r="E15" s="27">
        <v>4.4500942175629277E-3</v>
      </c>
      <c r="F15" s="27">
        <v>0.24451487547730211</v>
      </c>
      <c r="G15" s="27">
        <v>8.1524321349450979E-2</v>
      </c>
      <c r="H15" s="27">
        <v>8.2666939929715078E-2</v>
      </c>
      <c r="I15" s="61"/>
    </row>
    <row r="16" spans="1:12" x14ac:dyDescent="0.2">
      <c r="A16" s="22">
        <v>2001</v>
      </c>
      <c r="B16" s="27">
        <v>-0.38717579050987805</v>
      </c>
      <c r="C16" s="27">
        <v>7.658026624636205E-2</v>
      </c>
      <c r="D16" s="27">
        <v>0.28528355342110401</v>
      </c>
      <c r="E16" s="27">
        <v>4.8226387935912385E-3</v>
      </c>
      <c r="F16" s="27">
        <v>0.29107302615353081</v>
      </c>
      <c r="G16" s="27">
        <v>1.2407696102521459E-2</v>
      </c>
      <c r="H16" s="27">
        <v>8.9467608429689038E-2</v>
      </c>
      <c r="I16" s="61"/>
    </row>
    <row r="17" spans="1:9" x14ac:dyDescent="0.2">
      <c r="A17" s="22">
        <v>2002</v>
      </c>
      <c r="B17" s="27">
        <v>-0.37091159373785587</v>
      </c>
      <c r="C17" s="27">
        <v>-0.36329385722517848</v>
      </c>
      <c r="D17" s="27">
        <v>0.29007319555874544</v>
      </c>
      <c r="E17" s="27">
        <v>4.7741609397426998E-3</v>
      </c>
      <c r="F17" s="27">
        <v>0.30049016296254294</v>
      </c>
      <c r="G17" s="27">
        <v>4.8132910287274955E-2</v>
      </c>
      <c r="H17" s="27">
        <v>0.12198819246594228</v>
      </c>
      <c r="I17" s="61"/>
    </row>
    <row r="18" spans="1:9" x14ac:dyDescent="0.2">
      <c r="A18" s="22">
        <v>2003</v>
      </c>
      <c r="B18" s="27">
        <v>-0.3565821437558222</v>
      </c>
      <c r="C18" s="27">
        <v>-0.38684952185501387</v>
      </c>
      <c r="D18" s="27">
        <v>0.2460237762532107</v>
      </c>
      <c r="E18" s="27">
        <v>4.8136384053870884E-2</v>
      </c>
      <c r="F18" s="27">
        <v>0.30660661452465754</v>
      </c>
      <c r="G18" s="27">
        <v>0.16346045557528099</v>
      </c>
      <c r="H18" s="27">
        <v>0.16315038573917873</v>
      </c>
      <c r="I18" s="61"/>
    </row>
    <row r="19" spans="1:9" x14ac:dyDescent="0.2">
      <c r="A19" s="22">
        <v>2004</v>
      </c>
      <c r="B19" s="27">
        <v>-0.41020529069095191</v>
      </c>
      <c r="C19" s="27">
        <v>-0.50847963964889864</v>
      </c>
      <c r="D19" s="27">
        <v>0.26722006556435485</v>
      </c>
      <c r="E19" s="27">
        <v>6.9086519703107641E-2</v>
      </c>
      <c r="F19" s="27">
        <v>0.35846246336559173</v>
      </c>
      <c r="G19" s="27">
        <v>0.18728855272137213</v>
      </c>
      <c r="H19" s="27">
        <v>0.1942049844270437</v>
      </c>
      <c r="I19" s="61"/>
    </row>
    <row r="20" spans="1:9" x14ac:dyDescent="0.2">
      <c r="A20" s="22">
        <v>2005</v>
      </c>
      <c r="B20" s="27">
        <v>-0.30193007652041726</v>
      </c>
      <c r="C20" s="27">
        <v>-0.80798804539333102</v>
      </c>
      <c r="D20" s="27">
        <v>0.33560761526606231</v>
      </c>
      <c r="E20" s="27">
        <v>5.6257013736600747E-2</v>
      </c>
      <c r="F20" s="27">
        <v>0.36708868134238215</v>
      </c>
      <c r="G20" s="27">
        <v>0.15992507779207354</v>
      </c>
      <c r="H20" s="27">
        <v>0.19594369982976989</v>
      </c>
      <c r="I20" s="61"/>
    </row>
    <row r="21" spans="1:9" x14ac:dyDescent="0.2">
      <c r="A21" s="22">
        <v>2006</v>
      </c>
      <c r="B21" s="27">
        <v>-0.29890704731873641</v>
      </c>
      <c r="C21" s="27">
        <v>-0.77733757976653406</v>
      </c>
      <c r="D21" s="27">
        <v>0.35886463886582098</v>
      </c>
      <c r="E21" s="27">
        <v>4.3181984563883447E-2</v>
      </c>
      <c r="F21" s="27">
        <v>0.39469151338478725</v>
      </c>
      <c r="G21" s="27">
        <v>0.33250644724384415</v>
      </c>
      <c r="H21" s="27">
        <v>0.21373681840705161</v>
      </c>
      <c r="I21" s="61"/>
    </row>
    <row r="22" spans="1:9" x14ac:dyDescent="0.2">
      <c r="A22" s="22">
        <v>2007</v>
      </c>
      <c r="B22" s="27">
        <v>-0.31522473586870692</v>
      </c>
      <c r="C22" s="27">
        <v>-0.82782712862102437</v>
      </c>
      <c r="D22" s="27">
        <v>0.42429819938527835</v>
      </c>
      <c r="E22" s="27">
        <v>7.7554139150541213E-2</v>
      </c>
      <c r="F22" s="27">
        <v>0.41379938823498197</v>
      </c>
      <c r="G22" s="27">
        <v>0.56927287208440358</v>
      </c>
      <c r="H22" s="27">
        <v>0.21988743895091489</v>
      </c>
      <c r="I22" s="61"/>
    </row>
    <row r="23" spans="1:9" x14ac:dyDescent="0.2">
      <c r="A23" s="22">
        <v>2008</v>
      </c>
      <c r="B23" s="27">
        <v>-0.38736609632918995</v>
      </c>
      <c r="C23" s="27">
        <v>-0.69361445070014982</v>
      </c>
      <c r="D23" s="27">
        <v>0.42057698124447063</v>
      </c>
      <c r="E23" s="27">
        <v>9.2957943534771381E-2</v>
      </c>
      <c r="F23" s="27">
        <v>0.42705131675392916</v>
      </c>
      <c r="G23" s="27">
        <v>0.67851477951015782</v>
      </c>
      <c r="H23" s="27">
        <v>0.23038670619335311</v>
      </c>
      <c r="I23" s="61"/>
    </row>
    <row r="24" spans="1:9" x14ac:dyDescent="0.2">
      <c r="A24" s="22">
        <v>2009</v>
      </c>
      <c r="B24" s="27">
        <v>-0.40571551150475493</v>
      </c>
      <c r="C24" s="27">
        <v>-0.35445133400743112</v>
      </c>
      <c r="D24" s="27">
        <v>0.47661678152073206</v>
      </c>
      <c r="E24" s="27">
        <v>-1.8816996455618407E-3</v>
      </c>
      <c r="F24" s="27">
        <v>0.45738821121080364</v>
      </c>
      <c r="G24" s="27">
        <v>0.64629874350159522</v>
      </c>
      <c r="H24" s="27">
        <v>0.23188193269240243</v>
      </c>
      <c r="I24" s="61"/>
    </row>
    <row r="25" spans="1:9" x14ac:dyDescent="0.2">
      <c r="A25" s="22">
        <v>2010</v>
      </c>
      <c r="B25" s="27">
        <v>-0.47317709402050301</v>
      </c>
      <c r="C25" s="27">
        <v>-6.2767036697391587E-2</v>
      </c>
      <c r="D25" s="27">
        <v>0.46787558463166556</v>
      </c>
      <c r="E25" s="27">
        <v>2.7147275250436698E-2</v>
      </c>
      <c r="F25" s="27">
        <v>0.41917256703846917</v>
      </c>
      <c r="G25" s="27">
        <v>0.54524922738444404</v>
      </c>
      <c r="H25" s="27">
        <v>0.23981792160867021</v>
      </c>
      <c r="I25" s="61"/>
    </row>
    <row r="26" spans="1:9" x14ac:dyDescent="0.2">
      <c r="A26" s="22">
        <v>2011</v>
      </c>
      <c r="B26" s="27">
        <v>-0.52636123375734756</v>
      </c>
      <c r="C26" s="27">
        <v>-0.32338796384683999</v>
      </c>
      <c r="D26" s="27">
        <v>0.47693096072866403</v>
      </c>
      <c r="E26" s="27">
        <v>3.4956976487327207E-2</v>
      </c>
      <c r="F26" s="27">
        <v>0.37079099689947848</v>
      </c>
      <c r="G26" s="27">
        <v>0.7154653066870178</v>
      </c>
      <c r="H26" s="27">
        <v>0.26059593430172789</v>
      </c>
      <c r="I26" s="61"/>
    </row>
    <row r="27" spans="1:9" x14ac:dyDescent="0.2">
      <c r="A27" s="22">
        <v>2012</v>
      </c>
      <c r="B27" s="27">
        <v>-0.5273483015669973</v>
      </c>
      <c r="C27" s="27">
        <v>-0.54939217091333714</v>
      </c>
      <c r="D27" s="27">
        <v>0.53163292420710517</v>
      </c>
      <c r="E27" s="27">
        <v>1.6004450780606749E-3</v>
      </c>
      <c r="F27" s="27">
        <v>0.36299089889099467</v>
      </c>
      <c r="G27" s="27">
        <v>0.46319752054608232</v>
      </c>
      <c r="H27" s="27">
        <v>0.2648033451119749</v>
      </c>
      <c r="I27" s="61"/>
    </row>
    <row r="28" spans="1:9" x14ac:dyDescent="0.2">
      <c r="A28" s="22">
        <v>2013</v>
      </c>
      <c r="B28" s="27">
        <v>-0.52821730868751682</v>
      </c>
      <c r="C28" s="27">
        <v>-0.70047479921673617</v>
      </c>
      <c r="D28" s="27">
        <v>0.59011104937425829</v>
      </c>
      <c r="E28" s="27">
        <v>-1.6755692999779637E-2</v>
      </c>
      <c r="F28" s="27">
        <v>0.27328478554018543</v>
      </c>
      <c r="G28" s="27">
        <v>0.45190545020258721</v>
      </c>
      <c r="H28" s="27">
        <v>0.26310790736251799</v>
      </c>
      <c r="I28" s="61"/>
    </row>
    <row r="29" spans="1:9" x14ac:dyDescent="0.2">
      <c r="A29" s="22">
        <v>2014</v>
      </c>
      <c r="B29" s="27">
        <v>-0.50133101587552509</v>
      </c>
      <c r="C29" s="27">
        <v>-0.88953274117858649</v>
      </c>
      <c r="D29" s="27">
        <v>0.57197630191947813</v>
      </c>
      <c r="E29" s="27">
        <v>-3.628670532127487E-2</v>
      </c>
      <c r="F29" s="27">
        <v>0.23188514503097668</v>
      </c>
      <c r="G29" s="27">
        <v>0.50196682114352242</v>
      </c>
      <c r="H29" s="27">
        <v>0.29446183288689531</v>
      </c>
      <c r="I29" s="61"/>
    </row>
    <row r="30" spans="1:9" x14ac:dyDescent="0.2">
      <c r="A30" s="22">
        <v>2015</v>
      </c>
      <c r="B30" s="27">
        <v>-0.57587607984441602</v>
      </c>
      <c r="C30" s="27">
        <v>-1.0614908873450628</v>
      </c>
      <c r="D30" s="27">
        <v>0.69198314557885987</v>
      </c>
      <c r="E30" s="27">
        <v>-0.10007476323653997</v>
      </c>
      <c r="F30" s="27">
        <v>0.28232706952868969</v>
      </c>
      <c r="G30" s="27">
        <v>0.65288194822648937</v>
      </c>
      <c r="H30" s="27">
        <v>0.31274496213767167</v>
      </c>
      <c r="I30" s="61"/>
    </row>
    <row r="31" spans="1:9" x14ac:dyDescent="0.2">
      <c r="A31" s="22">
        <v>2016</v>
      </c>
      <c r="B31" s="27">
        <v>-0.66495247016314452</v>
      </c>
      <c r="C31" s="27">
        <v>-1.1988260755626841</v>
      </c>
      <c r="D31" s="27">
        <v>0.80230509958262974</v>
      </c>
      <c r="E31" s="27">
        <v>-0.13467632165279164</v>
      </c>
      <c r="F31" s="27">
        <v>0.31903719954983112</v>
      </c>
      <c r="G31" s="27">
        <v>0.60624674963152314</v>
      </c>
      <c r="H31" s="27">
        <v>0.30179337828407737</v>
      </c>
      <c r="I31" s="61"/>
    </row>
    <row r="32" spans="1:9" x14ac:dyDescent="0.2">
      <c r="A32" s="22">
        <v>2017</v>
      </c>
      <c r="B32" s="27">
        <v>-0.67194970313866076</v>
      </c>
      <c r="C32" s="27">
        <v>-1.1925122618897479</v>
      </c>
      <c r="D32" s="27">
        <v>0.92918507067369394</v>
      </c>
      <c r="E32" s="27">
        <v>-0.14243566943914798</v>
      </c>
      <c r="F32" s="27">
        <v>0.2852067730178105</v>
      </c>
      <c r="G32" s="27">
        <v>0.60540285104581115</v>
      </c>
      <c r="H32" s="27">
        <v>0.31189646045563202</v>
      </c>
      <c r="I32" s="61"/>
    </row>
    <row r="33" spans="1:9" x14ac:dyDescent="0.2">
      <c r="A33" s="22">
        <v>2018</v>
      </c>
      <c r="B33" s="27">
        <v>-0.63784785128355337</v>
      </c>
      <c r="C33" s="27">
        <v>-1.1745904558927323</v>
      </c>
      <c r="D33" s="27">
        <v>1.0493446387439311</v>
      </c>
      <c r="E33" s="27">
        <v>-0.13768225335397721</v>
      </c>
      <c r="F33" s="27">
        <v>0.24505127737480703</v>
      </c>
      <c r="G33" s="27">
        <v>0.4469916637916751</v>
      </c>
      <c r="H33" s="27">
        <v>0.33211552954664425</v>
      </c>
      <c r="I33" s="61"/>
    </row>
    <row r="34" spans="1:9" x14ac:dyDescent="0.2">
      <c r="A34" s="22">
        <v>2019</v>
      </c>
      <c r="B34" s="27">
        <v>-0.71428992899186916</v>
      </c>
      <c r="C34" s="27">
        <v>-0.92332767917351144</v>
      </c>
      <c r="D34" s="27">
        <v>1.1564383277412817</v>
      </c>
      <c r="E34" s="27">
        <v>-0.15562544615108442</v>
      </c>
      <c r="F34" s="27">
        <v>0.2146794635608289</v>
      </c>
      <c r="G34" s="27">
        <v>0.56598165402472311</v>
      </c>
      <c r="H34" s="27">
        <v>0.33576123258807589</v>
      </c>
      <c r="I34" s="61"/>
    </row>
    <row r="35" spans="1:9" x14ac:dyDescent="0.2">
      <c r="A35" s="22">
        <v>2020</v>
      </c>
      <c r="B35" s="27">
        <v>-0.71117473327886027</v>
      </c>
      <c r="C35" s="27">
        <v>-0.77169666140534776</v>
      </c>
      <c r="D35" s="27">
        <v>1.0993401133520089</v>
      </c>
      <c r="E35" s="27">
        <v>-0.17427261138665251</v>
      </c>
      <c r="F35" s="27">
        <v>0.17939105008595324</v>
      </c>
      <c r="G35" s="27">
        <v>0.32295530779082249</v>
      </c>
      <c r="H35" s="27">
        <v>0.24616322767068</v>
      </c>
      <c r="I35" s="61"/>
    </row>
  </sheetData>
  <mergeCells count="1">
    <mergeCell ref="A1:H1"/>
  </mergeCells>
  <hyperlinks>
    <hyperlink ref="A3" location="Contents!A1" display="Back to contents"/>
  </hyperlink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pane xSplit="1" ySplit="4" topLeftCell="B5" activePane="bottomRight" state="frozen"/>
      <selection pane="topRight" activeCell="B1" sqref="B1"/>
      <selection pane="bottomLeft" activeCell="A5" sqref="A5"/>
      <selection pane="bottomRight" activeCell="M25" sqref="M25"/>
    </sheetView>
  </sheetViews>
  <sheetFormatPr defaultColWidth="9.140625" defaultRowHeight="12.75" x14ac:dyDescent="0.2"/>
  <cols>
    <col min="1" max="1" width="9.140625" style="16"/>
    <col min="2" max="2" width="18.42578125" style="16" customWidth="1"/>
    <col min="3" max="3" width="15.7109375" style="16" customWidth="1"/>
    <col min="4" max="4" width="14.140625" style="16" bestFit="1" customWidth="1"/>
    <col min="5" max="5" width="12.5703125" style="16" customWidth="1"/>
    <col min="6" max="6" width="17.5703125" style="16" customWidth="1"/>
    <col min="7" max="7" width="17.42578125" style="16" customWidth="1"/>
    <col min="8" max="8" width="17.28515625" style="16" customWidth="1"/>
    <col min="9" max="9" width="11.140625" style="16" bestFit="1" customWidth="1"/>
    <col min="10" max="10" width="11.140625" style="16" customWidth="1"/>
    <col min="11" max="16384" width="9.140625" style="16"/>
  </cols>
  <sheetData>
    <row r="1" spans="1:12" ht="15.75" x14ac:dyDescent="0.25">
      <c r="A1" s="11" t="str">
        <f>Contents!A9</f>
        <v>Figure 3: Direct State and Territory Emissions by Economic Sector, 2020</v>
      </c>
      <c r="D1" s="28"/>
      <c r="E1" s="28"/>
    </row>
    <row r="2" spans="1:12" ht="18" x14ac:dyDescent="0.35">
      <c r="A2" s="17" t="s">
        <v>82</v>
      </c>
      <c r="D2" s="28"/>
      <c r="E2" s="28"/>
    </row>
    <row r="3" spans="1:12" ht="15" x14ac:dyDescent="0.2">
      <c r="A3" s="48" t="s">
        <v>105</v>
      </c>
    </row>
    <row r="4" spans="1:12" ht="24" x14ac:dyDescent="0.2">
      <c r="A4" s="18" t="s">
        <v>102</v>
      </c>
      <c r="B4" s="18" t="s">
        <v>17</v>
      </c>
      <c r="C4" s="18" t="s">
        <v>31</v>
      </c>
      <c r="D4" s="18" t="s">
        <v>3</v>
      </c>
      <c r="E4" s="18" t="s">
        <v>0</v>
      </c>
      <c r="F4" s="18" t="s">
        <v>30</v>
      </c>
      <c r="G4" s="18" t="s">
        <v>26</v>
      </c>
      <c r="H4" s="18" t="s">
        <v>75</v>
      </c>
      <c r="I4" s="18" t="s">
        <v>27</v>
      </c>
      <c r="J4" s="18" t="s">
        <v>2</v>
      </c>
    </row>
    <row r="5" spans="1:12" x14ac:dyDescent="0.2">
      <c r="A5" s="22" t="s">
        <v>24</v>
      </c>
      <c r="B5" s="62">
        <v>-2.095560485855907E-2</v>
      </c>
      <c r="C5" s="62">
        <v>-0.11493768510357251</v>
      </c>
      <c r="D5" s="62">
        <v>2.3379257153677741E-2</v>
      </c>
      <c r="E5" s="62">
        <v>3.3128904533915919E-2</v>
      </c>
      <c r="F5" s="62">
        <v>0.24209607415031861</v>
      </c>
      <c r="G5" s="62">
        <v>7.0388288914985303E-2</v>
      </c>
      <c r="H5" s="62">
        <v>0.12128645410004864</v>
      </c>
      <c r="I5" s="62">
        <v>0.15250692238308575</v>
      </c>
      <c r="J5" s="62">
        <v>0.62716254704450414</v>
      </c>
      <c r="K5" s="29"/>
    </row>
    <row r="6" spans="1:12" x14ac:dyDescent="0.2">
      <c r="A6" s="22" t="s">
        <v>25</v>
      </c>
      <c r="B6" s="62">
        <v>28.914137353138635</v>
      </c>
      <c r="C6" s="62">
        <v>-14.403913879317033</v>
      </c>
      <c r="D6" s="62">
        <v>16.554321671447493</v>
      </c>
      <c r="E6" s="62">
        <v>16.428707249430463</v>
      </c>
      <c r="F6" s="62">
        <v>53.667620878625485</v>
      </c>
      <c r="G6" s="62">
        <v>2.9633478772322253</v>
      </c>
      <c r="H6" s="62">
        <v>4.2921910548328039</v>
      </c>
      <c r="I6" s="62">
        <v>7.323221255358944</v>
      </c>
      <c r="J6" s="62">
        <v>16.668009779047011</v>
      </c>
      <c r="K6" s="29"/>
    </row>
    <row r="7" spans="1:12" x14ac:dyDescent="0.2">
      <c r="A7" s="22" t="s">
        <v>18</v>
      </c>
      <c r="B7" s="62">
        <v>3.8760253926776511</v>
      </c>
      <c r="C7" s="62">
        <v>-1.5144521017345787E-2</v>
      </c>
      <c r="D7" s="62">
        <v>8.9781868867598611</v>
      </c>
      <c r="E7" s="62">
        <v>7.2545599574523861E-2</v>
      </c>
      <c r="F7" s="62">
        <v>2.8597090104736198</v>
      </c>
      <c r="G7" s="62">
        <v>1.1401277382164767</v>
      </c>
      <c r="H7" s="62">
        <v>-1.1179704713252223</v>
      </c>
      <c r="I7" s="62">
        <v>1.0075702236283415</v>
      </c>
      <c r="J7" s="62">
        <v>0.54397172627875068</v>
      </c>
      <c r="K7" s="29"/>
    </row>
    <row r="8" spans="1:12" x14ac:dyDescent="0.2">
      <c r="A8" s="22" t="s">
        <v>19</v>
      </c>
      <c r="B8" s="62">
        <v>32.726261761494115</v>
      </c>
      <c r="C8" s="62">
        <v>1.5548397468761848</v>
      </c>
      <c r="D8" s="62">
        <v>35.003431636140704</v>
      </c>
      <c r="E8" s="62">
        <v>12.934492383653927</v>
      </c>
      <c r="F8" s="62">
        <v>52.118516341361321</v>
      </c>
      <c r="G8" s="62">
        <v>3.5224154922844808</v>
      </c>
      <c r="H8" s="62">
        <v>2.1166710496926542</v>
      </c>
      <c r="I8" s="62">
        <v>7.2149606905163326</v>
      </c>
      <c r="J8" s="62">
        <v>12.010626307713204</v>
      </c>
      <c r="K8" s="29"/>
    </row>
    <row r="9" spans="1:12" x14ac:dyDescent="0.2">
      <c r="A9" s="22" t="s">
        <v>20</v>
      </c>
      <c r="B9" s="62">
        <v>5.1888814299886468</v>
      </c>
      <c r="C9" s="62">
        <v>-0.30516197196531586</v>
      </c>
      <c r="D9" s="62">
        <v>3.7588659773536883</v>
      </c>
      <c r="E9" s="62">
        <v>4.6277612644620749</v>
      </c>
      <c r="F9" s="62">
        <v>4.2942945521132518</v>
      </c>
      <c r="G9" s="62">
        <v>0.65399153117336151</v>
      </c>
      <c r="H9" s="62">
        <v>0.90547841066317725</v>
      </c>
      <c r="I9" s="62">
        <v>1.8974693971270846</v>
      </c>
      <c r="J9" s="62">
        <v>4.3548117650480043</v>
      </c>
      <c r="K9" s="29"/>
    </row>
    <row r="10" spans="1:12" x14ac:dyDescent="0.2">
      <c r="A10" s="22" t="s">
        <v>21</v>
      </c>
      <c r="B10" s="62">
        <v>2.8944542677220673</v>
      </c>
      <c r="C10" s="62">
        <v>-10.292504758054211</v>
      </c>
      <c r="D10" s="62">
        <v>0.24478018365319301</v>
      </c>
      <c r="E10" s="62">
        <v>2.2113388471160866</v>
      </c>
      <c r="F10" s="62">
        <v>0.48903596565370822</v>
      </c>
      <c r="G10" s="62">
        <v>0.18886355088096018</v>
      </c>
      <c r="H10" s="62">
        <v>-0.98240350018193123</v>
      </c>
      <c r="I10" s="62">
        <v>0.4582170749115268</v>
      </c>
      <c r="J10" s="62">
        <v>1.0554830900833927</v>
      </c>
      <c r="K10" s="29"/>
    </row>
    <row r="11" spans="1:12" x14ac:dyDescent="0.2">
      <c r="A11" s="22" t="s">
        <v>22</v>
      </c>
      <c r="B11" s="62">
        <v>12.150406170008392</v>
      </c>
      <c r="C11" s="62">
        <v>-13.367619436217772</v>
      </c>
      <c r="D11" s="62">
        <v>2.9855659668216981</v>
      </c>
      <c r="E11" s="62">
        <v>7.5543364132090627</v>
      </c>
      <c r="F11" s="62">
        <v>44.985427721988898</v>
      </c>
      <c r="G11" s="62">
        <v>2.2748876787181271</v>
      </c>
      <c r="H11" s="62">
        <v>2.0704222003883261</v>
      </c>
      <c r="I11" s="62">
        <v>5.6441611416734574</v>
      </c>
      <c r="J11" s="62">
        <v>18.976421162738525</v>
      </c>
      <c r="K11" s="29"/>
    </row>
    <row r="12" spans="1:12" x14ac:dyDescent="0.2">
      <c r="A12" s="22" t="s">
        <v>23</v>
      </c>
      <c r="B12" s="62">
        <v>2.8970548487991135</v>
      </c>
      <c r="C12" s="62">
        <v>-3.7921192221083269</v>
      </c>
      <c r="D12" s="62">
        <v>34.117589375365739</v>
      </c>
      <c r="E12" s="62">
        <v>12.890932379665767</v>
      </c>
      <c r="F12" s="62">
        <v>20.670529045221269</v>
      </c>
      <c r="G12" s="62">
        <v>1.4999198632055126</v>
      </c>
      <c r="H12" s="62">
        <v>-8.4142320470399004E-2</v>
      </c>
      <c r="I12" s="62">
        <v>6.3971771926913084</v>
      </c>
      <c r="J12" s="62">
        <v>7.1065853361599292</v>
      </c>
      <c r="K12" s="29"/>
    </row>
    <row r="13" spans="1:12" ht="44.45" customHeight="1" x14ac:dyDescent="0.2">
      <c r="A13" s="63" t="s">
        <v>117</v>
      </c>
      <c r="B13" s="64"/>
      <c r="C13" s="64"/>
      <c r="D13" s="64"/>
      <c r="E13" s="64"/>
      <c r="F13" s="64"/>
      <c r="G13" s="64"/>
      <c r="H13" s="64"/>
      <c r="I13" s="64"/>
      <c r="J13" s="64"/>
      <c r="K13" s="53"/>
      <c r="L13" s="53"/>
    </row>
  </sheetData>
  <mergeCells count="1">
    <mergeCell ref="A13:J13"/>
  </mergeCells>
  <hyperlinks>
    <hyperlink ref="A3" location="Contents!A1" display="Back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pane xSplit="1" ySplit="4" topLeftCell="B32" activePane="bottomRight" state="frozen"/>
      <selection pane="topRight" activeCell="B1" sqref="B1"/>
      <selection pane="bottomLeft" activeCell="A5" sqref="A5"/>
      <selection pane="bottomRight" activeCell="A36" sqref="A36:G36"/>
    </sheetView>
  </sheetViews>
  <sheetFormatPr defaultColWidth="9.140625" defaultRowHeight="12.75" x14ac:dyDescent="0.2"/>
  <cols>
    <col min="1" max="1" width="23.42578125" style="16" customWidth="1"/>
    <col min="2" max="2" width="11.28515625" style="16" bestFit="1" customWidth="1"/>
    <col min="3" max="3" width="10" style="16" bestFit="1" customWidth="1"/>
    <col min="4" max="4" width="12.7109375" style="16" customWidth="1"/>
    <col min="5" max="5" width="10" style="16" bestFit="1" customWidth="1"/>
    <col min="6" max="6" width="11.42578125" style="16" customWidth="1"/>
    <col min="7" max="12" width="10" style="16" bestFit="1" customWidth="1"/>
    <col min="13" max="13" width="10.28515625" style="16" bestFit="1" customWidth="1"/>
    <col min="14" max="16" width="10" style="16" bestFit="1" customWidth="1"/>
    <col min="17" max="17" width="10.28515625" style="16" bestFit="1" customWidth="1"/>
    <col min="18" max="22" width="10" style="16" bestFit="1" customWidth="1"/>
    <col min="23" max="23" width="10.28515625" style="16" bestFit="1" customWidth="1"/>
    <col min="24" max="24" width="10" style="16" bestFit="1" customWidth="1"/>
    <col min="25" max="26" width="10.28515625" style="16" bestFit="1" customWidth="1"/>
    <col min="27" max="27" width="10" style="16" bestFit="1" customWidth="1"/>
    <col min="28" max="29" width="10.28515625" style="16" bestFit="1" customWidth="1"/>
    <col min="30" max="16384" width="9.140625" style="16"/>
  </cols>
  <sheetData>
    <row r="1" spans="1:9" ht="15.75" x14ac:dyDescent="0.25">
      <c r="A1" s="11" t="str">
        <f>Contents!A10</f>
        <v>Figure 4: Indirect Greenhouse Gas Emissions from the Generation of Purchased Electricity (Scope 2 Emissions) Trends by Economic Sector, 1990 to 2020</v>
      </c>
      <c r="I1" s="28"/>
    </row>
    <row r="2" spans="1:9" ht="18" x14ac:dyDescent="0.35">
      <c r="A2" s="17" t="s">
        <v>82</v>
      </c>
    </row>
    <row r="3" spans="1:9" ht="13.9" customHeight="1" x14ac:dyDescent="0.2">
      <c r="A3" s="48" t="s">
        <v>105</v>
      </c>
    </row>
    <row r="4" spans="1:9" ht="48" x14ac:dyDescent="0.2">
      <c r="A4" s="18" t="s">
        <v>102</v>
      </c>
      <c r="B4" s="18" t="s">
        <v>17</v>
      </c>
      <c r="C4" s="18" t="s">
        <v>3</v>
      </c>
      <c r="D4" s="18" t="s">
        <v>0</v>
      </c>
      <c r="E4" s="18" t="s">
        <v>30</v>
      </c>
      <c r="F4" s="18" t="s">
        <v>1</v>
      </c>
      <c r="G4" s="18" t="s">
        <v>2</v>
      </c>
    </row>
    <row r="5" spans="1:9" ht="12.75" customHeight="1" x14ac:dyDescent="0.2">
      <c r="A5" s="22">
        <v>1990</v>
      </c>
      <c r="B5" s="23">
        <v>1.5608069769468891</v>
      </c>
      <c r="C5" s="23">
        <v>7.6652843036589102</v>
      </c>
      <c r="D5" s="23">
        <v>42.235915728285569</v>
      </c>
      <c r="E5" s="23">
        <v>19.617775536783956</v>
      </c>
      <c r="F5" s="23">
        <v>24.588083512948202</v>
      </c>
      <c r="G5" s="23">
        <v>33.866598593442887</v>
      </c>
    </row>
    <row r="6" spans="1:9" ht="12.75" customHeight="1" x14ac:dyDescent="0.2">
      <c r="A6" s="22">
        <v>1991</v>
      </c>
      <c r="B6" s="23">
        <v>1.6445987897159116</v>
      </c>
      <c r="C6" s="23">
        <v>7.829112202542615</v>
      </c>
      <c r="D6" s="23">
        <v>42.788131061298245</v>
      </c>
      <c r="E6" s="23">
        <v>19.146536424157514</v>
      </c>
      <c r="F6" s="23">
        <v>25.797773615658606</v>
      </c>
      <c r="G6" s="23">
        <v>34.474034457742974</v>
      </c>
    </row>
    <row r="7" spans="1:9" ht="13.5" customHeight="1" x14ac:dyDescent="0.2">
      <c r="A7" s="22">
        <v>1992</v>
      </c>
      <c r="B7" s="23">
        <v>1.7511460807364563</v>
      </c>
      <c r="C7" s="23">
        <v>8.1526775965263862</v>
      </c>
      <c r="D7" s="23">
        <v>43.044791579180256</v>
      </c>
      <c r="E7" s="23">
        <v>20.378603752657195</v>
      </c>
      <c r="F7" s="23">
        <v>26.351141929735018</v>
      </c>
      <c r="G7" s="23">
        <v>34.857131333592761</v>
      </c>
    </row>
    <row r="8" spans="1:9" x14ac:dyDescent="0.2">
      <c r="A8" s="22">
        <v>1993</v>
      </c>
      <c r="B8" s="23">
        <v>1.8260656420432277</v>
      </c>
      <c r="C8" s="23">
        <v>8.3539886677587116</v>
      </c>
      <c r="D8" s="23">
        <v>43.361286363425123</v>
      </c>
      <c r="E8" s="23">
        <v>19.747458564735254</v>
      </c>
      <c r="F8" s="23">
        <v>26.754765737081033</v>
      </c>
      <c r="G8" s="23">
        <v>35.416306930755191</v>
      </c>
    </row>
    <row r="9" spans="1:9" x14ac:dyDescent="0.2">
      <c r="A9" s="22">
        <v>1994</v>
      </c>
      <c r="B9" s="23">
        <v>1.8189781791413471</v>
      </c>
      <c r="C9" s="23">
        <v>8.3963999100237103</v>
      </c>
      <c r="D9" s="23">
        <v>44.923327617077831</v>
      </c>
      <c r="E9" s="23">
        <v>19.730439696217573</v>
      </c>
      <c r="F9" s="23">
        <v>27.272745739340284</v>
      </c>
      <c r="G9" s="23">
        <v>34.892769795055393</v>
      </c>
    </row>
    <row r="10" spans="1:9" x14ac:dyDescent="0.2">
      <c r="A10" s="22">
        <v>1995</v>
      </c>
      <c r="B10" s="23">
        <v>1.9264148529452763</v>
      </c>
      <c r="C10" s="23">
        <v>8.899320300936445</v>
      </c>
      <c r="D10" s="23">
        <v>45.420915343391172</v>
      </c>
      <c r="E10" s="23">
        <v>20.817832020245859</v>
      </c>
      <c r="F10" s="23">
        <v>29.151545574949022</v>
      </c>
      <c r="G10" s="23">
        <v>36.437701087464887</v>
      </c>
    </row>
    <row r="11" spans="1:9" x14ac:dyDescent="0.2">
      <c r="A11" s="22">
        <v>1996</v>
      </c>
      <c r="B11" s="23">
        <v>1.9180734876549692</v>
      </c>
      <c r="C11" s="23">
        <v>9.4337467830008279</v>
      </c>
      <c r="D11" s="23">
        <v>45.755959075325002</v>
      </c>
      <c r="E11" s="23">
        <v>21.255108005272739</v>
      </c>
      <c r="F11" s="23">
        <v>31.562007911852646</v>
      </c>
      <c r="G11" s="23">
        <v>37.75669743168762</v>
      </c>
    </row>
    <row r="12" spans="1:9" x14ac:dyDescent="0.2">
      <c r="A12" s="22">
        <v>1997</v>
      </c>
      <c r="B12" s="23">
        <v>1.9921813351811053</v>
      </c>
      <c r="C12" s="23">
        <v>9.5600490977341472</v>
      </c>
      <c r="D12" s="23">
        <v>47.080579125582794</v>
      </c>
      <c r="E12" s="23">
        <v>21.456318150507261</v>
      </c>
      <c r="F12" s="23">
        <v>33.256647818648517</v>
      </c>
      <c r="G12" s="23">
        <v>39.362121979894006</v>
      </c>
    </row>
    <row r="13" spans="1:9" x14ac:dyDescent="0.2">
      <c r="A13" s="22">
        <v>1998</v>
      </c>
      <c r="B13" s="23">
        <v>2.1027037117672891</v>
      </c>
      <c r="C13" s="23">
        <v>10.125889814858212</v>
      </c>
      <c r="D13" s="23">
        <v>52.289801947656493</v>
      </c>
      <c r="E13" s="23">
        <v>24.555763431325829</v>
      </c>
      <c r="F13" s="23">
        <v>35.215761367566216</v>
      </c>
      <c r="G13" s="23">
        <v>41.052878354703786</v>
      </c>
    </row>
    <row r="14" spans="1:9" x14ac:dyDescent="0.2">
      <c r="A14" s="22">
        <v>1999</v>
      </c>
      <c r="B14" s="23">
        <v>2.0411201863401653</v>
      </c>
      <c r="C14" s="23">
        <v>9.8024720645455705</v>
      </c>
      <c r="D14" s="23">
        <v>54.622770563373628</v>
      </c>
      <c r="E14" s="23">
        <v>26.630676872103269</v>
      </c>
      <c r="F14" s="23">
        <v>36.419418393817942</v>
      </c>
      <c r="G14" s="23">
        <v>42.052098286826279</v>
      </c>
    </row>
    <row r="15" spans="1:9" x14ac:dyDescent="0.2">
      <c r="A15" s="22">
        <v>2000</v>
      </c>
      <c r="B15" s="23">
        <v>2.0235489887768647</v>
      </c>
      <c r="C15" s="23">
        <v>10.194348099688447</v>
      </c>
      <c r="D15" s="23">
        <v>56.110286278444903</v>
      </c>
      <c r="E15" s="23">
        <v>27.011644750305024</v>
      </c>
      <c r="F15" s="23">
        <v>37.394613913804363</v>
      </c>
      <c r="G15" s="23">
        <v>42.62763523907757</v>
      </c>
    </row>
    <row r="16" spans="1:9" x14ac:dyDescent="0.2">
      <c r="A16" s="22">
        <v>2001</v>
      </c>
      <c r="B16" s="23">
        <v>1.8744107099960619</v>
      </c>
      <c r="C16" s="23">
        <v>10.092027877262174</v>
      </c>
      <c r="D16" s="23">
        <v>59.333132421984502</v>
      </c>
      <c r="E16" s="23">
        <v>27.571291799566097</v>
      </c>
      <c r="F16" s="23">
        <v>40.677818774371126</v>
      </c>
      <c r="G16" s="23">
        <v>43.077763579133091</v>
      </c>
    </row>
    <row r="17" spans="1:7" x14ac:dyDescent="0.2">
      <c r="A17" s="22">
        <v>2002</v>
      </c>
      <c r="B17" s="23">
        <v>1.7544425734232532</v>
      </c>
      <c r="C17" s="23">
        <v>11.137050029888808</v>
      </c>
      <c r="D17" s="23">
        <v>58.923807425811653</v>
      </c>
      <c r="E17" s="23">
        <v>28.415442590180007</v>
      </c>
      <c r="F17" s="23">
        <v>39.921842470975491</v>
      </c>
      <c r="G17" s="23">
        <v>43.766175760244522</v>
      </c>
    </row>
    <row r="18" spans="1:7" x14ac:dyDescent="0.2">
      <c r="A18" s="22">
        <v>2003</v>
      </c>
      <c r="B18" s="23">
        <v>2.3053378124986192</v>
      </c>
      <c r="C18" s="23">
        <v>11.556467499726972</v>
      </c>
      <c r="D18" s="23">
        <v>53.158611952490169</v>
      </c>
      <c r="E18" s="23">
        <v>27.181522479007558</v>
      </c>
      <c r="F18" s="23">
        <v>46.468741408569869</v>
      </c>
      <c r="G18" s="23">
        <v>45.807952139713493</v>
      </c>
    </row>
    <row r="19" spans="1:7" x14ac:dyDescent="0.2">
      <c r="A19" s="22">
        <v>2004</v>
      </c>
      <c r="B19" s="23">
        <v>2.3019759841665746</v>
      </c>
      <c r="C19" s="23">
        <v>11.922424016689668</v>
      </c>
      <c r="D19" s="23">
        <v>54.087450648988451</v>
      </c>
      <c r="E19" s="23">
        <v>30.272183147230042</v>
      </c>
      <c r="F19" s="23">
        <v>48.302798654890431</v>
      </c>
      <c r="G19" s="23">
        <v>47.963155854507605</v>
      </c>
    </row>
    <row r="20" spans="1:7" x14ac:dyDescent="0.2">
      <c r="A20" s="22">
        <v>2005</v>
      </c>
      <c r="B20" s="23">
        <v>2.0880051648139015</v>
      </c>
      <c r="C20" s="23">
        <v>12.559070049725079</v>
      </c>
      <c r="D20" s="23">
        <v>55.827262558338958</v>
      </c>
      <c r="E20" s="23">
        <v>29.537363243714903</v>
      </c>
      <c r="F20" s="23">
        <v>48.862732918920017</v>
      </c>
      <c r="G20" s="23">
        <v>47.799054047523256</v>
      </c>
    </row>
    <row r="21" spans="1:7" x14ac:dyDescent="0.2">
      <c r="A21" s="22">
        <v>2006</v>
      </c>
      <c r="B21" s="23">
        <v>2.1758676188628669</v>
      </c>
      <c r="C21" s="23">
        <v>14.763961554702142</v>
      </c>
      <c r="D21" s="23">
        <v>55.717392850608796</v>
      </c>
      <c r="E21" s="23">
        <v>30.150225274905782</v>
      </c>
      <c r="F21" s="23">
        <v>49.709476397863853</v>
      </c>
      <c r="G21" s="23">
        <v>48.708891822837352</v>
      </c>
    </row>
    <row r="22" spans="1:7" x14ac:dyDescent="0.2">
      <c r="A22" s="22">
        <v>2007</v>
      </c>
      <c r="B22" s="23">
        <v>2.1735706643721984</v>
      </c>
      <c r="C22" s="23">
        <v>14.45715925956358</v>
      </c>
      <c r="D22" s="23">
        <v>57.542242850259534</v>
      </c>
      <c r="E22" s="23">
        <v>29.577842282866925</v>
      </c>
      <c r="F22" s="23">
        <v>51.417631743471013</v>
      </c>
      <c r="G22" s="23">
        <v>48.865519597282784</v>
      </c>
    </row>
    <row r="23" spans="1:7" x14ac:dyDescent="0.2">
      <c r="A23" s="22">
        <v>2008</v>
      </c>
      <c r="B23" s="23">
        <v>2.14454931404148</v>
      </c>
      <c r="C23" s="23">
        <v>14.28052092429035</v>
      </c>
      <c r="D23" s="23">
        <v>58.053371778398329</v>
      </c>
      <c r="E23" s="23">
        <v>29.442637122708451</v>
      </c>
      <c r="F23" s="23">
        <v>52.22645124417167</v>
      </c>
      <c r="G23" s="23">
        <v>49.724933494389361</v>
      </c>
    </row>
    <row r="24" spans="1:7" x14ac:dyDescent="0.2">
      <c r="A24" s="22">
        <v>2009</v>
      </c>
      <c r="B24" s="23">
        <v>1.9587245721218762</v>
      </c>
      <c r="C24" s="23">
        <v>15.930861243125804</v>
      </c>
      <c r="D24" s="23">
        <v>59.35911231656214</v>
      </c>
      <c r="E24" s="23">
        <v>30.617802639013799</v>
      </c>
      <c r="F24" s="23">
        <v>53.113508965351805</v>
      </c>
      <c r="G24" s="23">
        <v>50.645609239925271</v>
      </c>
    </row>
    <row r="25" spans="1:7" x14ac:dyDescent="0.2">
      <c r="A25" s="22">
        <v>2010</v>
      </c>
      <c r="B25" s="23">
        <v>1.9009558040913921</v>
      </c>
      <c r="C25" s="23">
        <v>15.545655223825154</v>
      </c>
      <c r="D25" s="23">
        <v>57.915329104166254</v>
      </c>
      <c r="E25" s="23">
        <v>28.794188586309879</v>
      </c>
      <c r="F25" s="23">
        <v>51.567634536883091</v>
      </c>
      <c r="G25" s="23">
        <v>49.303797810935201</v>
      </c>
    </row>
    <row r="26" spans="1:7" x14ac:dyDescent="0.2">
      <c r="A26" s="22">
        <v>2011</v>
      </c>
      <c r="B26" s="23">
        <v>1.7671498321138279</v>
      </c>
      <c r="C26" s="23">
        <v>16.842979466844838</v>
      </c>
      <c r="D26" s="23">
        <v>53.471362198961828</v>
      </c>
      <c r="E26" s="23">
        <v>26.241441931063907</v>
      </c>
      <c r="F26" s="23">
        <v>50.959137957181035</v>
      </c>
      <c r="G26" s="23">
        <v>49.122008230809911</v>
      </c>
    </row>
    <row r="27" spans="1:7" x14ac:dyDescent="0.2">
      <c r="A27" s="22">
        <v>2012</v>
      </c>
      <c r="B27" s="23">
        <v>1.8455748367504605</v>
      </c>
      <c r="C27" s="23">
        <v>17.205191223698989</v>
      </c>
      <c r="D27" s="23">
        <v>53.363701169376498</v>
      </c>
      <c r="E27" s="23">
        <v>26.893403367279205</v>
      </c>
      <c r="F27" s="23">
        <v>51.238436527477127</v>
      </c>
      <c r="G27" s="23">
        <v>48.491764554979284</v>
      </c>
    </row>
    <row r="28" spans="1:7" x14ac:dyDescent="0.2">
      <c r="A28" s="22">
        <v>2013</v>
      </c>
      <c r="B28" s="23">
        <v>1.65957198133678</v>
      </c>
      <c r="C28" s="23">
        <v>17.898432730888722</v>
      </c>
      <c r="D28" s="23">
        <v>47.879455629343198</v>
      </c>
      <c r="E28" s="23">
        <v>23.39348018800283</v>
      </c>
      <c r="F28" s="23">
        <v>50.851912369063271</v>
      </c>
      <c r="G28" s="23">
        <v>45.284033692866323</v>
      </c>
    </row>
    <row r="29" spans="1:7" x14ac:dyDescent="0.2">
      <c r="A29" s="22">
        <v>2014</v>
      </c>
      <c r="B29" s="23">
        <v>1.7777438643761629</v>
      </c>
      <c r="C29" s="23">
        <v>19.028246072875682</v>
      </c>
      <c r="D29" s="23">
        <v>45.632683400808176</v>
      </c>
      <c r="E29" s="23">
        <v>22.422064588000531</v>
      </c>
      <c r="F29" s="23">
        <v>49.814884768392886</v>
      </c>
      <c r="G29" s="23">
        <v>42.051518652251652</v>
      </c>
    </row>
    <row r="30" spans="1:7" x14ac:dyDescent="0.2">
      <c r="A30" s="22">
        <v>2015</v>
      </c>
      <c r="B30" s="23">
        <v>1.7579640682664885</v>
      </c>
      <c r="C30" s="23">
        <v>20.151005862243597</v>
      </c>
      <c r="D30" s="23">
        <v>43.933515543031156</v>
      </c>
      <c r="E30" s="23">
        <v>23.323378576076806</v>
      </c>
      <c r="F30" s="23">
        <v>54.96920083851262</v>
      </c>
      <c r="G30" s="23">
        <v>44.824296203029355</v>
      </c>
    </row>
    <row r="31" spans="1:7" x14ac:dyDescent="0.2">
      <c r="A31" s="22">
        <v>2016</v>
      </c>
      <c r="B31" s="23">
        <v>1.3435497671188661</v>
      </c>
      <c r="C31" s="23">
        <v>23.569926285023787</v>
      </c>
      <c r="D31" s="23">
        <v>44.200527950039202</v>
      </c>
      <c r="E31" s="23">
        <v>24.95285437027135</v>
      </c>
      <c r="F31" s="23">
        <v>55.713250831080344</v>
      </c>
      <c r="G31" s="23">
        <v>44.956013046088614</v>
      </c>
    </row>
    <row r="32" spans="1:7" x14ac:dyDescent="0.2">
      <c r="A32" s="22">
        <v>2017</v>
      </c>
      <c r="B32" s="23">
        <v>1.6353349941536548</v>
      </c>
      <c r="C32" s="23">
        <v>18.880306948454539</v>
      </c>
      <c r="D32" s="23">
        <v>48.86278812184154</v>
      </c>
      <c r="E32" s="23">
        <v>23.837419836414767</v>
      </c>
      <c r="F32" s="23">
        <v>50.690239328218389</v>
      </c>
      <c r="G32" s="23">
        <v>45.853882626020749</v>
      </c>
    </row>
    <row r="33" spans="1:12" x14ac:dyDescent="0.2">
      <c r="A33" s="22">
        <v>2018</v>
      </c>
      <c r="B33" s="23">
        <v>1.527145130148766</v>
      </c>
      <c r="C33" s="23">
        <v>25.590485470541104</v>
      </c>
      <c r="D33" s="23">
        <v>38.971526026591917</v>
      </c>
      <c r="E33" s="23">
        <v>21.865943228435341</v>
      </c>
      <c r="F33" s="23">
        <v>53.825985890636858</v>
      </c>
      <c r="G33" s="23">
        <v>41.857338950824044</v>
      </c>
    </row>
    <row r="34" spans="1:12" x14ac:dyDescent="0.2">
      <c r="A34" s="22">
        <v>2019</v>
      </c>
      <c r="B34" s="23">
        <v>1.4825087409463753</v>
      </c>
      <c r="C34" s="23">
        <v>26.861318518408144</v>
      </c>
      <c r="D34" s="23">
        <v>37.19648564456547</v>
      </c>
      <c r="E34" s="23">
        <v>20.90379515092042</v>
      </c>
      <c r="F34" s="23">
        <v>52.641186773955738</v>
      </c>
      <c r="G34" s="23">
        <v>40.190217702179623</v>
      </c>
    </row>
    <row r="35" spans="1:12" x14ac:dyDescent="0.2">
      <c r="A35" s="22">
        <v>2020</v>
      </c>
      <c r="B35" s="23">
        <v>1.3191928587688784</v>
      </c>
      <c r="C35" s="23">
        <v>26.929920688219728</v>
      </c>
      <c r="D35" s="23">
        <v>34.925780152672907</v>
      </c>
      <c r="E35" s="23">
        <v>20.05591509391212</v>
      </c>
      <c r="F35" s="23">
        <v>49.017205130934947</v>
      </c>
      <c r="G35" s="23">
        <v>39.71328333863552</v>
      </c>
    </row>
    <row r="36" spans="1:12" ht="45.6" customHeight="1" x14ac:dyDescent="0.2">
      <c r="A36" s="63" t="s">
        <v>78</v>
      </c>
      <c r="B36" s="64"/>
      <c r="C36" s="64"/>
      <c r="D36" s="64"/>
      <c r="E36" s="64"/>
      <c r="F36" s="64"/>
      <c r="G36" s="64"/>
      <c r="H36" s="54"/>
      <c r="I36" s="54"/>
      <c r="J36" s="54"/>
      <c r="K36" s="54"/>
      <c r="L36" s="54"/>
    </row>
    <row r="37" spans="1:12" ht="26.1" customHeight="1" x14ac:dyDescent="0.2">
      <c r="A37" s="66" t="s">
        <v>79</v>
      </c>
      <c r="B37" s="67"/>
      <c r="C37" s="67"/>
      <c r="D37" s="67"/>
      <c r="E37" s="67"/>
      <c r="F37" s="67"/>
      <c r="G37" s="67"/>
      <c r="H37" s="55"/>
      <c r="I37" s="55"/>
      <c r="J37" s="55"/>
      <c r="K37" s="55"/>
      <c r="L37" s="55"/>
    </row>
  </sheetData>
  <mergeCells count="2">
    <mergeCell ref="A36:G36"/>
    <mergeCell ref="A37:G37"/>
  </mergeCells>
  <hyperlinks>
    <hyperlink ref="A3" location="Contents!A1" display="Back to content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ColWidth="9.140625" defaultRowHeight="12.75" x14ac:dyDescent="0.2"/>
  <cols>
    <col min="1" max="1" width="33.85546875" style="16" customWidth="1"/>
    <col min="2" max="3" width="36" style="16" customWidth="1"/>
    <col min="4" max="16384" width="9.140625" style="16"/>
  </cols>
  <sheetData>
    <row r="1" spans="1:26" ht="15.75" x14ac:dyDescent="0.25">
      <c r="A1" s="11" t="str">
        <f>Contents!A11</f>
        <v>Figure 5: Australia’s Combined Direct and Indirect Greenhouse Gas Emissions from the Generation of Purchased Electricity (Scope 2 Emissions) by Major Economic Sector, 2020</v>
      </c>
      <c r="D1" s="28"/>
    </row>
    <row r="2" spans="1:26" ht="18" x14ac:dyDescent="0.35">
      <c r="A2" s="17" t="s">
        <v>82</v>
      </c>
    </row>
    <row r="3" spans="1:26" ht="15" x14ac:dyDescent="0.2">
      <c r="A3" s="48" t="s">
        <v>105</v>
      </c>
    </row>
    <row r="4" spans="1:26" ht="24" x14ac:dyDescent="0.2">
      <c r="A4" s="18" t="s">
        <v>103</v>
      </c>
      <c r="B4" s="18" t="s">
        <v>28</v>
      </c>
      <c r="C4" s="18" t="s">
        <v>29</v>
      </c>
    </row>
    <row r="5" spans="1:26" x14ac:dyDescent="0.2">
      <c r="A5" s="22" t="s">
        <v>2</v>
      </c>
      <c r="B5" s="23">
        <v>61.344701461377355</v>
      </c>
      <c r="C5" s="23">
        <v>39.71328333863552</v>
      </c>
    </row>
    <row r="6" spans="1:26" x14ac:dyDescent="0.2">
      <c r="A6" s="22" t="s">
        <v>1</v>
      </c>
      <c r="B6" s="23">
        <v>50.679119048362047</v>
      </c>
      <c r="C6" s="23">
        <v>49.017205130934947</v>
      </c>
    </row>
    <row r="7" spans="1:26" x14ac:dyDescent="0.2">
      <c r="A7" s="22" t="s">
        <v>0</v>
      </c>
      <c r="B7" s="23">
        <v>56.753407853119754</v>
      </c>
      <c r="C7" s="23">
        <v>34.925780152672907</v>
      </c>
    </row>
    <row r="8" spans="1:26" x14ac:dyDescent="0.2">
      <c r="A8" s="22" t="s">
        <v>3</v>
      </c>
      <c r="B8" s="23">
        <v>101.66613195942456</v>
      </c>
      <c r="C8" s="23">
        <v>26.929920688219728</v>
      </c>
    </row>
    <row r="9" spans="1:26" x14ac:dyDescent="0.2">
      <c r="A9" s="22" t="s">
        <v>17</v>
      </c>
      <c r="B9" s="23">
        <v>88.626265618970038</v>
      </c>
      <c r="C9" s="23">
        <v>1.3191928587688784</v>
      </c>
    </row>
    <row r="15" spans="1:26" x14ac:dyDescent="0.2">
      <c r="Z15" s="16">
        <f>47-14</f>
        <v>33</v>
      </c>
    </row>
    <row r="16" spans="1:26" x14ac:dyDescent="0.2">
      <c r="Z16" s="16">
        <f>Z15/47</f>
        <v>0.7021276595744681</v>
      </c>
    </row>
  </sheetData>
  <hyperlinks>
    <hyperlink ref="A3" location="Contents!A1" display="Back to contents"/>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xSplit="1" ySplit="4" topLeftCell="B17" activePane="bottomRight" state="frozen"/>
      <selection pane="topRight" activeCell="B1" sqref="B1"/>
      <selection pane="bottomLeft" activeCell="A5" sqref="A5"/>
      <selection pane="bottomRight" activeCell="A4" sqref="A4"/>
    </sheetView>
  </sheetViews>
  <sheetFormatPr defaultColWidth="9.140625" defaultRowHeight="12.75" x14ac:dyDescent="0.2"/>
  <cols>
    <col min="1" max="1" width="19.5703125" style="16" customWidth="1"/>
    <col min="2" max="2" width="19.42578125" style="16" customWidth="1"/>
    <col min="3" max="3" width="9.140625" style="16"/>
    <col min="4" max="4" width="16.42578125" style="16" customWidth="1"/>
    <col min="5" max="5" width="23.7109375" style="16" customWidth="1"/>
    <col min="6" max="6" width="15" style="16" customWidth="1"/>
    <col min="7" max="16384" width="9.140625" style="16"/>
  </cols>
  <sheetData>
    <row r="1" spans="1:6" ht="15.75" x14ac:dyDescent="0.25">
      <c r="A1" s="11" t="str">
        <f>Contents!A12</f>
        <v>Figure 6: Combined Direct and Indirect Greenhouse Gas Emissions from the Generation of Purchased Electricity (Scope 2 Emissions) by Major Economic Sectors, 1990 to 2020</v>
      </c>
    </row>
    <row r="2" spans="1:6" ht="18" x14ac:dyDescent="0.35">
      <c r="A2" s="17" t="s">
        <v>82</v>
      </c>
    </row>
    <row r="3" spans="1:6" ht="15" x14ac:dyDescent="0.2">
      <c r="A3" s="48" t="s">
        <v>105</v>
      </c>
    </row>
    <row r="4" spans="1:6" ht="45.75" customHeight="1" x14ac:dyDescent="0.2">
      <c r="A4" s="18" t="s">
        <v>102</v>
      </c>
      <c r="B4" s="18" t="s">
        <v>17</v>
      </c>
      <c r="C4" s="18" t="s">
        <v>3</v>
      </c>
      <c r="D4" s="18" t="s">
        <v>0</v>
      </c>
      <c r="E4" s="18" t="s">
        <v>1</v>
      </c>
      <c r="F4" s="18" t="s">
        <v>2</v>
      </c>
    </row>
    <row r="5" spans="1:6" x14ac:dyDescent="0.2">
      <c r="A5" s="22">
        <v>1990</v>
      </c>
      <c r="B5" s="23">
        <v>308.41161205051588</v>
      </c>
      <c r="C5" s="23">
        <v>56.092945601996419</v>
      </c>
      <c r="D5" s="23">
        <v>110.96732591976092</v>
      </c>
      <c r="E5" s="23">
        <v>62.895590009891116</v>
      </c>
      <c r="F5" s="23">
        <v>83.09345756282724</v>
      </c>
    </row>
    <row r="6" spans="1:6" x14ac:dyDescent="0.2">
      <c r="A6" s="22">
        <v>1991</v>
      </c>
      <c r="B6" s="23">
        <v>290.34490512715161</v>
      </c>
      <c r="C6" s="23">
        <v>56.927933595845232</v>
      </c>
      <c r="D6" s="23">
        <v>111.37686812493766</v>
      </c>
      <c r="E6" s="23">
        <v>61.013565561759179</v>
      </c>
      <c r="F6" s="23">
        <v>83.193795143538836</v>
      </c>
    </row>
    <row r="7" spans="1:6" x14ac:dyDescent="0.2">
      <c r="A7" s="22">
        <v>1992</v>
      </c>
      <c r="B7" s="23">
        <v>220.2205132362011</v>
      </c>
      <c r="C7" s="23">
        <v>59.428837376028675</v>
      </c>
      <c r="D7" s="23">
        <v>111.86786148243056</v>
      </c>
      <c r="E7" s="23">
        <v>67.097008343578381</v>
      </c>
      <c r="F7" s="23">
        <v>84.222003155983799</v>
      </c>
    </row>
    <row r="8" spans="1:6" x14ac:dyDescent="0.2">
      <c r="A8" s="22">
        <v>1993</v>
      </c>
      <c r="B8" s="23">
        <v>201.30969778425947</v>
      </c>
      <c r="C8" s="23">
        <v>60.454151972696792</v>
      </c>
      <c r="D8" s="23">
        <v>112.54188782632238</v>
      </c>
      <c r="E8" s="23">
        <v>67.593555938434235</v>
      </c>
      <c r="F8" s="23">
        <v>85.848985231017423</v>
      </c>
    </row>
    <row r="9" spans="1:6" x14ac:dyDescent="0.2">
      <c r="A9" s="22">
        <v>1994</v>
      </c>
      <c r="B9" s="23">
        <v>189.19697497137273</v>
      </c>
      <c r="C9" s="23">
        <v>58.79001467482432</v>
      </c>
      <c r="D9" s="23">
        <v>114.25588606299372</v>
      </c>
      <c r="E9" s="23">
        <v>65.7709569357595</v>
      </c>
      <c r="F9" s="23">
        <v>85.709037532517101</v>
      </c>
    </row>
    <row r="10" spans="1:6" x14ac:dyDescent="0.2">
      <c r="A10" s="22">
        <v>1995</v>
      </c>
      <c r="B10" s="23">
        <v>167.01201928317772</v>
      </c>
      <c r="C10" s="23">
        <v>61.634414201940245</v>
      </c>
      <c r="D10" s="23">
        <v>114.53983108285094</v>
      </c>
      <c r="E10" s="23">
        <v>66.44696586500514</v>
      </c>
      <c r="F10" s="23">
        <v>88.648596986373548</v>
      </c>
    </row>
    <row r="11" spans="1:6" x14ac:dyDescent="0.2">
      <c r="A11" s="22">
        <v>1996</v>
      </c>
      <c r="B11" s="23">
        <v>173.52557772556207</v>
      </c>
      <c r="C11" s="23">
        <v>63.811316264751312</v>
      </c>
      <c r="D11" s="23">
        <v>113.06584130846528</v>
      </c>
      <c r="E11" s="23">
        <v>71.145722814294572</v>
      </c>
      <c r="F11" s="23">
        <v>90.560670460364406</v>
      </c>
    </row>
    <row r="12" spans="1:6" x14ac:dyDescent="0.2">
      <c r="A12" s="22">
        <v>1997</v>
      </c>
      <c r="B12" s="23">
        <v>180.46428071392143</v>
      </c>
      <c r="C12" s="23">
        <v>67.751706665634131</v>
      </c>
      <c r="D12" s="23">
        <v>115.07996345808846</v>
      </c>
      <c r="E12" s="23">
        <v>67.72914322042989</v>
      </c>
      <c r="F12" s="23">
        <v>92.195076213034355</v>
      </c>
    </row>
    <row r="13" spans="1:6" x14ac:dyDescent="0.2">
      <c r="A13" s="22">
        <v>1998</v>
      </c>
      <c r="B13" s="23">
        <v>161.34694964226318</v>
      </c>
      <c r="C13" s="23">
        <v>70.262938933709165</v>
      </c>
      <c r="D13" s="23">
        <v>120.83035972458373</v>
      </c>
      <c r="E13" s="23">
        <v>66.14510151873165</v>
      </c>
      <c r="F13" s="23">
        <v>94.040620915403622</v>
      </c>
    </row>
    <row r="14" spans="1:6" x14ac:dyDescent="0.2">
      <c r="A14" s="22">
        <v>1999</v>
      </c>
      <c r="B14" s="23">
        <v>172.49923037908832</v>
      </c>
      <c r="C14" s="23">
        <v>67.872821711386024</v>
      </c>
      <c r="D14" s="23">
        <v>124.56917232887875</v>
      </c>
      <c r="E14" s="23">
        <v>68.946637297609954</v>
      </c>
      <c r="F14" s="23">
        <v>94.008149939690782</v>
      </c>
    </row>
    <row r="15" spans="1:6" x14ac:dyDescent="0.2">
      <c r="A15" s="22">
        <v>2000</v>
      </c>
      <c r="B15" s="23">
        <v>177.03807616152557</v>
      </c>
      <c r="C15" s="23">
        <v>72.035453179842634</v>
      </c>
      <c r="D15" s="23">
        <v>125.14755772097828</v>
      </c>
      <c r="E15" s="23">
        <v>78.825113880500226</v>
      </c>
      <c r="F15" s="23">
        <v>95.923928001812556</v>
      </c>
    </row>
    <row r="16" spans="1:6" x14ac:dyDescent="0.2">
      <c r="A16" s="22">
        <v>2001</v>
      </c>
      <c r="B16" s="23">
        <v>189.92001276061347</v>
      </c>
      <c r="C16" s="23">
        <v>72.335304474663076</v>
      </c>
      <c r="D16" s="23">
        <v>128.39600937858751</v>
      </c>
      <c r="E16" s="23">
        <v>79.460633170373484</v>
      </c>
      <c r="F16" s="23">
        <v>96.70883189101383</v>
      </c>
    </row>
    <row r="17" spans="1:6" x14ac:dyDescent="0.2">
      <c r="A17" s="22">
        <v>2002</v>
      </c>
      <c r="B17" s="23">
        <v>194.79072649741065</v>
      </c>
      <c r="C17" s="23">
        <v>73.612277794471666</v>
      </c>
      <c r="D17" s="23">
        <v>127.98335243115656</v>
      </c>
      <c r="E17" s="23">
        <v>80.073200741464959</v>
      </c>
      <c r="F17" s="23">
        <v>98.99813027607992</v>
      </c>
    </row>
    <row r="18" spans="1:6" x14ac:dyDescent="0.2">
      <c r="A18" s="22">
        <v>2003</v>
      </c>
      <c r="B18" s="23">
        <v>199.73862499973447</v>
      </c>
      <c r="C18" s="23">
        <v>71.898484905792941</v>
      </c>
      <c r="D18" s="23">
        <v>125.1985037015065</v>
      </c>
      <c r="E18" s="23">
        <v>91.038010369456117</v>
      </c>
      <c r="F18" s="23">
        <v>103.06619213868105</v>
      </c>
    </row>
    <row r="19" spans="1:6" x14ac:dyDescent="0.2">
      <c r="A19" s="22">
        <v>2004</v>
      </c>
      <c r="B19" s="23">
        <v>183.28095736377958</v>
      </c>
      <c r="C19" s="23">
        <v>73.290928142297304</v>
      </c>
      <c r="D19" s="23">
        <v>127.56727476487953</v>
      </c>
      <c r="E19" s="23">
        <v>93.78486260201035</v>
      </c>
      <c r="F19" s="23">
        <v>106.75011620343352</v>
      </c>
    </row>
    <row r="20" spans="1:6" x14ac:dyDescent="0.2">
      <c r="A20" s="22">
        <v>2005</v>
      </c>
      <c r="B20" s="23">
        <v>216.29132318216858</v>
      </c>
      <c r="C20" s="23">
        <v>77.239423269310223</v>
      </c>
      <c r="D20" s="23">
        <v>128.42529663709206</v>
      </c>
      <c r="E20" s="23">
        <v>93.29657037240689</v>
      </c>
      <c r="F20" s="23">
        <v>106.67160589436706</v>
      </c>
    </row>
    <row r="21" spans="1:6" x14ac:dyDescent="0.2">
      <c r="A21" s="22">
        <v>2006</v>
      </c>
      <c r="B21" s="23">
        <v>217.30680458051421</v>
      </c>
      <c r="C21" s="23">
        <v>80.570598035983835</v>
      </c>
      <c r="D21" s="23">
        <v>127.41676173602639</v>
      </c>
      <c r="E21" s="23">
        <v>100.75447578287573</v>
      </c>
      <c r="F21" s="23">
        <v>108.45734300851053</v>
      </c>
    </row>
    <row r="22" spans="1:6" x14ac:dyDescent="0.2">
      <c r="A22" s="22">
        <v>2007</v>
      </c>
      <c r="B22" s="23">
        <v>212.29741175752534</v>
      </c>
      <c r="C22" s="23">
        <v>83.43259004722583</v>
      </c>
      <c r="D22" s="23">
        <v>131.60405839173748</v>
      </c>
      <c r="E22" s="23">
        <v>111.53256248632057</v>
      </c>
      <c r="F22" s="23">
        <v>108.91674651304292</v>
      </c>
    </row>
    <row r="23" spans="1:6" x14ac:dyDescent="0.2">
      <c r="A23" s="22">
        <v>2008</v>
      </c>
      <c r="B23" s="23">
        <v>190.13175587079289</v>
      </c>
      <c r="C23" s="23">
        <v>83.075741820212329</v>
      </c>
      <c r="D23" s="23">
        <v>133.17391251751803</v>
      </c>
      <c r="E23" s="23">
        <v>116.52616706547174</v>
      </c>
      <c r="F23" s="23">
        <v>110.29300635797489</v>
      </c>
    </row>
    <row r="24" spans="1:6" x14ac:dyDescent="0.2">
      <c r="A24" s="22">
        <v>2009</v>
      </c>
      <c r="B24" s="23">
        <v>184.31539830962197</v>
      </c>
      <c r="C24" s="23">
        <v>87.439958606053054</v>
      </c>
      <c r="D24" s="23">
        <v>127.96119063784121</v>
      </c>
      <c r="E24" s="23">
        <v>116.17910877794812</v>
      </c>
      <c r="F24" s="23">
        <v>111.28728740750678</v>
      </c>
    </row>
    <row r="25" spans="1:6" x14ac:dyDescent="0.2">
      <c r="A25" s="22">
        <v>2010</v>
      </c>
      <c r="B25" s="23">
        <v>163.55698863509718</v>
      </c>
      <c r="C25" s="23">
        <v>86.631436864466608</v>
      </c>
      <c r="D25" s="23">
        <v>128.51260980646026</v>
      </c>
      <c r="E25" s="23">
        <v>110.7622793543087</v>
      </c>
      <c r="F25" s="23">
        <v>110.33613978568043</v>
      </c>
    </row>
    <row r="26" spans="1:6" x14ac:dyDescent="0.2">
      <c r="A26" s="22">
        <v>2011</v>
      </c>
      <c r="B26" s="23">
        <v>147.10358656772368</v>
      </c>
      <c r="C26" s="23">
        <v>88.367291794040796</v>
      </c>
      <c r="D26" s="23">
        <v>124.60541468044143</v>
      </c>
      <c r="E26" s="23">
        <v>116.67433633837413</v>
      </c>
      <c r="F26" s="23">
        <v>111.17718650606037</v>
      </c>
    </row>
    <row r="27" spans="1:6" x14ac:dyDescent="0.2">
      <c r="A27" s="22">
        <v>2012</v>
      </c>
      <c r="B27" s="23">
        <v>146.87912902030709</v>
      </c>
      <c r="C27" s="23">
        <v>91.378591710582924</v>
      </c>
      <c r="D27" s="23">
        <v>122.20511220800097</v>
      </c>
      <c r="E27" s="23">
        <v>107.28988505210694</v>
      </c>
      <c r="F27" s="23">
        <v>110.75406044881203</v>
      </c>
    </row>
    <row r="28" spans="1:6" x14ac:dyDescent="0.2">
      <c r="A28" s="22">
        <v>2013</v>
      </c>
      <c r="B28" s="23">
        <v>146.42647063034732</v>
      </c>
      <c r="C28" s="23">
        <v>94.903792056729344</v>
      </c>
      <c r="D28" s="23">
        <v>115.45922341220826</v>
      </c>
      <c r="E28" s="23">
        <v>106.4707898356457</v>
      </c>
      <c r="F28" s="23">
        <v>107.46286851171519</v>
      </c>
    </row>
    <row r="29" spans="1:6" x14ac:dyDescent="0.2">
      <c r="A29" s="22">
        <v>2014</v>
      </c>
      <c r="B29" s="23">
        <v>154.79472310819011</v>
      </c>
      <c r="C29" s="23">
        <v>95.155381991245321</v>
      </c>
      <c r="D29" s="23">
        <v>111.87005716434979</v>
      </c>
      <c r="E29" s="23">
        <v>107.35148852754106</v>
      </c>
      <c r="F29" s="23">
        <v>105.77380874102562</v>
      </c>
    </row>
    <row r="30" spans="1:6" x14ac:dyDescent="0.2">
      <c r="A30" s="22">
        <v>2015</v>
      </c>
      <c r="B30" s="23">
        <v>131.90073041896554</v>
      </c>
      <c r="C30" s="23">
        <v>102.08979255883231</v>
      </c>
      <c r="D30" s="23">
        <v>105.7866461326811</v>
      </c>
      <c r="E30" s="23">
        <v>118.28698680887852</v>
      </c>
      <c r="F30" s="23">
        <v>109.44660731695032</v>
      </c>
    </row>
    <row r="31" spans="1:6" x14ac:dyDescent="0.2">
      <c r="A31" s="22">
        <v>2016</v>
      </c>
      <c r="B31" s="23">
        <v>104.1531540354686</v>
      </c>
      <c r="C31" s="23">
        <v>110.85134720387784</v>
      </c>
      <c r="D31" s="23">
        <v>103.67544463491745</v>
      </c>
      <c r="E31" s="23">
        <v>117.24455862828336</v>
      </c>
      <c r="F31" s="23">
        <v>109.03921208615729</v>
      </c>
    </row>
    <row r="32" spans="1:6" x14ac:dyDescent="0.2">
      <c r="A32" s="22">
        <v>2017</v>
      </c>
      <c r="B32" s="23">
        <v>102.29783269067892</v>
      </c>
      <c r="C32" s="23">
        <v>112.3062281328495</v>
      </c>
      <c r="D32" s="23">
        <v>107.80439389119742</v>
      </c>
      <c r="E32" s="23">
        <v>112.18921947486648</v>
      </c>
      <c r="F32" s="23">
        <v>110.43442466730465</v>
      </c>
    </row>
    <row r="33" spans="1:6" x14ac:dyDescent="0.2">
      <c r="A33" s="22">
        <v>2018</v>
      </c>
      <c r="B33" s="23">
        <v>112.65382352291331</v>
      </c>
      <c r="C33" s="23">
        <v>124.83545351919605</v>
      </c>
      <c r="D33" s="23">
        <v>98.239840786708427</v>
      </c>
      <c r="E33" s="23">
        <v>109.25662845235868</v>
      </c>
      <c r="F33" s="23">
        <v>107.43320225474345</v>
      </c>
    </row>
    <row r="34" spans="1:6" x14ac:dyDescent="0.2">
      <c r="A34" s="22">
        <v>2019</v>
      </c>
      <c r="B34" s="23">
        <v>89.152874047417868</v>
      </c>
      <c r="C34" s="23">
        <v>131.29258346501629</v>
      </c>
      <c r="D34" s="23">
        <v>95.231539460399276</v>
      </c>
      <c r="E34" s="23">
        <v>112.63003915960124</v>
      </c>
      <c r="F34" s="23">
        <v>105.94554751556383</v>
      </c>
    </row>
    <row r="35" spans="1:6" x14ac:dyDescent="0.2">
      <c r="A35" s="22">
        <v>2020</v>
      </c>
      <c r="B35" s="23">
        <v>89.94545847773891</v>
      </c>
      <c r="C35" s="23">
        <v>128.59605264764429</v>
      </c>
      <c r="D35" s="23">
        <v>91.679188005792668</v>
      </c>
      <c r="E35" s="23">
        <v>99.696324179296994</v>
      </c>
      <c r="F35" s="23">
        <v>101.05798480001287</v>
      </c>
    </row>
  </sheetData>
  <hyperlinks>
    <hyperlink ref="A3" location="Contents!A1" display="Back to content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pane xSplit="1" ySplit="4" topLeftCell="B5" activePane="bottomRight" state="frozen"/>
      <selection pane="topRight" activeCell="B1" sqref="B1"/>
      <selection pane="bottomLeft" activeCell="A5" sqref="A5"/>
      <selection pane="bottomRight" activeCell="B6" sqref="B6"/>
    </sheetView>
  </sheetViews>
  <sheetFormatPr defaultColWidth="8.7109375" defaultRowHeight="12.75" x14ac:dyDescent="0.2"/>
  <cols>
    <col min="1" max="1" width="31.7109375" style="16" customWidth="1"/>
    <col min="2" max="2" width="12.5703125" style="16" customWidth="1"/>
    <col min="3" max="3" width="12.140625" style="16" customWidth="1"/>
    <col min="4" max="4" width="14.85546875" style="16" customWidth="1"/>
    <col min="5" max="5" width="16.5703125" style="16" customWidth="1"/>
    <col min="6" max="6" width="12.85546875" style="16" customWidth="1"/>
    <col min="7" max="16384" width="8.7109375" style="16"/>
  </cols>
  <sheetData>
    <row r="1" spans="1:7" ht="15.75" x14ac:dyDescent="0.25">
      <c r="A1" s="11" t="str">
        <f>Contents!A13</f>
        <v>Figure 7: Percentage Change in Combined Direct and Indirect Greenhouse Gas Emissions from the Generation of Purchased Electricity (Scope 2 Emissions) by Major Economic Sectors, 1990 to 2020</v>
      </c>
    </row>
    <row r="2" spans="1:7" ht="15" x14ac:dyDescent="0.25">
      <c r="A2" s="17" t="s">
        <v>77</v>
      </c>
    </row>
    <row r="3" spans="1:7" ht="15" x14ac:dyDescent="0.2">
      <c r="A3" s="48" t="s">
        <v>105</v>
      </c>
    </row>
    <row r="4" spans="1:7" ht="36" x14ac:dyDescent="0.2">
      <c r="A4" s="18" t="s">
        <v>102</v>
      </c>
      <c r="B4" s="18" t="s">
        <v>17</v>
      </c>
      <c r="C4" s="18" t="s">
        <v>3</v>
      </c>
      <c r="D4" s="18" t="s">
        <v>0</v>
      </c>
      <c r="E4" s="18" t="s">
        <v>1</v>
      </c>
      <c r="F4" s="18" t="s">
        <v>2</v>
      </c>
    </row>
    <row r="5" spans="1:7" x14ac:dyDescent="0.2">
      <c r="A5" s="22">
        <v>1990</v>
      </c>
      <c r="B5" s="27">
        <v>0</v>
      </c>
      <c r="C5" s="27">
        <v>0</v>
      </c>
      <c r="D5" s="27">
        <v>0</v>
      </c>
      <c r="E5" s="27">
        <v>0</v>
      </c>
      <c r="F5" s="27">
        <v>0</v>
      </c>
      <c r="G5" s="61"/>
    </row>
    <row r="6" spans="1:7" x14ac:dyDescent="0.2">
      <c r="A6" s="22">
        <v>1991</v>
      </c>
      <c r="B6" s="27">
        <v>-5.8579853084147371E-2</v>
      </c>
      <c r="C6" s="27">
        <v>1.4885793300523309E-2</v>
      </c>
      <c r="D6" s="27">
        <v>3.6906558014462298E-3</v>
      </c>
      <c r="E6" s="27">
        <v>-2.9922995361613802E-2</v>
      </c>
      <c r="F6" s="27">
        <v>1.2075268457294452E-3</v>
      </c>
      <c r="G6" s="61"/>
    </row>
    <row r="7" spans="1:7" x14ac:dyDescent="0.2">
      <c r="A7" s="22">
        <v>1992</v>
      </c>
      <c r="B7" s="27">
        <v>-0.28595258858109929</v>
      </c>
      <c r="C7" s="27">
        <v>5.9470789744254793E-2</v>
      </c>
      <c r="D7" s="27">
        <v>8.1153218319489628E-3</v>
      </c>
      <c r="E7" s="27">
        <v>6.6799887448810713E-2</v>
      </c>
      <c r="F7" s="27">
        <v>1.3581641999952376E-2</v>
      </c>
      <c r="G7" s="61"/>
    </row>
    <row r="8" spans="1:7" x14ac:dyDescent="0.2">
      <c r="A8" s="22">
        <v>1993</v>
      </c>
      <c r="B8" s="27">
        <v>-0.34726939609755614</v>
      </c>
      <c r="C8" s="27">
        <v>7.7749640777380558E-2</v>
      </c>
      <c r="D8" s="27">
        <v>1.4189419214264865E-2</v>
      </c>
      <c r="E8" s="27">
        <v>7.4694679353581206E-2</v>
      </c>
      <c r="F8" s="27">
        <v>3.3161788533191405E-2</v>
      </c>
      <c r="G8" s="61"/>
    </row>
    <row r="9" spans="1:7" x14ac:dyDescent="0.2">
      <c r="A9" s="22">
        <v>1994</v>
      </c>
      <c r="B9" s="27">
        <v>-0.38654393161959333</v>
      </c>
      <c r="C9" s="27">
        <v>4.8082143732739002E-2</v>
      </c>
      <c r="D9" s="27">
        <v>2.9635391462985439E-2</v>
      </c>
      <c r="E9" s="27">
        <v>4.5716510893946571E-2</v>
      </c>
      <c r="F9" s="27">
        <v>3.1477568107118659E-2</v>
      </c>
      <c r="G9" s="61"/>
    </row>
    <row r="10" spans="1:7" x14ac:dyDescent="0.2">
      <c r="A10" s="22">
        <v>1995</v>
      </c>
      <c r="B10" s="27">
        <v>-0.45847687714228413</v>
      </c>
      <c r="C10" s="27">
        <v>9.879082905117742E-2</v>
      </c>
      <c r="D10" s="27">
        <v>3.2194207920926532E-2</v>
      </c>
      <c r="E10" s="27">
        <v>5.6464624221754356E-2</v>
      </c>
      <c r="F10" s="27">
        <v>6.6854113265729209E-2</v>
      </c>
      <c r="G10" s="61"/>
    </row>
    <row r="11" spans="1:7" x14ac:dyDescent="0.2">
      <c r="A11" s="22">
        <v>1996</v>
      </c>
      <c r="B11" s="27">
        <v>-0.43735718453707351</v>
      </c>
      <c r="C11" s="27">
        <v>0.1375996674790454</v>
      </c>
      <c r="D11" s="27">
        <v>1.8911110737423353E-2</v>
      </c>
      <c r="E11" s="27">
        <v>0.13117188030362725</v>
      </c>
      <c r="F11" s="27">
        <v>8.9865232673597362E-2</v>
      </c>
      <c r="G11" s="61"/>
    </row>
    <row r="12" spans="1:7" x14ac:dyDescent="0.2">
      <c r="A12" s="22">
        <v>1997</v>
      </c>
      <c r="B12" s="27">
        <v>-0.41485899472435395</v>
      </c>
      <c r="C12" s="27">
        <v>0.20784718895601673</v>
      </c>
      <c r="D12" s="27">
        <v>3.7061698155196776E-2</v>
      </c>
      <c r="E12" s="27">
        <v>7.685043116343504E-2</v>
      </c>
      <c r="F12" s="27">
        <v>0.10953472050823443</v>
      </c>
      <c r="G12" s="61"/>
    </row>
    <row r="13" spans="1:7" x14ac:dyDescent="0.2">
      <c r="A13" s="22">
        <v>1998</v>
      </c>
      <c r="B13" s="27">
        <v>-0.4768454126304571</v>
      </c>
      <c r="C13" s="27">
        <v>0.25261631707229193</v>
      </c>
      <c r="D13" s="27">
        <v>8.8882323900953075E-2</v>
      </c>
      <c r="E13" s="27">
        <v>5.1665172523693847E-2</v>
      </c>
      <c r="F13" s="27">
        <v>0.13174518997839502</v>
      </c>
      <c r="G13" s="61"/>
    </row>
    <row r="14" spans="1:7" x14ac:dyDescent="0.2">
      <c r="A14" s="22">
        <v>1999</v>
      </c>
      <c r="B14" s="27">
        <v>-0.44068503376962986</v>
      </c>
      <c r="C14" s="27">
        <v>0.21000637393822918</v>
      </c>
      <c r="D14" s="27">
        <v>0.12257523821879923</v>
      </c>
      <c r="E14" s="27">
        <v>9.6207814995729279E-2</v>
      </c>
      <c r="F14" s="27">
        <v>0.1313544134158926</v>
      </c>
      <c r="G14" s="61"/>
    </row>
    <row r="15" spans="1:7" x14ac:dyDescent="0.2">
      <c r="A15" s="22">
        <v>2000</v>
      </c>
      <c r="B15" s="27">
        <v>-0.42596818912081735</v>
      </c>
      <c r="C15" s="27">
        <v>0.28421590998207091</v>
      </c>
      <c r="D15" s="27">
        <v>0.12778745169970951</v>
      </c>
      <c r="E15" s="27">
        <v>0.25326932886874887</v>
      </c>
      <c r="F15" s="27">
        <v>0.15441011621503598</v>
      </c>
      <c r="G15" s="61"/>
    </row>
    <row r="16" spans="1:7" x14ac:dyDescent="0.2">
      <c r="A16" s="22">
        <v>2001</v>
      </c>
      <c r="B16" s="27">
        <v>-0.3841995393821106</v>
      </c>
      <c r="C16" s="27">
        <v>0.28956152504297394</v>
      </c>
      <c r="D16" s="27">
        <v>0.15706139905929639</v>
      </c>
      <c r="E16" s="27">
        <v>0.2633736826044133</v>
      </c>
      <c r="F16" s="27">
        <v>0.16385615339080051</v>
      </c>
      <c r="G16" s="61"/>
    </row>
    <row r="17" spans="1:7" x14ac:dyDescent="0.2">
      <c r="A17" s="22">
        <v>2002</v>
      </c>
      <c r="B17" s="27">
        <v>-0.36840663941828122</v>
      </c>
      <c r="C17" s="27">
        <v>0.31232683547736007</v>
      </c>
      <c r="D17" s="27">
        <v>0.15334267425439907</v>
      </c>
      <c r="E17" s="27">
        <v>0.27311311856479037</v>
      </c>
      <c r="F17" s="27">
        <v>0.19140703949197335</v>
      </c>
      <c r="G17" s="61"/>
    </row>
    <row r="18" spans="1:7" x14ac:dyDescent="0.2">
      <c r="A18" s="22">
        <v>2003</v>
      </c>
      <c r="B18" s="27">
        <v>-0.35236347402179347</v>
      </c>
      <c r="C18" s="27">
        <v>0.2817741007210357</v>
      </c>
      <c r="D18" s="27">
        <v>0.12824655964077181</v>
      </c>
      <c r="E18" s="27">
        <v>0.44744663902730308</v>
      </c>
      <c r="F18" s="27">
        <v>0.24036470694160683</v>
      </c>
      <c r="G18" s="61"/>
    </row>
    <row r="19" spans="1:7" x14ac:dyDescent="0.2">
      <c r="A19" s="22">
        <v>2004</v>
      </c>
      <c r="B19" s="27">
        <v>-0.40572614583085376</v>
      </c>
      <c r="C19" s="27">
        <v>0.30659795729623407</v>
      </c>
      <c r="D19" s="27">
        <v>0.14959312308851902</v>
      </c>
      <c r="E19" s="27">
        <v>0.49111984778680839</v>
      </c>
      <c r="F19" s="27">
        <v>0.28469941358162165</v>
      </c>
      <c r="G19" s="61"/>
    </row>
    <row r="20" spans="1:7" x14ac:dyDescent="0.2">
      <c r="A20" s="22">
        <v>2005</v>
      </c>
      <c r="B20" s="27">
        <v>-0.29869267326179205</v>
      </c>
      <c r="C20" s="27">
        <v>0.37698996621352632</v>
      </c>
      <c r="D20" s="27">
        <v>0.1573253259248113</v>
      </c>
      <c r="E20" s="27">
        <v>0.4833563109549468</v>
      </c>
      <c r="F20" s="27">
        <v>0.28375457013221905</v>
      </c>
      <c r="G20" s="61"/>
    </row>
    <row r="21" spans="1:7" x14ac:dyDescent="0.2">
      <c r="A21" s="22">
        <v>2006</v>
      </c>
      <c r="B21" s="27">
        <v>-0.29540005599750008</v>
      </c>
      <c r="C21" s="27">
        <v>0.43637666325578417</v>
      </c>
      <c r="D21" s="27">
        <v>0.14823675059233055</v>
      </c>
      <c r="E21" s="27">
        <v>0.60193227803460991</v>
      </c>
      <c r="F21" s="27">
        <v>0.3052452766994993</v>
      </c>
      <c r="G21" s="61"/>
    </row>
    <row r="22" spans="1:7" x14ac:dyDescent="0.2">
      <c r="A22" s="22">
        <v>2007</v>
      </c>
      <c r="B22" s="27">
        <v>-0.31164261181335695</v>
      </c>
      <c r="C22" s="27">
        <v>0.48739897952972466</v>
      </c>
      <c r="D22" s="27">
        <v>0.18597125145557447</v>
      </c>
      <c r="E22" s="27">
        <v>0.77329702239506282</v>
      </c>
      <c r="F22" s="27">
        <v>0.31077403333097076</v>
      </c>
      <c r="G22" s="61"/>
    </row>
    <row r="23" spans="1:7" x14ac:dyDescent="0.2">
      <c r="A23" s="22">
        <v>2008</v>
      </c>
      <c r="B23" s="27">
        <v>-0.3835129792724844</v>
      </c>
      <c r="C23" s="27">
        <v>0.48103724859932395</v>
      </c>
      <c r="D23" s="27">
        <v>0.20011824574212422</v>
      </c>
      <c r="E23" s="27">
        <v>0.85269216883324495</v>
      </c>
      <c r="F23" s="27">
        <v>0.32733682762667549</v>
      </c>
      <c r="G23" s="61"/>
    </row>
    <row r="24" spans="1:7" x14ac:dyDescent="0.2">
      <c r="A24" s="22">
        <v>2009</v>
      </c>
      <c r="B24" s="27">
        <v>-0.40237205374928531</v>
      </c>
      <c r="C24" s="27">
        <v>0.55884055771428343</v>
      </c>
      <c r="D24" s="27">
        <v>0.15314295967056402</v>
      </c>
      <c r="E24" s="27">
        <v>0.84717416212611263</v>
      </c>
      <c r="F24" s="27">
        <v>0.33930264393393528</v>
      </c>
      <c r="G24" s="61"/>
    </row>
    <row r="25" spans="1:7" x14ac:dyDescent="0.2">
      <c r="A25" s="22">
        <v>2010</v>
      </c>
      <c r="B25" s="27">
        <v>-0.46967953784986671</v>
      </c>
      <c r="C25" s="27">
        <v>0.54442659294724716</v>
      </c>
      <c r="D25" s="27">
        <v>0.15811216266837058</v>
      </c>
      <c r="E25" s="27">
        <v>0.76105000902114051</v>
      </c>
      <c r="F25" s="27">
        <v>0.32785592297991584</v>
      </c>
      <c r="G25" s="61"/>
    </row>
    <row r="26" spans="1:7" x14ac:dyDescent="0.2">
      <c r="A26" s="22">
        <v>2011</v>
      </c>
      <c r="B26" s="27">
        <v>-0.52302837889375886</v>
      </c>
      <c r="C26" s="27">
        <v>0.57537263992240217</v>
      </c>
      <c r="D26" s="27">
        <v>0.12290184202998677</v>
      </c>
      <c r="E26" s="27">
        <v>0.85504796632046287</v>
      </c>
      <c r="F26" s="27">
        <v>0.3379776190201127</v>
      </c>
      <c r="G26" s="61"/>
    </row>
    <row r="27" spans="1:7" x14ac:dyDescent="0.2">
      <c r="A27" s="22">
        <v>2012</v>
      </c>
      <c r="B27" s="27">
        <v>-0.52375616454983143</v>
      </c>
      <c r="C27" s="27">
        <v>0.62905675089615265</v>
      </c>
      <c r="D27" s="27">
        <v>0.10127112819106721</v>
      </c>
      <c r="E27" s="27">
        <v>0.70584114140966436</v>
      </c>
      <c r="F27" s="27">
        <v>0.33288544847313051</v>
      </c>
      <c r="G27" s="61"/>
    </row>
    <row r="28" spans="1:7" x14ac:dyDescent="0.2">
      <c r="A28" s="22">
        <v>2013</v>
      </c>
      <c r="B28" s="27">
        <v>-0.52522387319721409</v>
      </c>
      <c r="C28" s="27">
        <v>0.69190244937594425</v>
      </c>
      <c r="D28" s="27">
        <v>4.0479460554860625E-2</v>
      </c>
      <c r="E28" s="27">
        <v>0.69281804684401305</v>
      </c>
      <c r="F28" s="27">
        <v>0.29327713232371089</v>
      </c>
      <c r="G28" s="61"/>
    </row>
    <row r="29" spans="1:7" x14ac:dyDescent="0.2">
      <c r="A29" s="22">
        <v>2014</v>
      </c>
      <c r="B29" s="27">
        <v>-0.4980904834321358</v>
      </c>
      <c r="C29" s="27">
        <v>0.6963876824443076</v>
      </c>
      <c r="D29" s="27">
        <v>8.1351085745873242E-3</v>
      </c>
      <c r="E29" s="27">
        <v>0.70682059760722016</v>
      </c>
      <c r="F29" s="27">
        <v>0.27294990295775912</v>
      </c>
      <c r="G29" s="61"/>
    </row>
    <row r="30" spans="1:7" x14ac:dyDescent="0.2">
      <c r="A30" s="22">
        <v>2015</v>
      </c>
      <c r="B30" s="27">
        <v>-0.57232242475565087</v>
      </c>
      <c r="C30" s="27">
        <v>0.82001125922684315</v>
      </c>
      <c r="D30" s="27">
        <v>-4.6686533573188083E-2</v>
      </c>
      <c r="E30" s="27">
        <v>0.88068808624382755</v>
      </c>
      <c r="F30" s="27">
        <v>0.31715071832457298</v>
      </c>
      <c r="G30" s="61"/>
    </row>
    <row r="31" spans="1:7" x14ac:dyDescent="0.2">
      <c r="A31" s="22">
        <v>2016</v>
      </c>
      <c r="B31" s="27">
        <v>-0.6622917232493537</v>
      </c>
      <c r="C31" s="27">
        <v>0.97620834517081412</v>
      </c>
      <c r="D31" s="27">
        <v>-6.5711967233635371E-2</v>
      </c>
      <c r="E31" s="27">
        <v>0.86411413916055468</v>
      </c>
      <c r="F31" s="27">
        <v>0.31224786263963544</v>
      </c>
      <c r="G31" s="61"/>
    </row>
    <row r="32" spans="1:7" x14ac:dyDescent="0.2">
      <c r="A32" s="22">
        <v>2017</v>
      </c>
      <c r="B32" s="27">
        <v>-0.66830745440958572</v>
      </c>
      <c r="C32" s="27">
        <v>1.0021453130614768</v>
      </c>
      <c r="D32" s="27">
        <v>-2.850327339464398E-2</v>
      </c>
      <c r="E32" s="27">
        <v>0.78373745213652213</v>
      </c>
      <c r="F32" s="27">
        <v>0.32903874632734853</v>
      </c>
      <c r="G32" s="61"/>
    </row>
    <row r="33" spans="1:7" x14ac:dyDescent="0.2">
      <c r="A33" s="22">
        <v>2018</v>
      </c>
      <c r="B33" s="27">
        <v>-0.63472898191504767</v>
      </c>
      <c r="C33" s="27">
        <v>1.225510751475904</v>
      </c>
      <c r="D33" s="27">
        <v>-0.11469579020274479</v>
      </c>
      <c r="E33" s="27">
        <v>0.73711111439095678</v>
      </c>
      <c r="F33" s="27">
        <v>0.29292010954668535</v>
      </c>
      <c r="G33" s="61"/>
    </row>
    <row r="34" spans="1:7" x14ac:dyDescent="0.2">
      <c r="A34" s="22">
        <v>2019</v>
      </c>
      <c r="B34" s="27">
        <v>-0.71092893210254615</v>
      </c>
      <c r="C34" s="27">
        <v>1.3406255823431641</v>
      </c>
      <c r="D34" s="27">
        <v>-0.14180558402155241</v>
      </c>
      <c r="E34" s="27">
        <v>0.79074620560660547</v>
      </c>
      <c r="F34" s="27">
        <v>0.27501671759726753</v>
      </c>
      <c r="G34" s="61"/>
    </row>
    <row r="35" spans="1:7" x14ac:dyDescent="0.2">
      <c r="A35" s="22">
        <v>2020</v>
      </c>
      <c r="B35" s="27">
        <v>-0.70835904044038911</v>
      </c>
      <c r="C35" s="27">
        <v>1.2925530343884701</v>
      </c>
      <c r="D35" s="27">
        <v>-0.17381817353979734</v>
      </c>
      <c r="E35" s="27">
        <v>0.58510833849588662</v>
      </c>
      <c r="F35" s="27">
        <v>0.2161966509048272</v>
      </c>
      <c r="G35" s="61"/>
    </row>
  </sheetData>
  <hyperlinks>
    <hyperlink ref="A3" location="Contents!A1" display="Back to content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NIBES</TermName>
          <TermId xmlns="http://schemas.microsoft.com/office/infopath/2007/PartnerControls">68ce07a2-01e4-4557-886c-7bc24192d4a0</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2022</TermName>
          <TermId xmlns="http://schemas.microsoft.com/office/infopath/2007/PartnerControls">4a777a70-2aa9-481e-a746-cca47d761c8e</TermId>
        </TermInfo>
      </Terms>
    </n99e4c9942c6404eb103464a00e6097b>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Analysis</TermName>
          <TermId xmlns="http://schemas.microsoft.com/office/infopath/2007/PartnerControls">48c54089-4c01-49cb-b266-0173afb66157</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OFFICIAL:Sensitive</TermName>
          <TermId xmlns="http://schemas.microsoft.com/office/infopath/2007/PartnerControls">11f6fb0b-52ce-4109-8f7f-521b2a62f692</TermId>
        </TermInfo>
      </Terms>
    </aa25a1a23adf4c92a153145de6afe324>
    <g7bcb40ba23249a78edca7d43a67c1c9 xmlns="a36bd50b-1532-4c22-b385-5c082c960938">
      <Terms xmlns="http://schemas.microsoft.com/office/infopath/2007/PartnerControls"/>
    </g7bcb40ba23249a78edca7d43a67c1c9>
    <TaxCatchAll xmlns="a36bd50b-1532-4c22-b385-5c082c960938">
      <Value>26</Value>
      <Value>81</Value>
      <Value>1390</Value>
      <Value>1282</Value>
      <Value>1274</Value>
    </TaxCatchAll>
    <Comments xmlns="http://schemas.microsoft.com/sharepoint/v3">Hardcoded</Comments>
    <dda5f9ba198b4d32811e63843ea27095 xmlns="8c4c6479-bb6a-4263-8159-fbb0afc5d491">
      <Terms xmlns="http://schemas.microsoft.com/office/infopath/2007/PartnerControls">
        <TermInfo xmlns="http://schemas.microsoft.com/office/infopath/2007/PartnerControls">
          <TermName xmlns="http://schemas.microsoft.com/office/infopath/2007/PartnerControls">2022_20</TermName>
          <TermId xmlns="http://schemas.microsoft.com/office/infopath/2007/PartnerControls">dbbbe32d-6ffa-45c7-8026-78b25cde202f</TermId>
        </TermInfo>
      </Terms>
    </dda5f9ba198b4d32811e63843ea27095>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6" ma:contentTypeDescription="Create a new document." ma:contentTypeScope="" ma:versionID="692533d6ff756a32c24874e1a85cc39a">
  <xsd:schema xmlns:xsd="http://www.w3.org/2001/XMLSchema" xmlns:xs="http://www.w3.org/2001/XMLSchema" xmlns:p="http://schemas.microsoft.com/office/2006/metadata/properties" xmlns:ns1="http://schemas.microsoft.com/sharepoint/v3" xmlns:ns2="a36bd50b-1532-4c22-b385-5c082c960938" xmlns:ns3="8c4c6479-bb6a-4263-8159-fbb0afc5d491" xmlns:ns4="http://schemas.microsoft.com/sharepoint/v4" targetNamespace="http://schemas.microsoft.com/office/2006/metadata/properties" ma:root="true" ma:fieldsID="4767a35340fc512955b3a1e451c5d0c0" ns1:_="" ns2:_="" ns3:_="" ns4:_="">
    <xsd:import namespace="http://schemas.microsoft.com/sharepoint/v3"/>
    <xsd:import namespace="a36bd50b-1532-4c22-b385-5c082c960938"/>
    <xsd:import namespace="8c4c6479-bb6a-4263-8159-fbb0afc5d491"/>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dda5f9ba198b4d32811e63843ea27095" minOccurs="0"/>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0fbe3fec-c611-4c3e-9ea6-f54bcd1bbf7a}" ma:internalName="TaxCatchAll" ma:showField="CatchAllData" ma:web="8c4c6479-bb6a-4263-8159-fbb0afc5d491">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ea9d8bf4-53b1-4391-9742-58425172aa62"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4c6479-bb6a-4263-8159-fbb0afc5d491" elementFormDefault="qualified">
    <xsd:import namespace="http://schemas.microsoft.com/office/2006/documentManagement/types"/>
    <xsd:import namespace="http://schemas.microsoft.com/office/infopath/2007/PartnerControls"/>
    <xsd:element name="dda5f9ba198b4d32811e63843ea27095" ma:index="24" nillable="true" ma:taxonomy="true" ma:internalName="dda5f9ba198b4d32811e63843ea27095" ma:taxonomyFieldName="DocHub_GreenhouseReportingYear" ma:displayName="Reporting Year" ma:indexed="true" ma:default="" ma:fieldId="{dda5f9ba-198b-4d32-811e-63843ea27095}"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209FA5C-64E7-4539-B3DC-3E95022CABAF}">
  <ds:schemaRefs>
    <ds:schemaRef ds:uri="http://schemas.microsoft.com/sharepoint/v3/contenttype/forms"/>
  </ds:schemaRefs>
</ds:datastoreItem>
</file>

<file path=customXml/itemProps2.xml><?xml version="1.0" encoding="utf-8"?>
<ds:datastoreItem xmlns:ds="http://schemas.openxmlformats.org/officeDocument/2006/customXml" ds:itemID="{9E36B6F9-7397-4ACD-B515-D3E7D9ABF088}">
  <ds:schemaRefs>
    <ds:schemaRef ds:uri="http://purl.org/dc/dcmitype/"/>
    <ds:schemaRef ds:uri="http://schemas.microsoft.com/office/2006/documentManagement/types"/>
    <ds:schemaRef ds:uri="a36bd50b-1532-4c22-b385-5c082c960938"/>
    <ds:schemaRef ds:uri="http://schemas.microsoft.com/sharepoint/v4"/>
    <ds:schemaRef ds:uri="http://purl.org/dc/elements/1.1/"/>
    <ds:schemaRef ds:uri="http://schemas.openxmlformats.org/package/2006/metadata/core-properties"/>
    <ds:schemaRef ds:uri="http://schemas.microsoft.com/sharepoint/v3"/>
    <ds:schemaRef ds:uri="http://schemas.microsoft.com/office/infopath/2007/PartnerControls"/>
    <ds:schemaRef ds:uri="http://purl.org/dc/terms/"/>
    <ds:schemaRef ds:uri="8c4c6479-bb6a-4263-8159-fbb0afc5d49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11CBEA3-B088-49D8-BB7D-6E172E1FD9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8c4c6479-bb6a-4263-8159-fbb0afc5d4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32DE23-8761-4DAE-AF73-AE14DE18660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Disclaimer</vt:lpstr>
      <vt:lpstr>Contents</vt:lpstr>
      <vt:lpstr>Figure 1</vt:lpstr>
      <vt:lpstr>Figure 2</vt:lpstr>
      <vt:lpstr>Figure 3</vt:lpstr>
      <vt:lpstr>Figure 4</vt:lpstr>
      <vt:lpstr>Figure 5</vt:lpstr>
      <vt:lpstr>Figure 6</vt:lpstr>
      <vt:lpstr>Figure 7</vt:lpstr>
      <vt:lpstr>Data Table 1</vt:lpstr>
      <vt:lpstr>Data Table 2</vt:lpstr>
      <vt:lpstr>Data Tables 3A-B</vt:lpstr>
      <vt:lpstr>Data Table 4</vt:lpstr>
      <vt:lpstr>Data Tables 5A-B</vt:lpstr>
      <vt:lpstr>Data Tables 6A-B</vt:lpstr>
      <vt:lpstr>Data Tables 7A-B</vt:lpstr>
      <vt:lpstr>Data Tables 8A-B</vt:lpstr>
      <vt:lpstr>Data Tables 9A-B</vt:lpstr>
      <vt:lpstr>Data Tables 10A-B</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Mitchell, Simon</cp:lastModifiedBy>
  <dcterms:created xsi:type="dcterms:W3CDTF">2020-05-02T05:15:06Z</dcterms:created>
  <dcterms:modified xsi:type="dcterms:W3CDTF">2022-06-08T04:42:21Z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1390;#2022|4a777a70-2aa9-481e-a746-cca47d761c8e</vt:lpwstr>
  </property>
  <property fmtid="{D5CDD505-2E9C-101B-9397-08002B2CF9AE}" pid="4" name="DocHub_DocumentType">
    <vt:lpwstr>81;#Analysis|48c54089-4c01-49cb-b266-0173afb66157</vt:lpwstr>
  </property>
  <property fmtid="{D5CDD505-2E9C-101B-9397-08002B2CF9AE}" pid="5" name="DocHub_SecurityClassification">
    <vt:lpwstr>26;#OFFICIAL:Sensitive|11f6fb0b-52ce-4109-8f7f-521b2a62f692</vt:lpwstr>
  </property>
  <property fmtid="{D5CDD505-2E9C-101B-9397-08002B2CF9AE}" pid="6" name="DocHub_GreenhouseReportingPeriod">
    <vt:lpwstr/>
  </property>
  <property fmtid="{D5CDD505-2E9C-101B-9397-08002B2CF9AE}" pid="7" name="DocHub_Keywords">
    <vt:lpwstr>1274;#NIBES|68ce07a2-01e4-4557-886c-7bc24192d4a0</vt:lpwstr>
  </property>
  <property fmtid="{D5CDD505-2E9C-101B-9397-08002B2CF9AE}" pid="8" name="DocHub_WorkActivity">
    <vt:lpwstr/>
  </property>
  <property fmtid="{D5CDD505-2E9C-101B-9397-08002B2CF9AE}" pid="9" name="DocHub_GreenhouseReportingYear">
    <vt:lpwstr>1282;#2022_20|dbbbe32d-6ffa-45c7-8026-78b25cde202f</vt:lpwstr>
  </property>
</Properties>
</file>