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TRIBUCION DE AULAS" sheetId="1" r:id="rId4"/>
    <sheet state="visible" name="EL SALVADOR" sheetId="2" r:id="rId5"/>
    <sheet state="visible" name="HONDURAS" sheetId="3" r:id="rId6"/>
    <sheet state="visible" name="HONDURAS - EN CONSTRUCCION" sheetId="4" r:id="rId7"/>
    <sheet state="visible" name="REP. DOMINICANA - EN ESPERA" sheetId="5" r:id="rId8"/>
    <sheet state="visible" name="COSTA RICA - EN ESPERA" sheetId="6" r:id="rId9"/>
  </sheets>
  <definedNames>
    <definedName hidden="1" localSheetId="3" name="_xlnm._FilterDatabase">'HONDURAS - EN CONSTRUCCION'!$A$1:$AG$68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O13">
      <text>
        <t xml:space="preserve">Manifestó que no le sirve ningún horario
	-Ana Bermúdez Serna</t>
      </text>
    </comment>
    <comment authorId="0" ref="AO14">
      <text>
        <t xml:space="preserve">Manifestó que no tiene computadora
	-Ana Bermúdez Serna</t>
      </text>
    </comment>
    <comment authorId="0" ref="AO8">
      <text>
        <t xml:space="preserve">Problemas personales, no puede asistir
	-Ana Bermúdez Serna</t>
      </text>
    </comment>
    <comment authorId="0" ref="AO11">
      <text>
        <t xml:space="preserve">Tiene problemas con el trabajo
	-Ana Bermúdez Serna</t>
      </text>
    </comment>
  </commentList>
</comments>
</file>

<file path=xl/sharedStrings.xml><?xml version="1.0" encoding="utf-8"?>
<sst xmlns="http://schemas.openxmlformats.org/spreadsheetml/2006/main" count="4137" uniqueCount="940">
  <si>
    <t>ESQUEMA DE ORGANIZACIÓN DE SALONES DE LA SEGUNDA COHORTE</t>
  </si>
  <si>
    <t>ID</t>
  </si>
  <si>
    <t>AULA</t>
  </si>
  <si>
    <t>TIPO</t>
  </si>
  <si>
    <t>DOCENTE</t>
  </si>
  <si>
    <t>INSTRUCTOR</t>
  </si>
  <si>
    <t>PAIS DE IMPLEMENTACION</t>
  </si>
  <si>
    <t>DÍAS DE CONEXION</t>
  </si>
  <si>
    <t>HORARIO EL SALVADOR / HONDURAS</t>
  </si>
  <si>
    <t>HORARIO PANAMA - COLOMBIA</t>
  </si>
  <si>
    <t>HORARIO VENEZUELA</t>
  </si>
  <si>
    <t>ASINCRONICA</t>
  </si>
  <si>
    <t>TUTORIAS</t>
  </si>
  <si>
    <t>TURNO</t>
  </si>
  <si>
    <t>ENLACE DEL SALÓN</t>
  </si>
  <si>
    <t>ID DEL SALÓN</t>
  </si>
  <si>
    <t>USUARIO ZOOM</t>
  </si>
  <si>
    <t>CONTRASEÑA ZOOM</t>
  </si>
  <si>
    <t>Grupo Whatsapp</t>
  </si>
  <si>
    <t>EL SALVADOR</t>
  </si>
  <si>
    <t>SIC - CGB1</t>
  </si>
  <si>
    <t>OFICIAL</t>
  </si>
  <si>
    <t>GIANCARLOS COLASANTE</t>
  </si>
  <si>
    <t>STHEISY PIMENTEL</t>
  </si>
  <si>
    <t>MARTES Y JUEVES</t>
  </si>
  <si>
    <t>1:00 PM - 2:30 PM</t>
  </si>
  <si>
    <t>2:00 PM - 3:30 PM</t>
  </si>
  <si>
    <t>3:00 PM - 4:30 PM</t>
  </si>
  <si>
    <t>VIERNES</t>
  </si>
  <si>
    <t>-</t>
  </si>
  <si>
    <t>VESPERTINO</t>
  </si>
  <si>
    <t>https://fundesteam-org.zoom.us/j/85207849839</t>
  </si>
  <si>
    <t>profesor01@fundesteam.org</t>
  </si>
  <si>
    <t>1QAZ.2wsx$</t>
  </si>
  <si>
    <t>https://chat.whatsapp.com/HIWScbKHIqM3cOp4BwnAY5</t>
  </si>
  <si>
    <t>SIC - CGB2</t>
  </si>
  <si>
    <t>MIERCOLES Y JUEVES</t>
  </si>
  <si>
    <t>2:45 PM - 4:15 PM</t>
  </si>
  <si>
    <t>3:45 P.M - 5:15 P.M</t>
  </si>
  <si>
    <t>4:45 PM - 6:15 PM</t>
  </si>
  <si>
    <t>https://fundesteam-org.zoom.us/j/85730530268</t>
  </si>
  <si>
    <t>profesor02@fundesteam.org</t>
  </si>
  <si>
    <t>SIC - RC3</t>
  </si>
  <si>
    <t>JORGE CASTILLO</t>
  </si>
  <si>
    <t>ALVARO ARAUZ</t>
  </si>
  <si>
    <t>https://fundesteam-org.zoom.us/j/84163969329</t>
  </si>
  <si>
    <t>profesor03@fundesteam.org</t>
  </si>
  <si>
    <t>SIC - INJFRL4</t>
  </si>
  <si>
    <t>https://fundesteam-org.zoom.us/j/89489109087</t>
  </si>
  <si>
    <t>profesor04@fundesteam.org</t>
  </si>
  <si>
    <t>HONDURAS</t>
  </si>
  <si>
    <t>SIC - SPS5</t>
  </si>
  <si>
    <t>JENNY REMOLINA</t>
  </si>
  <si>
    <t>ANA BERMUDEZ</t>
  </si>
  <si>
    <t>LUNES Y MIERCOLES</t>
  </si>
  <si>
    <t>6:30 PM - 8:30 PM</t>
  </si>
  <si>
    <t>7:30 PM - 9:30 PM</t>
  </si>
  <si>
    <t>8:30 PM - 10:30 PM</t>
  </si>
  <si>
    <t>JUEVES</t>
  </si>
  <si>
    <t>SABADO</t>
  </si>
  <si>
    <t>https://fundesteam-org.zoom.us/j/85987469262</t>
  </si>
  <si>
    <t>profesor11@fundesteam.org</t>
  </si>
  <si>
    <t>FUNDESTEAM-Sic2022</t>
  </si>
  <si>
    <t>SIC - FM6</t>
  </si>
  <si>
    <t>4:00 PM - 6:00 PM</t>
  </si>
  <si>
    <t>5:00 PM - 7:00 PM</t>
  </si>
  <si>
    <t>6:00 PM - 8:00 PM</t>
  </si>
  <si>
    <t>https://fundesteam-org.zoom.us/j/85786223995</t>
  </si>
  <si>
    <t>SIC - FM7</t>
  </si>
  <si>
    <t>JOSE BURGOS</t>
  </si>
  <si>
    <t>VICTOR RODRIGUEZ</t>
  </si>
  <si>
    <t>N/A</t>
  </si>
  <si>
    <t>https://fundesteam-org.zoom.us/j/84126967452</t>
  </si>
  <si>
    <t>Enlace creado desde la cuenta squijada@fundesteam.org, por lo tanto los videos apareceran en esta otra cuenta</t>
  </si>
  <si>
    <t>TUTOR</t>
  </si>
  <si>
    <t>Centro de Desarrollo</t>
  </si>
  <si>
    <t>Tegucigalpa, Departamento de Francisco Morazán</t>
  </si>
  <si>
    <t>San Pedro Sula, Cortés</t>
  </si>
  <si>
    <t>ID DEL PARTICIPANTE</t>
  </si>
  <si>
    <t>ENTREGA</t>
  </si>
  <si>
    <t>DATOS DEL PARTICPANTE</t>
  </si>
  <si>
    <t>VERIFICACION</t>
  </si>
  <si>
    <t>PRE EVALUATIVAS</t>
  </si>
  <si>
    <t>POST EVALUATIVAS</t>
  </si>
  <si>
    <t>PARTICPACIÓN</t>
  </si>
  <si>
    <t>SEMANA 1</t>
  </si>
  <si>
    <t>SEMANA ASUETO</t>
  </si>
  <si>
    <t>SEMANA 2</t>
  </si>
  <si>
    <t>ENCUESTA</t>
  </si>
  <si>
    <t>CUMPLIMIENTO SEMANA 1 Y 2</t>
  </si>
  <si>
    <t>SEMANA 3</t>
  </si>
  <si>
    <t>SEMANA 4</t>
  </si>
  <si>
    <t>CUMPLIMIENTO SEMANA 3 Y 4</t>
  </si>
  <si>
    <t>SEMANA 5</t>
  </si>
  <si>
    <t>CUMPLIMIENTO SEMANA 5</t>
  </si>
  <si>
    <t>SEMANA 6</t>
  </si>
  <si>
    <t>CUMPLIMIENTO SEMANA 6</t>
  </si>
  <si>
    <t>SEMANA 7</t>
  </si>
  <si>
    <t>CUMPLIMIENTO SEMANA 7</t>
  </si>
  <si>
    <t>SEMANA 8</t>
  </si>
  <si>
    <t>SEMANA 9</t>
  </si>
  <si>
    <t>CUMPLIMIENTO SEMANA 9</t>
  </si>
  <si>
    <t>SEMANA 10</t>
  </si>
  <si>
    <t>CUMPLIMIENTO SEMANA 10</t>
  </si>
  <si>
    <t>GRUPO PARA PROYECTO FINAL</t>
  </si>
  <si>
    <t>SEMANA 11</t>
  </si>
  <si>
    <t>CUMPLIMIENTO SEMANA 11</t>
  </si>
  <si>
    <t>SEMANA 12 - DESARROLLO DEL PROYECTO FINAL</t>
  </si>
  <si>
    <t>CUMPLIMIENTO SEMANA 12</t>
  </si>
  <si>
    <t>ENTREGA PROYECTO FINAL</t>
  </si>
  <si>
    <t>CUMPLIMIENTO SEMANA 13</t>
  </si>
  <si>
    <t>TOTALES</t>
  </si>
  <si>
    <t>Nombres y Apellidos</t>
  </si>
  <si>
    <t>CARTA DE COMPROMISO</t>
  </si>
  <si>
    <t>Edad</t>
  </si>
  <si>
    <t>Cedula</t>
  </si>
  <si>
    <t>Sexo</t>
  </si>
  <si>
    <t>Teléfono</t>
  </si>
  <si>
    <t>Correo</t>
  </si>
  <si>
    <t>País</t>
  </si>
  <si>
    <t>Centro Educativo</t>
  </si>
  <si>
    <t>Horario</t>
  </si>
  <si>
    <t>Ingreso al Grupo de Whatsapp</t>
  </si>
  <si>
    <t>Encuesta PADF</t>
  </si>
  <si>
    <t>Encuesta FUNDESTEAM</t>
  </si>
  <si>
    <t>Kick Off</t>
  </si>
  <si>
    <t>PARTICIPACIÓN</t>
  </si>
  <si>
    <t>DIA 2</t>
  </si>
  <si>
    <t>DIA 3</t>
  </si>
  <si>
    <t>FERIADO</t>
  </si>
  <si>
    <t>DIA 4</t>
  </si>
  <si>
    <t>DIA 5</t>
  </si>
  <si>
    <t>ASICRONICO</t>
  </si>
  <si>
    <t>SCRATCH 2</t>
  </si>
  <si>
    <t>TOTAL SINCRONICA</t>
  </si>
  <si>
    <t>TOTAL ASINCRONICA</t>
  </si>
  <si>
    <t>DIA 7</t>
  </si>
  <si>
    <t>DIA 8</t>
  </si>
  <si>
    <t>DIA 9</t>
  </si>
  <si>
    <t>DIA 10</t>
  </si>
  <si>
    <t>DIA 11</t>
  </si>
  <si>
    <t>DIA 12</t>
  </si>
  <si>
    <t>SCRATCH 3</t>
  </si>
  <si>
    <t>DIA 13</t>
  </si>
  <si>
    <t>DIA 14</t>
  </si>
  <si>
    <t>DIA 15</t>
  </si>
  <si>
    <t>ALGORITMOS</t>
  </si>
  <si>
    <t>DIA 16</t>
  </si>
  <si>
    <t>DIA 17</t>
  </si>
  <si>
    <t>DIA 18</t>
  </si>
  <si>
    <t>DIA 19</t>
  </si>
  <si>
    <t>DIA 20</t>
  </si>
  <si>
    <t>DIA 21</t>
  </si>
  <si>
    <t>DIA 22</t>
  </si>
  <si>
    <t>DIA 23</t>
  </si>
  <si>
    <t>DIA 24</t>
  </si>
  <si>
    <t>DIA 25</t>
  </si>
  <si>
    <t>DIA 26</t>
  </si>
  <si>
    <t>DIA 27</t>
  </si>
  <si>
    <t>DIA 28</t>
  </si>
  <si>
    <t>DIA 29</t>
  </si>
  <si>
    <t>DIA 30</t>
  </si>
  <si>
    <t>NOMBRE DEL GRUPO</t>
  </si>
  <si>
    <t>DIA 31</t>
  </si>
  <si>
    <t>DIA 32</t>
  </si>
  <si>
    <t>DIA 33</t>
  </si>
  <si>
    <t>RURPLE</t>
  </si>
  <si>
    <t>DIA 34</t>
  </si>
  <si>
    <t>DIA 35</t>
  </si>
  <si>
    <t>DIA 37</t>
  </si>
  <si>
    <t>DIA 38</t>
  </si>
  <si>
    <t>DIA 39</t>
  </si>
  <si>
    <t>PROYECTO FINAL</t>
  </si>
  <si>
    <t>NOMBRE DE LOS PROYECTOS</t>
  </si>
  <si>
    <t>SINCRONICAS</t>
  </si>
  <si>
    <t>% SINCRONICAS</t>
  </si>
  <si>
    <t>ASINCRONICAS</t>
  </si>
  <si>
    <t>% ASINCRONICAS</t>
  </si>
  <si>
    <t>INTERVENCION</t>
  </si>
  <si>
    <t>% DE CULMINACIÓN</t>
  </si>
  <si>
    <t>RESULTADO</t>
  </si>
  <si>
    <t>Adamaris Alessandra López Morales</t>
  </si>
  <si>
    <t>Femenino</t>
  </si>
  <si>
    <t>lopezmoralesadamarisalessandra@gmail.com</t>
  </si>
  <si>
    <t>El Salvador</t>
  </si>
  <si>
    <t>Complejo Educativo Capitán General Gerardo Barrios</t>
  </si>
  <si>
    <t>MARTES - JUEVES DE 1:00:00 PM A 2:30:00 PM</t>
  </si>
  <si>
    <t>SEMANA SANTA</t>
  </si>
  <si>
    <t>Alejandro Fabián Ramírez Canales</t>
  </si>
  <si>
    <t>Masculino</t>
  </si>
  <si>
    <t>fabiancanales65@gmail.com</t>
  </si>
  <si>
    <t>Alexandra Abigail Serpas Barrientos</t>
  </si>
  <si>
    <t>No tengo</t>
  </si>
  <si>
    <t>7166-1936</t>
  </si>
  <si>
    <t>serpasalexandra50@gmail.com</t>
  </si>
  <si>
    <t>Ana Ruth Vásquez Sandoval</t>
  </si>
  <si>
    <t>503 79724590</t>
  </si>
  <si>
    <t>anasandoval79@outlook.com</t>
  </si>
  <si>
    <t>Bryan Eucebio Palacios Segovia Bryan Eucebio Palacios Segovia</t>
  </si>
  <si>
    <t>0608-006163</t>
  </si>
  <si>
    <t>bpalaciossegovia@gmail.com</t>
  </si>
  <si>
    <t>Christopher Alejandro Alvarado Martínez</t>
  </si>
  <si>
    <t>2235586@clases.edu.sv</t>
  </si>
  <si>
    <t>Cristian Alexander Medrano Palacios Cristian Alexander Medrano Palacios</t>
  </si>
  <si>
    <t>7327-577</t>
  </si>
  <si>
    <t>2323460@clases.edu.sv</t>
  </si>
  <si>
    <t>Daniel alexander Hernández Pérez Hernández Pérez</t>
  </si>
  <si>
    <t>7629 1521</t>
  </si>
  <si>
    <t>3634535@clases.edu.sv</t>
  </si>
  <si>
    <t>Edgardo Alejandro Flores Flores</t>
  </si>
  <si>
    <t>edgardo12942@gmail.com</t>
  </si>
  <si>
    <t>Elias Aaron Diaz Calles</t>
  </si>
  <si>
    <t>eliasaarxn@gmail.com</t>
  </si>
  <si>
    <t>Elias Alejandro Barahona López</t>
  </si>
  <si>
    <t>7723 2619</t>
  </si>
  <si>
    <t>eliasbarahona612@gmail.com</t>
  </si>
  <si>
    <t>Humberto José Castro Interiano</t>
  </si>
  <si>
    <t>03394798-0</t>
  </si>
  <si>
    <t>6031 2020</t>
  </si>
  <si>
    <t>6262744@clases.edu.sv</t>
  </si>
  <si>
    <t>José Gabriel Fernández Barahona</t>
  </si>
  <si>
    <t>7089-4058</t>
  </si>
  <si>
    <t>cebf72@gmail.com</t>
  </si>
  <si>
    <t>Joseline Paola Rosales Sión</t>
  </si>
  <si>
    <t>sionpao9@gmail.com</t>
  </si>
  <si>
    <t>Julio Alejandro Rivera De la o</t>
  </si>
  <si>
    <t>No tengo cédula</t>
  </si>
  <si>
    <t>503 6436-6985</t>
  </si>
  <si>
    <t>jr2268605@gmail.com</t>
  </si>
  <si>
    <t>Katherine Paola Arévalo looez no</t>
  </si>
  <si>
    <t>kl651300@gmail.com</t>
  </si>
  <si>
    <t>Keylly Guadalupe Henríquez Hernández</t>
  </si>
  <si>
    <t>hkeyllyhernandez@gmail.com</t>
  </si>
  <si>
    <t>Nahúm Ezequiel Martínez Salazar</t>
  </si>
  <si>
    <t>0608-007158</t>
  </si>
  <si>
    <t>nahummartinez13042006@gmail.com</t>
  </si>
  <si>
    <t>Rachel Isabel Castillo Santos</t>
  </si>
  <si>
    <t>6145 9029</t>
  </si>
  <si>
    <t>rachelisabelcastillossantos@gmail.com</t>
  </si>
  <si>
    <t>Ricardo Andrés Marroquin Orantes</t>
  </si>
  <si>
    <t>7644 0146</t>
  </si>
  <si>
    <t>andresorantes2020@gmail.com</t>
  </si>
  <si>
    <t>Roberto Alejandro Melendez Murcia</t>
  </si>
  <si>
    <t>0608-008500</t>
  </si>
  <si>
    <t>rober.mele143@gmail.com</t>
  </si>
  <si>
    <t>Roberto Henry Preza Galdamez</t>
  </si>
  <si>
    <t>clg.preza@gmail.com</t>
  </si>
  <si>
    <t>Rolando José Rivas Palacios</t>
  </si>
  <si>
    <t>01695164-1</t>
  </si>
  <si>
    <t>rolandojoserivas13@gmail.com</t>
  </si>
  <si>
    <t>Sara Michelle Villanueva Santos</t>
  </si>
  <si>
    <t>3101196@clases.edu.sv</t>
  </si>
  <si>
    <t>Vasquez Hernandez Joshua samuel</t>
  </si>
  <si>
    <t>joshuasamuelhernandezvasquez@gmail.com</t>
  </si>
  <si>
    <t>Yuridia Gisel Quezada Gallegos</t>
  </si>
  <si>
    <t>yuridiaquezada0@gmail.com</t>
  </si>
  <si>
    <t>DOCENTE: GIANCARLOS COLASANTE</t>
  </si>
  <si>
    <t>TUTOR: STHEISY PIMENTEL</t>
  </si>
  <si>
    <t>TOTAL DE PARTICIPANTES - SIC CGB1</t>
  </si>
  <si>
    <t>Carlos Fernando Morán Mendoza</t>
  </si>
  <si>
    <t>0675582 0</t>
  </si>
  <si>
    <t>belaskesmnedoza13@gmail.com</t>
  </si>
  <si>
    <t>MIERCOLES - JUEVES DE 2:45:00 PM A 4:15:00 PM</t>
  </si>
  <si>
    <t>Carlos Gabriel Sarmiento Sanchez</t>
  </si>
  <si>
    <t>7225 1982</t>
  </si>
  <si>
    <t>tortuguin06.09@gmail.com</t>
  </si>
  <si>
    <t>Christopher Ernesto Martínez Segovia</t>
  </si>
  <si>
    <t>cris79333@gmail.com</t>
  </si>
  <si>
    <t>Diego Alejandro Blanco Granados</t>
  </si>
  <si>
    <t>7677 0940</t>
  </si>
  <si>
    <t>diego.blanco0305@gmail.com</t>
  </si>
  <si>
    <t>Eduard Stanley Borja Solorzano</t>
  </si>
  <si>
    <t>06429421-3</t>
  </si>
  <si>
    <t>stanleyeduard78@gmail.com</t>
  </si>
  <si>
    <t>Erick Josué Menjivar Vasquez</t>
  </si>
  <si>
    <t>menjivarvasquez18@gmail.com</t>
  </si>
  <si>
    <t>Franklin Misael Robles Pérez</t>
  </si>
  <si>
    <t>franklinrobles555@gmail.com</t>
  </si>
  <si>
    <t>Gerardo Alexander Guevara Nerio</t>
  </si>
  <si>
    <t>gerardofigueroa2004@gmail.com</t>
  </si>
  <si>
    <t>gerson elizer martines cornejo gerson eliezer martines cornejo</t>
  </si>
  <si>
    <t>6797583@clases.edu.sv</t>
  </si>
  <si>
    <t>ISABEL STEFANY AGUILAR TORRES</t>
  </si>
  <si>
    <t>isabelstefanyaguilar16@gmail.com</t>
  </si>
  <si>
    <t>José Ángel Orozco Rivera</t>
  </si>
  <si>
    <t>7045 1686</t>
  </si>
  <si>
    <t>orozcorvr.angel@gmail.com</t>
  </si>
  <si>
    <t>Jose ulises Martinez olano</t>
  </si>
  <si>
    <t>7790 3985</t>
  </si>
  <si>
    <t>joseolano675@gmail.com</t>
  </si>
  <si>
    <t>Katherine Michelle Jovel Murillo</t>
  </si>
  <si>
    <t>katherinemichellemurilloj@gmail.com</t>
  </si>
  <si>
    <t>Kevin vladimir Martinez Martinez</t>
  </si>
  <si>
    <t>vladimir2005024mm@gmail.com</t>
  </si>
  <si>
    <t>María José Tadeo Rivas María José Tadeo Rivas</t>
  </si>
  <si>
    <t>mt9257159@gmail.com</t>
  </si>
  <si>
    <t>Mariela Elizabeth Rivas Bautista</t>
  </si>
  <si>
    <t>0614-020606-115-2</t>
  </si>
  <si>
    <t>6019 5491</t>
  </si>
  <si>
    <t>marielarivas2006@gmail.com</t>
  </si>
  <si>
    <t>Matilde Cecibel López Zavaleta</t>
  </si>
  <si>
    <t>6984-9450</t>
  </si>
  <si>
    <t>zavaletamatilde6@gmail.com</t>
  </si>
  <si>
    <t>Meylin Gissell Fuentes Arriaza</t>
  </si>
  <si>
    <t>jazminfuentes339@gmail.com</t>
  </si>
  <si>
    <t>Michael Salvador López Polanco</t>
  </si>
  <si>
    <t>maycollopez319@gmail.com</t>
  </si>
  <si>
    <t>Nahomy Astrid Rodriguez Arias</t>
  </si>
  <si>
    <t>00274712-9</t>
  </si>
  <si>
    <t>glossdgust@gmail.com</t>
  </si>
  <si>
    <t>Oscar Michael Mendez Herrera</t>
  </si>
  <si>
    <t>Maycol10herrerabarca@gmail.com</t>
  </si>
  <si>
    <t>Patrick Anderson Martinez Cornejo</t>
  </si>
  <si>
    <t>7107 2982</t>
  </si>
  <si>
    <t>patrickmartinez042@gmail.com</t>
  </si>
  <si>
    <t>Ricardo alexi Benítez Benítez</t>
  </si>
  <si>
    <t>06528102-7</t>
  </si>
  <si>
    <t>alexi.benites2003@gmail.com</t>
  </si>
  <si>
    <t>Yesenia Nicole Laínez Jiménez</t>
  </si>
  <si>
    <t>Yessnic10@gmail.com</t>
  </si>
  <si>
    <t>TOTAL DE PARTICIPANTES - SIC CGB2</t>
  </si>
  <si>
    <t>Andrea Celeste Quan Espinoza</t>
  </si>
  <si>
    <t>5103029@clases.edu.sv</t>
  </si>
  <si>
    <t>Centro Escolar República de Canadá</t>
  </si>
  <si>
    <t>Ashley Ivon Rodríguez Portillo</t>
  </si>
  <si>
    <t>5103034@clases.edu.sv</t>
  </si>
  <si>
    <t>Carlos Eduardo Álvarez Valenzuela</t>
  </si>
  <si>
    <t>06619722-1</t>
  </si>
  <si>
    <t>1383310@clases.edu.sv</t>
  </si>
  <si>
    <t>Cristian Giancarlo Ayala Mejía Ayala Mejía</t>
  </si>
  <si>
    <t>5103054@clases.edu.sv</t>
  </si>
  <si>
    <t>Damaris Rachel Baires Rodriguez</t>
  </si>
  <si>
    <t>rachelbaires06@gamil.com</t>
  </si>
  <si>
    <t>Daniela Belén Calderón Pinto</t>
  </si>
  <si>
    <t>5103056@clases.edu.sv</t>
  </si>
  <si>
    <t>Dayana Nicole Marroquin Molina</t>
  </si>
  <si>
    <t>06784591-6</t>
  </si>
  <si>
    <t>nicolmarroquin123@gmail.com</t>
  </si>
  <si>
    <t>Diego Alexander Henríquez Mirando</t>
  </si>
  <si>
    <t>7335 6290</t>
  </si>
  <si>
    <t>5103049@clases.edu.sv</t>
  </si>
  <si>
    <t>Edwin Alexander Henriquez Hernandez</t>
  </si>
  <si>
    <t>7194743@clases.edu.sv</t>
  </si>
  <si>
    <t>Eunice Elizabeth Cañas Balcaceres</t>
  </si>
  <si>
    <t>5103030@clases.edu.sv</t>
  </si>
  <si>
    <t>Fabiola Lisseth Guillen Ramos</t>
  </si>
  <si>
    <t>06790224-7</t>
  </si>
  <si>
    <t>1272710@clases.edu.sv</t>
  </si>
  <si>
    <t>Franklin Edenilson Vasquez Rivera</t>
  </si>
  <si>
    <t>2429697@clases.edu.sv</t>
  </si>
  <si>
    <t>Gabriela Saraí Sánchez Jovel</t>
  </si>
  <si>
    <t>5103041@clases.edu.sv</t>
  </si>
  <si>
    <t>Gema Arely Rodríguez Sánchez</t>
  </si>
  <si>
    <t>06793942-2</t>
  </si>
  <si>
    <t>2582472@clases.edu.sv</t>
  </si>
  <si>
    <t>Glenda Sarai Chavez Ortega</t>
  </si>
  <si>
    <t>7194766@clases.edu.sv</t>
  </si>
  <si>
    <t>Hazel Carolina Fuentes Navarro</t>
  </si>
  <si>
    <t>5103039@clases.edu.sv</t>
  </si>
  <si>
    <t>Ingrid Valeria Molina Castro</t>
  </si>
  <si>
    <t>2061886@clases.edu.sv</t>
  </si>
  <si>
    <t>Jeferson Ernesto Granados Molina</t>
  </si>
  <si>
    <t>4207763@clases.edu.sv</t>
  </si>
  <si>
    <t>Jeremy Neftali Arias Saénz</t>
  </si>
  <si>
    <t>7149-3652</t>
  </si>
  <si>
    <t>5103051@clases.edu.sv</t>
  </si>
  <si>
    <t>Jonathan Adalberto Avalos Taura</t>
  </si>
  <si>
    <t>06322930-4</t>
  </si>
  <si>
    <t>1122359@clases.edu.sv</t>
  </si>
  <si>
    <t>Jonathan Emmanuel Hernández Ramírez</t>
  </si>
  <si>
    <t>6169 2341</t>
  </si>
  <si>
    <t>10216837@clases.edu.sv</t>
  </si>
  <si>
    <t>Jorge Alexander Fernandez Lopez</t>
  </si>
  <si>
    <t>4207784@clases.edu.sv</t>
  </si>
  <si>
    <t>Josué David Rodriguez Burgos</t>
  </si>
  <si>
    <t>06690981-4</t>
  </si>
  <si>
    <t>2311729@clases.edu.sv</t>
  </si>
  <si>
    <t>Leví Jacob Guzmán Rodríguez</t>
  </si>
  <si>
    <t>06838802-2</t>
  </si>
  <si>
    <t>5103103@clases.edu.sv</t>
  </si>
  <si>
    <t>Manuel Alejandro Argueta García</t>
  </si>
  <si>
    <t>4368949@clases.edu.sv</t>
  </si>
  <si>
    <t>Manuel De Jesús Baires Ruano</t>
  </si>
  <si>
    <t>beatrizramosderuano@gmail.com</t>
  </si>
  <si>
    <t>Marcela ivett Franco ostorga</t>
  </si>
  <si>
    <t>5483783@clases.edu.sv</t>
  </si>
  <si>
    <t>Marvin Alexis Ortíz Lozano</t>
  </si>
  <si>
    <t>06758931-6</t>
  </si>
  <si>
    <t>7028-3182</t>
  </si>
  <si>
    <t>1383111@clases.edu.sv</t>
  </si>
  <si>
    <t>Mauricio miguel Campos Segovia</t>
  </si>
  <si>
    <t>5103038@clases.ed.sv</t>
  </si>
  <si>
    <t>Rafael Eduardo Marticorena Gómez</t>
  </si>
  <si>
    <t>rafaelmarticorena05@gmail.com</t>
  </si>
  <si>
    <t>Rony Alexander Rauda Salinas</t>
  </si>
  <si>
    <t>5103081@clases.edu.sv</t>
  </si>
  <si>
    <t>Steve Fernando Arana Evangelista</t>
  </si>
  <si>
    <t>06756163-5</t>
  </si>
  <si>
    <t>5103075@clases.edu.sv</t>
  </si>
  <si>
    <t>DOCENTE: JORGE CASTILLO</t>
  </si>
  <si>
    <t>TUTOR: ALVARO ARAUZ</t>
  </si>
  <si>
    <t>TOTAL DE PARTICIPANTES - SICRC3</t>
  </si>
  <si>
    <t>Andrea Melissa Bolaños Marmol</t>
  </si>
  <si>
    <t>bolanosandrea330@gmail.com</t>
  </si>
  <si>
    <t>Instituto Nacional Profesor Jaime Francisco López</t>
  </si>
  <si>
    <t>Carlos Armando Hernández Sosa</t>
  </si>
  <si>
    <t>carlossosa1708@gmail.com</t>
  </si>
  <si>
    <t>Carlos Mauricio Castellanos Martínez</t>
  </si>
  <si>
    <t>ccastellanosmartinez713@gmail.com</t>
  </si>
  <si>
    <t>Carlos Rodrigo Peraza Bonilla</t>
  </si>
  <si>
    <t>crodrigobonilla06@gmail.com</t>
  </si>
  <si>
    <t>Cesar alejandro Perez nieto</t>
  </si>
  <si>
    <t>prznietocesaralejandro74@gmail.com</t>
  </si>
  <si>
    <t>Cesar Gustavo Duran Duran</t>
  </si>
  <si>
    <t>cgd003801@gmail.com</t>
  </si>
  <si>
    <t>Christopher Natanael hernandez flores</t>
  </si>
  <si>
    <t>hernandex.christopher@gmail.com</t>
  </si>
  <si>
    <t>Daniela Alejadra Rodriguez</t>
  </si>
  <si>
    <t>aleguerdaniela@gmail.com</t>
  </si>
  <si>
    <t>Daysi Lisbeth Coca Bernal</t>
  </si>
  <si>
    <t>daysi.bernal910@gmail.com</t>
  </si>
  <si>
    <t>Diana María López Vásquez</t>
  </si>
  <si>
    <t>di2020as@gmail.com</t>
  </si>
  <si>
    <t>Elizabeth Nicol Ramírez Reyes</t>
  </si>
  <si>
    <t>ramirezn1124@gmail.com</t>
  </si>
  <si>
    <t>Fatima iveth Álvarez vega</t>
  </si>
  <si>
    <t>fatimavega2982@gmail.com</t>
  </si>
  <si>
    <t>Fernando Josue Perez Landa</t>
  </si>
  <si>
    <t>06764794-4</t>
  </si>
  <si>
    <t>landafernando546@gmail.com</t>
  </si>
  <si>
    <t>Javier Armando Platero Alvarenga</t>
  </si>
  <si>
    <t>06703331-5</t>
  </si>
  <si>
    <t>platerozgt09@gmail.com</t>
  </si>
  <si>
    <t>José David Galán Yanes</t>
  </si>
  <si>
    <t>josegalan281205@hotmail.com</t>
  </si>
  <si>
    <t>Juan Carlos Barahona Hernandez</t>
  </si>
  <si>
    <t>juancabarahona0.1@gmail.com</t>
  </si>
  <si>
    <t>Kevin Anderson Guevara Morales</t>
  </si>
  <si>
    <t>06728448-7</t>
  </si>
  <si>
    <t>kevinadnloco05@gmail.com</t>
  </si>
  <si>
    <t>Marcos vidal Trujillo rosales</t>
  </si>
  <si>
    <t>marcostrujillo2105@gmail.com</t>
  </si>
  <si>
    <t>Maybelline carolina Garcia cortez</t>
  </si>
  <si>
    <t>avilamey1016@gmail.com</t>
  </si>
  <si>
    <t>Pamela Carolina Carbajal Ponce</t>
  </si>
  <si>
    <t>pamela.ponce2006@gmail.com</t>
  </si>
  <si>
    <t>Wesmer Adonay Montalvo Villanueva</t>
  </si>
  <si>
    <t>wesmermontalvo@gmail.com</t>
  </si>
  <si>
    <t>Wilmer Ademar Melara Cañas</t>
  </si>
  <si>
    <t>06779995-3</t>
  </si>
  <si>
    <t>wilmermelara06@gmail.com</t>
  </si>
  <si>
    <t>Yolanda Lisbeth Jimenez Rodriguez</t>
  </si>
  <si>
    <t>yolanda.peres62583@gmail.com</t>
  </si>
  <si>
    <t>Fransheska Marilyi Mejia Merino</t>
  </si>
  <si>
    <t>fransheska.mmerino@gmail.com</t>
  </si>
  <si>
    <t>TOTAL DE PARTICIPANTES - SIC INJFRL4</t>
  </si>
  <si>
    <t>VERIFICAR</t>
  </si>
  <si>
    <t>CONEXION SABADOS</t>
  </si>
  <si>
    <t>HAN RESPONDIDO</t>
  </si>
  <si>
    <t>9:00 A 11:00 AM</t>
  </si>
  <si>
    <t>EDAD</t>
  </si>
  <si>
    <t>CEDULA</t>
  </si>
  <si>
    <t>SEXO</t>
  </si>
  <si>
    <t>TELEFONO</t>
  </si>
  <si>
    <t>CORREO</t>
  </si>
  <si>
    <t>ZONA DE RESIDENCIA</t>
  </si>
  <si>
    <t>POSEE COMPUTADOR O LAPTOP</t>
  </si>
  <si>
    <t>CONECTIVIDAD A INTERNET</t>
  </si>
  <si>
    <t>CENTRO EDUCATIVO</t>
  </si>
  <si>
    <t>NIVEL EDUCATIVO</t>
  </si>
  <si>
    <t>TIPO DE CENTRO EDUCATIVO</t>
  </si>
  <si>
    <t>CURSO ACADEMICO ACTUAL</t>
  </si>
  <si>
    <t>ACTIVIDAD EXTRACURRICULAR</t>
  </si>
  <si>
    <t>PARTICIPACION ANTERIOR EN SIC</t>
  </si>
  <si>
    <t>PAIS</t>
  </si>
  <si>
    <t>DEPARTAMENTO DE RESIDENCIA</t>
  </si>
  <si>
    <t>CABECERA DEL DEPARTAMENTO</t>
  </si>
  <si>
    <t>CENTRO DE DESARROLLO</t>
  </si>
  <si>
    <t>MEDIO DE INFORMACION DEL PROGRAMA</t>
  </si>
  <si>
    <t>ASINCRONICO</t>
  </si>
  <si>
    <t>TUTORIA</t>
  </si>
  <si>
    <t>DIA 6</t>
  </si>
  <si>
    <t>Cristian Jahir Vega Perez</t>
  </si>
  <si>
    <t>SI</t>
  </si>
  <si>
    <t>0501200508005</t>
  </si>
  <si>
    <t>vcristianjahir@gmail.com</t>
  </si>
  <si>
    <t>Urbana</t>
  </si>
  <si>
    <t>Si</t>
  </si>
  <si>
    <t>Instituto José Trinidad Reyes</t>
  </si>
  <si>
    <t>Educación Secundaria</t>
  </si>
  <si>
    <t>Público</t>
  </si>
  <si>
    <t>No estoy estudiando actualmente</t>
  </si>
  <si>
    <t>No</t>
  </si>
  <si>
    <t>Honduras</t>
  </si>
  <si>
    <t>Cortés</t>
  </si>
  <si>
    <t>San Pedro Sula</t>
  </si>
  <si>
    <t>San Pedro Sula,  Cortés</t>
  </si>
  <si>
    <t>Por Facebook</t>
  </si>
  <si>
    <t>Lunes y miércoles en horario Nocturno: 6:30pm a 8:30pm</t>
  </si>
  <si>
    <t>Genesis Elizabeth Garcia Gomez</t>
  </si>
  <si>
    <t>0501-2004-11785</t>
  </si>
  <si>
    <t>genesiselizabethgarciagomez@gmail.com</t>
  </si>
  <si>
    <t>INFOP</t>
  </si>
  <si>
    <t>Estoy en espera del examen de admision en la Universidad Nacional Autonoma De Honduras que se llevara a cabo este mes</t>
  </si>
  <si>
    <t>Estaba investigando en internet sobre oportunidades de estudio en el area de programacion</t>
  </si>
  <si>
    <t>Héctor Daniel Gómez Vásquez</t>
  </si>
  <si>
    <t>DE 2 A 5PM</t>
  </si>
  <si>
    <t>0505200500302</t>
  </si>
  <si>
    <t>hectorgvs58@gmail.com</t>
  </si>
  <si>
    <t>Instituto Tecnológico Sampedrano</t>
  </si>
  <si>
    <t>Privado</t>
  </si>
  <si>
    <t>12vo Grado</t>
  </si>
  <si>
    <t>Programa Seguimiento a la Excelencia SAE</t>
  </si>
  <si>
    <t>Luis Enrique Rivera Perdomo</t>
  </si>
  <si>
    <t>0502-2004-04891</t>
  </si>
  <si>
    <t>504 9755-2518</t>
  </si>
  <si>
    <t>luis2004793@gmail.com</t>
  </si>
  <si>
    <t>CEMNG María Montessori</t>
  </si>
  <si>
    <t>Universitario</t>
  </si>
  <si>
    <t xml:space="preserve">Éster Alejandra  Alberto Bu </t>
  </si>
  <si>
    <t>PUEDE SABADOS DE 6 A 8</t>
  </si>
  <si>
    <t>0501200807213</t>
  </si>
  <si>
    <t>alejandraalberto2005@gmail.com</t>
  </si>
  <si>
    <t>Instituto tecnológico sampedrano</t>
  </si>
  <si>
    <t xml:space="preserve">Cesia Nicol  Cruz medina </t>
  </si>
  <si>
    <t>0501-2012-00334</t>
  </si>
  <si>
    <t>cruzcesia42@gmail.com</t>
  </si>
  <si>
    <t xml:space="preserve">Ya me gradúe de bachiller </t>
  </si>
  <si>
    <t xml:space="preserve">Graduada de bachiller </t>
  </si>
  <si>
    <t xml:space="preserve">Ashlee René  Fúnez Andrade </t>
  </si>
  <si>
    <t>TRABAJA LOS SABADOS</t>
  </si>
  <si>
    <t>0501200600166</t>
  </si>
  <si>
    <t>renefunez0329@gmail.com</t>
  </si>
  <si>
    <t xml:space="preserve">Instituto no Gubernamental Departamental Lima </t>
  </si>
  <si>
    <t xml:space="preserve">Ya me gradué el año pasado </t>
  </si>
  <si>
    <t>Julio Cesar  Madrid Rios</t>
  </si>
  <si>
    <t>NO PUEDE ASISTIR PERO SI PUEDE VIRTUAL</t>
  </si>
  <si>
    <t>ilamacb.adasba@gmail.com</t>
  </si>
  <si>
    <t>Ninguna</t>
  </si>
  <si>
    <t>Santa Bárbara</t>
  </si>
  <si>
    <t>Por Whatsapp</t>
  </si>
  <si>
    <t>Luis Daniel  Moncada Solis</t>
  </si>
  <si>
    <t>NO HA RESPONDIDO</t>
  </si>
  <si>
    <t>0501200002848</t>
  </si>
  <si>
    <t>luisdaniel123dj@gmail.com</t>
  </si>
  <si>
    <t>Unah-vs</t>
  </si>
  <si>
    <t>Me encuentro en la Universidad</t>
  </si>
  <si>
    <t>Creando Mi Futuro Aquí de USAID</t>
  </si>
  <si>
    <t xml:space="preserve">Axel David  Rivera Hernadez </t>
  </si>
  <si>
    <t>0501200500295</t>
  </si>
  <si>
    <t>axvid123@gmail.com</t>
  </si>
  <si>
    <t xml:space="preserve">Graduado del Instituto Tecnologico de Administracion de Empresas </t>
  </si>
  <si>
    <t>Junior Bacilio Tobar Figueroa</t>
  </si>
  <si>
    <t>No puede continuar, no le sirven los horarios</t>
  </si>
  <si>
    <t>juniorfigueroa669@gmail.com</t>
  </si>
  <si>
    <t>UNAH</t>
  </si>
  <si>
    <t xml:space="preserve">Kimberlin Dayana  Cantarero Reyes </t>
  </si>
  <si>
    <t>No tiene computadora</t>
  </si>
  <si>
    <t>dayanareyes.bch@gmail.com</t>
  </si>
  <si>
    <t>Rural</t>
  </si>
  <si>
    <t xml:space="preserve">Universidad cristiana evangélica muevo milenio </t>
  </si>
  <si>
    <t>Neyli Grisell Sanchez Bonilla</t>
  </si>
  <si>
    <t>0502200101106</t>
  </si>
  <si>
    <t>neyli46@gmail.com</t>
  </si>
  <si>
    <t>Universidad nacional autónoma de honduras</t>
  </si>
  <si>
    <t>Kimberly Johan lanza Carrasco Lanza carrasco</t>
  </si>
  <si>
    <t>solicito cambio de horario - esta joven no tiene computadora</t>
  </si>
  <si>
    <t>kimberlicarrasco2@gmail.com</t>
  </si>
  <si>
    <t>Instituto desarrollo sostenible</t>
  </si>
  <si>
    <t>11vo Grado</t>
  </si>
  <si>
    <t>Francisco Morazán</t>
  </si>
  <si>
    <t>Tegucigalpa</t>
  </si>
  <si>
    <t>Por el Colegio donde estudia mi hija</t>
  </si>
  <si>
    <t>Lunes y miércoles en horario Vespertino: 4:00pm a 6:00pm</t>
  </si>
  <si>
    <t>Willians israel Ramirez Lavaire</t>
  </si>
  <si>
    <t>solicito cambio de horario</t>
  </si>
  <si>
    <t>ramirezlavaire@gmail.com</t>
  </si>
  <si>
    <t>Intituto Evangelico Abfiel</t>
  </si>
  <si>
    <t>Comayagua</t>
  </si>
  <si>
    <t>Luis Antonio Flores Pacheco</t>
  </si>
  <si>
    <t>ergey.546@gmail.com</t>
  </si>
  <si>
    <t>Inst Tecnico Cultura Popular</t>
  </si>
  <si>
    <t>Miguel Angel Ramos Amador</t>
  </si>
  <si>
    <t>NO SE PUEDE TRASLADAR - SE CONECTA VIRTUAL</t>
  </si>
  <si>
    <t>ramosamadormiguel1@gmail.com</t>
  </si>
  <si>
    <t>Instituto Jarimer</t>
  </si>
  <si>
    <t>Sebastian Valladares Vasquéz</t>
  </si>
  <si>
    <t>solicito cambio a este horario</t>
  </si>
  <si>
    <t>0801 2007 01196</t>
  </si>
  <si>
    <t>sebas34g4@gmail.com</t>
  </si>
  <si>
    <t>Escuela o Instituto Lincoln</t>
  </si>
  <si>
    <t>Programa Becas de Excelencia</t>
  </si>
  <si>
    <t>DOCENTE:  Jenny Remolina</t>
  </si>
  <si>
    <t>TOTAL EN GRUPO WHATSAPP</t>
  </si>
  <si>
    <t>TUTOR: Ana María Bermúdez</t>
  </si>
  <si>
    <t>FALTAN POR INGRESAR</t>
  </si>
  <si>
    <t>TOTAL DE PARTICIPANTES - SAN PEDRO SULA, CORTÉS5</t>
  </si>
  <si>
    <t>Yafet Mauricio Ramos Padilla</t>
  </si>
  <si>
    <t>themauu403@gmail.com</t>
  </si>
  <si>
    <t>Instituto nuevo milenio</t>
  </si>
  <si>
    <t>10mo Grado</t>
  </si>
  <si>
    <t>Britney Winona Jackson Trapp</t>
  </si>
  <si>
    <t>0801 2008 09234</t>
  </si>
  <si>
    <t>britneywinonajacksontrapp@gmail.com</t>
  </si>
  <si>
    <t>Instituto España Jesus Milla Selva</t>
  </si>
  <si>
    <t>Grace Gissell Palacios Jiménez</t>
  </si>
  <si>
    <t>NO CONOCE LA SEDE PERO SI PUEDE</t>
  </si>
  <si>
    <t>5049720-6225</t>
  </si>
  <si>
    <t>gracepalaciosjimenez@gmail.com</t>
  </si>
  <si>
    <t>Instituto Tecnológico de Administración de Empresas</t>
  </si>
  <si>
    <t>Página Web</t>
  </si>
  <si>
    <t>Kenneth Alessandro Murillo Ramírez</t>
  </si>
  <si>
    <t>0801-2008-07856</t>
  </si>
  <si>
    <t>9501-7172</t>
  </si>
  <si>
    <t>kenneth08murillo@gmail.com</t>
  </si>
  <si>
    <t>Instituto Tecnológico Internacional (ITI)</t>
  </si>
  <si>
    <t>Por otro compañero o compañera de clases</t>
  </si>
  <si>
    <t>José Humberto Ortiz Zavalza</t>
  </si>
  <si>
    <t>9772-5002</t>
  </si>
  <si>
    <t>josehumbertoortizz@gmail.com</t>
  </si>
  <si>
    <t>Instituto Evangelico Virginia Sapp</t>
  </si>
  <si>
    <t>Fernando Josué García Baquedano</t>
  </si>
  <si>
    <t>PUEDE DE 6 A 8</t>
  </si>
  <si>
    <t>0615-2007-00037</t>
  </si>
  <si>
    <t>garciaf1606@gmail.com</t>
  </si>
  <si>
    <t>Instituto Departamental Lempira</t>
  </si>
  <si>
    <t>Choluteca</t>
  </si>
  <si>
    <t>Vivian Yamilet Rivera Ordoñez</t>
  </si>
  <si>
    <t>PUEDE DE 1 A 4</t>
  </si>
  <si>
    <t>viyarive@gmail.com</t>
  </si>
  <si>
    <t>Instituto Gubernamental Técnico Marco Antonio Andino</t>
  </si>
  <si>
    <t>Aldo Josué Amaya Palacios</t>
  </si>
  <si>
    <t>0801 2007 00712</t>
  </si>
  <si>
    <t>amayap426@gmail.com</t>
  </si>
  <si>
    <t>Instituto técnico Honduras</t>
  </si>
  <si>
    <t>Yuscarán</t>
  </si>
  <si>
    <t>Robin Yunior Barahona Hererra</t>
  </si>
  <si>
    <t>NO MANIFESTO DISPONIBLIDAD PERO SI PUEDE CONECTARSE VIRTUAL</t>
  </si>
  <si>
    <t>9870-7778</t>
  </si>
  <si>
    <t>herrerarobin744@gmail.com</t>
  </si>
  <si>
    <t>Centro Educativo Envangélico Hosanna</t>
  </si>
  <si>
    <t>Oscar Geovany Martinez Burgos</t>
  </si>
  <si>
    <t>NO TIENE WHATSAPP - NO HA RESPONDIDO</t>
  </si>
  <si>
    <t>0801 2005 16354</t>
  </si>
  <si>
    <t>9463-2318</t>
  </si>
  <si>
    <t>osburgoss11@gmail.com</t>
  </si>
  <si>
    <t>Instituto Técnico Luis Bogran</t>
  </si>
  <si>
    <t>Valerie Gisselle Zavala Flores</t>
  </si>
  <si>
    <t>0801 2005 15370</t>
  </si>
  <si>
    <t>valerieflores141@gmail.com</t>
  </si>
  <si>
    <t>Liceo Catolico Santa Maria</t>
  </si>
  <si>
    <t>Axel Ariel Hernández Mejía</t>
  </si>
  <si>
    <t>TIENE TES DEL COLEGIO</t>
  </si>
  <si>
    <t>hernandez02axel@gmail.com</t>
  </si>
  <si>
    <t>Héctor Valladares Medina</t>
  </si>
  <si>
    <t>Por un familiar</t>
  </si>
  <si>
    <t>Dayana Mabel Ortega Rodríguez</t>
  </si>
  <si>
    <t>DE 6 A 8PM</t>
  </si>
  <si>
    <t>mabelortega2005@gmail.com</t>
  </si>
  <si>
    <t>Centro politécnico del norte</t>
  </si>
  <si>
    <t>Brandon Yair Martinez Lopez</t>
  </si>
  <si>
    <t>0413-2008-0048</t>
  </si>
  <si>
    <t>9433 0727</t>
  </si>
  <si>
    <t>martinezdbz6666@gmail.com</t>
  </si>
  <si>
    <t>Gabriela</t>
  </si>
  <si>
    <t>8vo Grado / Segundo Año de Bachillerato</t>
  </si>
  <si>
    <t>Comyaguela</t>
  </si>
  <si>
    <t>Un amigo</t>
  </si>
  <si>
    <t>Annie Suyen Ordoñez Vasquez</t>
  </si>
  <si>
    <t>anniesuyenordonesvasquez@gmail.com</t>
  </si>
  <si>
    <t>Instituto Santa Catalina de Siena</t>
  </si>
  <si>
    <t>9no Grado</t>
  </si>
  <si>
    <t>Denzel Daniel Corrales Perez</t>
  </si>
  <si>
    <t>denzelcorrales7mo2@gmail.com</t>
  </si>
  <si>
    <t>Centro de Educacion Basica Centro America Este</t>
  </si>
  <si>
    <t>De Lectores a Liders de USAID</t>
  </si>
  <si>
    <t>Gerardo André  Lozano Castillo</t>
  </si>
  <si>
    <t>0501200703542</t>
  </si>
  <si>
    <t>(504) 8895-4035</t>
  </si>
  <si>
    <t>decolozano365@gmail.com</t>
  </si>
  <si>
    <t>Centro de Educación Básica No Gubernamental Mhotivo</t>
  </si>
  <si>
    <t>TOTAL DE PARTICIPANTES - FRANCISCO MORAZÁN6</t>
  </si>
  <si>
    <t>Jorge alberto Sanchez montalvan</t>
  </si>
  <si>
    <t>js7909288@gmail.com</t>
  </si>
  <si>
    <t>Jose angel caceres</t>
  </si>
  <si>
    <t>Bachiller tecnico profesional en contaduria y finanzas</t>
  </si>
  <si>
    <t>Esdras Isaias Vasquez Lagos</t>
  </si>
  <si>
    <t>EN LA TARDE PERO ONLINE</t>
  </si>
  <si>
    <t>0822-2002-00065</t>
  </si>
  <si>
    <t>3275-2847</t>
  </si>
  <si>
    <t>Isaiasvasquez2002@gmail.com</t>
  </si>
  <si>
    <t>Universidad Nacional Autonoma de Honduras</t>
  </si>
  <si>
    <t>Estiven Josue Mejia Rodriguez</t>
  </si>
  <si>
    <t>TIENE UNIVERSIDAD EN LA MAÑANA</t>
  </si>
  <si>
    <t>ir51370@gmail.com</t>
  </si>
  <si>
    <t>Universidad nacional autónoma de Honduras</t>
  </si>
  <si>
    <t>Heber Fernando Orozco Sánchez</t>
  </si>
  <si>
    <t>hebersanchez456@gmail.com</t>
  </si>
  <si>
    <t>Universidad Nacional Autónoma de Honduras</t>
  </si>
  <si>
    <t>Angelly Jessibel Elvir Zuniga</t>
  </si>
  <si>
    <t>PUEDE CONECTAR VIRTUAL</t>
  </si>
  <si>
    <t>0801-2003-14182</t>
  </si>
  <si>
    <t>3218-2404</t>
  </si>
  <si>
    <t>angellyjessibelelvir@gmail.com</t>
  </si>
  <si>
    <t>Fabio Adalid Santos Garcia</t>
  </si>
  <si>
    <t>0813-2004-00016</t>
  </si>
  <si>
    <t>8944-4050</t>
  </si>
  <si>
    <t>fabiosantosfm1@gmail.com</t>
  </si>
  <si>
    <t>Carlos Reyniery Rubio Domínguez</t>
  </si>
  <si>
    <t>0801-2002-00388</t>
  </si>
  <si>
    <t>calitod91@gmail.com</t>
  </si>
  <si>
    <t>Fátima Yohana Gissela Bonilla Villalobos</t>
  </si>
  <si>
    <t>TRABAJA</t>
  </si>
  <si>
    <t>0801-2006-04224</t>
  </si>
  <si>
    <t>bonillavillalobosf@gmail.com</t>
  </si>
  <si>
    <t>Lizbeth Sarahy Merlo Rodriguez</t>
  </si>
  <si>
    <t>TIENE CLASE LOS SABADOS</t>
  </si>
  <si>
    <t>lizbethmerlo81@gmail.com</t>
  </si>
  <si>
    <t>Universidad Jose Cesilio del Valle</t>
  </si>
  <si>
    <t>Maria Fernanda Gallegos Bejarano</t>
  </si>
  <si>
    <t>NO PUEDE ASISTIR PERO SI PUEDE CONECTAR</t>
  </si>
  <si>
    <t>0801-2004-10471</t>
  </si>
  <si>
    <t>mariagallegos1404@gmail.com</t>
  </si>
  <si>
    <t>Universidad Autónoma de Honduras</t>
  </si>
  <si>
    <t>Un poster en la universidad</t>
  </si>
  <si>
    <t>Victor Nahúm Castillo Rodríguez</t>
  </si>
  <si>
    <t>REALIZA ACTIVIDADES ACADEMICAS LOS SABADOS - PUEDE VIRTUAL</t>
  </si>
  <si>
    <t>Victorcastillorodriguez123@gmail.com</t>
  </si>
  <si>
    <t>Comayagüela M.D.C.</t>
  </si>
  <si>
    <t>Sindy Xiomara Trejo Salgado</t>
  </si>
  <si>
    <t>0823-2004-00077</t>
  </si>
  <si>
    <t>salgadoxiomara96@gmail.com</t>
  </si>
  <si>
    <t>Fanny Merari Ventura Reyes</t>
  </si>
  <si>
    <t>EN LAS TARDES</t>
  </si>
  <si>
    <t>merarifannny@gmail.com</t>
  </si>
  <si>
    <t>Carlos Eduardo Landa</t>
  </si>
  <si>
    <t>PUEDE VIRTUAL - NO PUEDE DESPLAZARSE HASTA EL LUGAR</t>
  </si>
  <si>
    <t>0101-2003-00350</t>
  </si>
  <si>
    <t>carloslanda7@gmail.com</t>
  </si>
  <si>
    <t>Universidad Tecnológica de Honduras</t>
  </si>
  <si>
    <t>Edith yamileth Andrade Mairena</t>
  </si>
  <si>
    <t>0801 2005 02068</t>
  </si>
  <si>
    <t>edithyamilethandrade03@gmail.com</t>
  </si>
  <si>
    <t>CEUTEC</t>
  </si>
  <si>
    <t>Lizzie Sofia Ortiz Chávez</t>
  </si>
  <si>
    <t>PUEDE CONECTAR DIGITAL - NO TIENE TRANSPORTE</t>
  </si>
  <si>
    <t>0801 200612802</t>
  </si>
  <si>
    <t>lsofiaortiz@outlook.com</t>
  </si>
  <si>
    <t>Universidad Católica de Honduras</t>
  </si>
  <si>
    <t>Ismael Reiniery Salgado Romero</t>
  </si>
  <si>
    <t>504 88173534</t>
  </si>
  <si>
    <t>sromeroismael@outlook.com</t>
  </si>
  <si>
    <t>Gustavo Adolfo Guevara Reyes</t>
  </si>
  <si>
    <t>gustavoaguevarar2@gmail.com</t>
  </si>
  <si>
    <t>Neyser Aldayr Chávez Gonzales</t>
  </si>
  <si>
    <t>PUEDE CONECTAR DIGITAL</t>
  </si>
  <si>
    <t>1702-2005-00039</t>
  </si>
  <si>
    <t>9433-3944</t>
  </si>
  <si>
    <t>Chavezneyser1@gmail.com</t>
  </si>
  <si>
    <t>Ninguno</t>
  </si>
  <si>
    <t>Luis Daniel Euraque Morales</t>
  </si>
  <si>
    <t>luis_euraque@hotmail.com</t>
  </si>
  <si>
    <t>Sinedin Sidan Castro Ramos</t>
  </si>
  <si>
    <t>0801-2004-02834</t>
  </si>
  <si>
    <t>sinedinsidancastroramos@gmail.com</t>
  </si>
  <si>
    <t>TGU- Ciudad universitaria UNAH</t>
  </si>
  <si>
    <t>Kenneth Dayan Espinoza Gutiérrez</t>
  </si>
  <si>
    <t>kenneth_esp@outlook.com</t>
  </si>
  <si>
    <t>Katherine Nicol Durón Salgado</t>
  </si>
  <si>
    <t>0823-2004-00121</t>
  </si>
  <si>
    <t>kduron2004@gmail.com</t>
  </si>
  <si>
    <t>Seydi Waleska Meza Maldonado</t>
  </si>
  <si>
    <t>0801-2002-08544</t>
  </si>
  <si>
    <t>mezaseydi179@gmail.com</t>
  </si>
  <si>
    <t>Jairo Rafael Raudales Baca</t>
  </si>
  <si>
    <t>PUEDE EN LA TARDE</t>
  </si>
  <si>
    <t>jairo.raudales@yahoo.com</t>
  </si>
  <si>
    <t>Victor Josue Torres Roque</t>
  </si>
  <si>
    <t>victortorresroque499@gmail.com</t>
  </si>
  <si>
    <t>universidad católica de Honduras</t>
  </si>
  <si>
    <t>Milagro Jose Reyes Avila</t>
  </si>
  <si>
    <t>HAY QUE CONSULTAR</t>
  </si>
  <si>
    <t>milireyes1117@gmail.com</t>
  </si>
  <si>
    <t>Instituto Bautista el buen samaritano</t>
  </si>
  <si>
    <t>Me gradué de último año en el 2022</t>
  </si>
  <si>
    <t>San Marcos de Colón ‘choluteca</t>
  </si>
  <si>
    <t>Jonatan Caleb Domínguez Barrientos</t>
  </si>
  <si>
    <t>0801-2005-06554</t>
  </si>
  <si>
    <t>calebjonatan05@gmail.com</t>
  </si>
  <si>
    <t>Instituto Juan Ramón Molina</t>
  </si>
  <si>
    <t>Por mi vecina</t>
  </si>
  <si>
    <t>Kathy Giovanna Castillo Bonilla</t>
  </si>
  <si>
    <t>kathygiovanna98@gmail.com</t>
  </si>
  <si>
    <t>INTAE</t>
  </si>
  <si>
    <t>Proceso de Admisión universitaria</t>
  </si>
  <si>
    <t>Allison Grisel Salgado Ochoa</t>
  </si>
  <si>
    <t>ochoagrisel256@gmail.com</t>
  </si>
  <si>
    <t>Instituto técnico Héctor v medina</t>
  </si>
  <si>
    <t>Sali del colegio</t>
  </si>
  <si>
    <t>Allison Daniela Sauceda Coello</t>
  </si>
  <si>
    <t xml:space="preserve">solicito cambio a este horario </t>
  </si>
  <si>
    <t>NO</t>
  </si>
  <si>
    <t>allisondanielasauceda@gmail.com</t>
  </si>
  <si>
    <t>Instituto Gubernamental Desarrollo Sostenible</t>
  </si>
  <si>
    <t>DOCENTE:  JOSE BURGOS</t>
  </si>
  <si>
    <t>TUTOR: VICTOR RODRIGUEZ</t>
  </si>
  <si>
    <t>TOTAL DE PARTICIPANTES - FRANCISCO MORAZÁN7</t>
  </si>
  <si>
    <t>Marca temporal</t>
  </si>
  <si>
    <t>¿Eres mayor de edad?</t>
  </si>
  <si>
    <t>Edad del Participante</t>
  </si>
  <si>
    <t>Número de cédula del Participante (colocar el número correctamente)</t>
  </si>
  <si>
    <t>Sexo del Participante</t>
  </si>
  <si>
    <t>Número de Teléfono del Participante</t>
  </si>
  <si>
    <t>Correo electrónico del Participante</t>
  </si>
  <si>
    <t>Indique por favor la Zona donde reside</t>
  </si>
  <si>
    <t>Posee un computador o laptop</t>
  </si>
  <si>
    <t>¿Posees conectividad  a Internet?</t>
  </si>
  <si>
    <t>Nombre del Centro Educativo, Instituto de Formación o Universidad a donde acude el Participante</t>
  </si>
  <si>
    <t>Indique por favor su nivel educativo actual</t>
  </si>
  <si>
    <t>Indique por favor el Tipo de Centro Educativo</t>
  </si>
  <si>
    <t>Indique por favor el año que se encuentra cursando actualmente</t>
  </si>
  <si>
    <t>¿Te encuentras actualmente realizando alguna actividad extracurricular?</t>
  </si>
  <si>
    <t>¿Ha participado anteriormente en programas de Samsung?</t>
  </si>
  <si>
    <t>País de Residencia</t>
  </si>
  <si>
    <t>Indique por favor el Departamento donde Reside</t>
  </si>
  <si>
    <t>Indique por favor la Cabecera del Departamento de Residencia</t>
  </si>
  <si>
    <t>Indique por favor el Centro de Desarrollo al que pudieras asistir según tu Departamento</t>
  </si>
  <si>
    <t>¿Cómo te enteraste del programa?</t>
  </si>
  <si>
    <t>CONSULTA HORARIO EN SEMANA</t>
  </si>
  <si>
    <t>SABADOS</t>
  </si>
  <si>
    <t>HORARIOS SINCRONICOS</t>
  </si>
  <si>
    <t xml:space="preserve">José Humberto  Ortiz Zavalza </t>
  </si>
  <si>
    <t>Lunes y miércoles en horario Nocturno: 6:00pm a 8:00pm</t>
  </si>
  <si>
    <t>CRISTIAM LOAIZA</t>
  </si>
  <si>
    <t>ilamacb.adasba@gamil.com</t>
  </si>
  <si>
    <t xml:space="preserve">Esdras Isaias  Vasquez Lagos </t>
  </si>
  <si>
    <t xml:space="preserve">3275-2847 </t>
  </si>
  <si>
    <t xml:space="preserve">Universidad Nacional Autonoma de Honduras </t>
  </si>
  <si>
    <t>0801200117628</t>
  </si>
  <si>
    <t>0801200710562</t>
  </si>
  <si>
    <t xml:space="preserve">Heber Fernando Orozco Sánchez </t>
  </si>
  <si>
    <t xml:space="preserve">Universidad Nacional Autónoma de Honduras </t>
  </si>
  <si>
    <t xml:space="preserve">Angelly Jessibel  Elvir Zuniga </t>
  </si>
  <si>
    <t xml:space="preserve">3218-2404 </t>
  </si>
  <si>
    <t xml:space="preserve">Fabio Adalid Santos Garcia </t>
  </si>
  <si>
    <t xml:space="preserve">Universidad nacional autónoma de Honduras </t>
  </si>
  <si>
    <t xml:space="preserve">Carlos Reyniery Rubio Domínguez </t>
  </si>
  <si>
    <t xml:space="preserve">Fátima Yohana Gissela  Bonilla Villalobos </t>
  </si>
  <si>
    <t xml:space="preserve">Fernando Josué  García Baquedano </t>
  </si>
  <si>
    <t xml:space="preserve">Instituto Departamental Lempira </t>
  </si>
  <si>
    <t xml:space="preserve">Lizbeth Sarahy Merlo Rodriguez </t>
  </si>
  <si>
    <t>0801200508943</t>
  </si>
  <si>
    <t xml:space="preserve">Universidad Jose Cesilio del Valle </t>
  </si>
  <si>
    <t xml:space="preserve">Maria Fernanda  Gallegos Bejarano </t>
  </si>
  <si>
    <t xml:space="preserve">Universidad Autónoma de Honduras </t>
  </si>
  <si>
    <t xml:space="preserve">Un poster en la universidad </t>
  </si>
  <si>
    <t xml:space="preserve">Victor Nahúm  Castillo Rodríguez </t>
  </si>
  <si>
    <t>0801200117345</t>
  </si>
  <si>
    <t xml:space="preserve">Axel Ariel Hernández Mejía </t>
  </si>
  <si>
    <t>0801200604714</t>
  </si>
  <si>
    <t xml:space="preserve">Por un familiar </t>
  </si>
  <si>
    <t xml:space="preserve">Vivian Yamilet  Rivera Ordoñez </t>
  </si>
  <si>
    <t xml:space="preserve">Instituto Gubernamental Técnico Marco Antonio Andino </t>
  </si>
  <si>
    <t>Cairlos Landa</t>
  </si>
  <si>
    <t xml:space="preserve">Universidad Tecnológica de Honduras </t>
  </si>
  <si>
    <t xml:space="preserve">Edith yamileth  Andrade Mairena </t>
  </si>
  <si>
    <t xml:space="preserve">Jonatan Caleb Domínguez Barrientos </t>
  </si>
  <si>
    <t xml:space="preserve">Instituto Juan Ramón Molina </t>
  </si>
  <si>
    <t xml:space="preserve">Por mi vecina </t>
  </si>
  <si>
    <t xml:space="preserve">Yafet Mauricio  Ramos Padilla </t>
  </si>
  <si>
    <t>0801200715072</t>
  </si>
  <si>
    <t xml:space="preserve">Instituto nuevo milenio </t>
  </si>
  <si>
    <t xml:space="preserve">Aldo Josué  Amaya Palacios </t>
  </si>
  <si>
    <t xml:space="preserve">Instituto técnico Honduras </t>
  </si>
  <si>
    <t xml:space="preserve">Lizzie Sofia  Ortiz Chávez </t>
  </si>
  <si>
    <t>0801200121435</t>
  </si>
  <si>
    <t>0615200400676</t>
  </si>
  <si>
    <t xml:space="preserve">Instituto Bautista el buen samaritano </t>
  </si>
  <si>
    <t>Annie Suyen  Ordoñez Vasquez</t>
  </si>
  <si>
    <t>0801200810169</t>
  </si>
  <si>
    <t>Martes y miércoles en horario Nocturno: 6:00pm a 8:00pm</t>
  </si>
  <si>
    <t>Britney Winona  Jackson Trapp</t>
  </si>
  <si>
    <t xml:space="preserve">Allison Grisel  Salgado Ochoa </t>
  </si>
  <si>
    <t>0826200300272</t>
  </si>
  <si>
    <t xml:space="preserve">Sali del colegio </t>
  </si>
  <si>
    <t>0801200406791</t>
  </si>
  <si>
    <t xml:space="preserve">Neyser Aldayr  Chávez Gonzales </t>
  </si>
  <si>
    <t xml:space="preserve">9433-3944 </t>
  </si>
  <si>
    <t xml:space="preserve">Ninguno </t>
  </si>
  <si>
    <t>0801200222644</t>
  </si>
  <si>
    <t>Sinedin Sidan  Castro Ramos</t>
  </si>
  <si>
    <t>Sebastian  Valladares Vasquéz</t>
  </si>
  <si>
    <t>0801200809836</t>
  </si>
  <si>
    <t>0801200609366</t>
  </si>
  <si>
    <t xml:space="preserve">Proceso de Admisión universitaria </t>
  </si>
  <si>
    <t>Martes y miércoles en horario Vespertino: 4:00pm a 6:00pm</t>
  </si>
  <si>
    <t>0801200204823</t>
  </si>
  <si>
    <t xml:space="preserve">Robin Yunior  Barahona Hererra </t>
  </si>
  <si>
    <t>0801200704408</t>
  </si>
  <si>
    <t xml:space="preserve">Grace Gissell  Palacios Jiménez </t>
  </si>
  <si>
    <t>0318200702067</t>
  </si>
  <si>
    <t xml:space="preserve">Instituto Tecnológico de Administración de Empresas </t>
  </si>
  <si>
    <t xml:space="preserve">Seydi Waleska  Meza Maldonado </t>
  </si>
  <si>
    <t xml:space="preserve">0801-2002-08544 </t>
  </si>
  <si>
    <t>Kenneth Alessandro  Murillo Ramírez</t>
  </si>
  <si>
    <t xml:space="preserve">Instituto Tecnológico Internacional (ITI) </t>
  </si>
  <si>
    <t xml:space="preserve">Jairo Rafael  Raudales Baca </t>
  </si>
  <si>
    <t>0801200117243</t>
  </si>
  <si>
    <t>Alliso Daniela  Sauceda Coello</t>
  </si>
  <si>
    <t>0801200600813</t>
  </si>
  <si>
    <t>SIRVE UN HORARIO DESPUES DE LAS 6PM</t>
  </si>
  <si>
    <t>Brandon Yair  Martinez Lopez</t>
  </si>
  <si>
    <t xml:space="preserve">Gabriela </t>
  </si>
  <si>
    <t xml:space="preserve">Dayana Mabel  Ortega Rodríguez </t>
  </si>
  <si>
    <t>0801200602402</t>
  </si>
  <si>
    <t xml:space="preserve">Centro politécnico del norte </t>
  </si>
  <si>
    <t>Jorge alberto  Sanchez montalvan</t>
  </si>
  <si>
    <t>0604199900025</t>
  </si>
  <si>
    <t>0801200804932</t>
  </si>
  <si>
    <t xml:space="preserve">9772-5002 </t>
  </si>
  <si>
    <t xml:space="preserve">Instituto Evangelico Virginia Sapp </t>
  </si>
  <si>
    <t xml:space="preserve">José Humberto Ortiz Zavalza </t>
  </si>
  <si>
    <t>javijob75@gmail.com</t>
  </si>
  <si>
    <t xml:space="preserve">Instituto Evangélico Virginia Sapp </t>
  </si>
  <si>
    <t>Kimberly Johan lanza Carrasco  Lanza carrasco</t>
  </si>
  <si>
    <t xml:space="preserve">Instituto desarrollo sostenible </t>
  </si>
  <si>
    <t>0801200611918</t>
  </si>
  <si>
    <t xml:space="preserve">Oscar Geovany  Martinez Burgos </t>
  </si>
  <si>
    <t xml:space="preserve">Instituto Técnico Luis Bogran </t>
  </si>
  <si>
    <t xml:space="preserve">Valerie Gisselle  Zavala Flores </t>
  </si>
  <si>
    <t>0801 2005  15370</t>
  </si>
  <si>
    <t xml:space="preserve">Liceo Catolico Santa Maria </t>
  </si>
  <si>
    <t xml:space="preserve">Victor Josue  Torres Roque </t>
  </si>
  <si>
    <t>0805200500029</t>
  </si>
  <si>
    <t xml:space="preserve">universidad católica de Honduras </t>
  </si>
  <si>
    <t>032020400387</t>
  </si>
  <si>
    <t>PRIMERA REUNION</t>
  </si>
  <si>
    <t>MARTES 21/03/2022 - 9AM HORA PANAMA</t>
  </si>
  <si>
    <t>NO HA INICIADO CONVOCATORIA</t>
  </si>
  <si>
    <t>NOTICIAS DE AVANCES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</si>
</sst>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m/d/yyyy h:mm:ss"/>
    <numFmt numFmtId="166" formatCode="dddd dd/mm/yyyy"/>
  </numFmts>
  <fonts count="46">
    <font>
      <sz val="10.0"/>
      <color rgb="FF000000"/>
      <name val="Arial"/>
      <scheme val="minor"/>
    </font>
    <font>
      <color theme="1"/>
      <name val="Arial"/>
    </font>
    <font>
      <b/>
      <sz val="11.0"/>
      <color theme="1"/>
      <name val="Calibri"/>
    </font>
    <font>
      <b/>
      <color theme="1"/>
      <name val="Arial"/>
    </font>
    <font/>
    <font>
      <sz val="11.0"/>
      <color rgb="FFFF0000"/>
      <name val="Calibri"/>
    </font>
    <font>
      <u/>
      <sz val="11.0"/>
      <color rgb="FFFF0000"/>
      <name val="Calibri"/>
    </font>
    <font>
      <u/>
      <sz val="11.0"/>
      <color rgb="FFFF0000"/>
      <name val="Calibri"/>
    </font>
    <font>
      <color rgb="FFFF0000"/>
      <name val="Arial"/>
      <scheme val="minor"/>
    </font>
    <font>
      <sz val="11.0"/>
      <color theme="1"/>
      <name val="Calibri"/>
    </font>
    <font>
      <u/>
      <sz val="11.0"/>
      <color rgb="FF0000FF"/>
      <name val="Calibri"/>
    </font>
    <font>
      <color rgb="FF000000"/>
      <name val="Roboto"/>
    </font>
    <font>
      <u/>
      <color rgb="FF1155CC"/>
      <name val="Arial"/>
    </font>
    <font>
      <u/>
      <sz val="11.0"/>
      <color rgb="FFFF0000"/>
      <name val="Calibri"/>
    </font>
    <font>
      <color rgb="FFFF0000"/>
      <name val="Roboto"/>
    </font>
    <font>
      <color theme="1"/>
      <name val="Arial"/>
      <scheme val="minor"/>
    </font>
    <font>
      <u/>
      <sz val="11.0"/>
      <color rgb="FFFF0000"/>
      <name val="Calibri"/>
    </font>
    <font>
      <u/>
      <sz val="11.0"/>
      <color rgb="FF0000FF"/>
      <name val="Calibri"/>
    </font>
    <font>
      <u/>
      <sz val="11.0"/>
      <color theme="1"/>
      <name val="Calibri"/>
    </font>
    <font>
      <sz val="11.0"/>
      <color rgb="FF000000"/>
      <name val="Calibri"/>
    </font>
    <font>
      <color rgb="FF000000"/>
      <name val="Arial"/>
    </font>
    <font>
      <u/>
      <sz val="11.0"/>
      <color rgb="FF000000"/>
      <name val="Calibri"/>
    </font>
    <font>
      <sz val="12.0"/>
      <color rgb="FF000000"/>
      <name val="Calibri"/>
    </font>
    <font>
      <u/>
      <sz val="11.0"/>
      <color rgb="FF000000"/>
      <name val="Calibri"/>
    </font>
    <font>
      <color rgb="FF000000"/>
      <name val="Arial"/>
      <scheme val="minor"/>
    </font>
    <font>
      <u/>
      <sz val="11.0"/>
      <color rgb="FF0000FF"/>
      <name val="Calibri"/>
    </font>
    <font>
      <u/>
      <color rgb="FF1155CC"/>
      <name val="Arial"/>
    </font>
    <font>
      <color rgb="FFFF0000"/>
      <name val="Arial"/>
    </font>
    <font>
      <u/>
      <sz val="11.0"/>
      <color rgb="FFFF0000"/>
      <name val="Calibri"/>
    </font>
    <font>
      <u/>
      <sz val="11.0"/>
      <color rgb="FFFF0000"/>
      <name val="Calibri"/>
    </font>
    <font>
      <sz val="10.0"/>
      <color rgb="FF000000"/>
      <name val="Arial"/>
    </font>
    <font>
      <b/>
      <sz val="11.0"/>
      <color rgb="FF000000"/>
      <name val="Calibri"/>
    </font>
    <font>
      <b/>
      <color rgb="FF222222"/>
      <name val="Arial"/>
    </font>
    <font>
      <color rgb="FF222222"/>
      <name val="Arial"/>
    </font>
    <font>
      <b/>
      <sz val="12.0"/>
      <color rgb="FF000000"/>
      <name val="Arial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sz val="12.0"/>
      <color rgb="FF000000"/>
      <name val="Arial"/>
    </font>
    <font>
      <sz val="12.0"/>
      <color rgb="FFFFFFFF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sz val="10.0"/>
      <color rgb="FF1F1F1F"/>
      <name val="Arial"/>
    </font>
    <font>
      <sz val="10.0"/>
      <color rgb="FFFFFFFF"/>
      <name val="Arial"/>
    </font>
    <font>
      <sz val="10.0"/>
      <color theme="0"/>
      <name val="Arial"/>
    </font>
    <font>
      <sz val="9.0"/>
      <color rgb="FFFFFFFF"/>
      <name val="&quot;Google Sans Mono&quot;"/>
    </font>
  </fonts>
  <fills count="2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00B0F0"/>
        <bgColor rgb="FF00B0F0"/>
      </patternFill>
    </fill>
    <fill>
      <patternFill patternType="solid">
        <fgColor rgb="FFA5A5A5"/>
        <bgColor rgb="FFA5A5A5"/>
      </patternFill>
    </fill>
    <fill>
      <patternFill patternType="solid">
        <fgColor rgb="FF073763"/>
        <bgColor rgb="FF07376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D0E0E3"/>
        <bgColor rgb="FFD0E0E3"/>
      </patternFill>
    </fill>
    <fill>
      <patternFill patternType="solid">
        <fgColor rgb="FFA64D79"/>
        <bgColor rgb="FFA64D79"/>
      </patternFill>
    </fill>
    <fill>
      <patternFill patternType="solid">
        <fgColor rgb="FFE69138"/>
        <bgColor rgb="FFE69138"/>
      </patternFill>
    </fill>
    <fill>
      <patternFill patternType="solid">
        <fgColor rgb="FF9900FF"/>
        <bgColor rgb="FF9900FF"/>
      </patternFill>
    </fill>
    <fill>
      <patternFill patternType="solid">
        <fgColor rgb="FFA4C2F4"/>
        <bgColor rgb="FFA4C2F4"/>
      </patternFill>
    </fill>
    <fill>
      <patternFill patternType="solid">
        <fgColor rgb="FFFF0000"/>
        <bgColor rgb="FFFF0000"/>
      </patternFill>
    </fill>
    <fill>
      <patternFill patternType="solid">
        <fgColor rgb="FFA2C4C9"/>
        <bgColor rgb="FFA2C4C9"/>
      </patternFill>
    </fill>
    <fill>
      <patternFill patternType="solid">
        <fgColor rgb="FFFF9900"/>
        <bgColor rgb="FFFF9900"/>
      </patternFill>
    </fill>
  </fills>
  <borders count="7">
    <border/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2" fontId="1" numFmtId="0" xfId="0" applyBorder="1" applyFill="1" applyFont="1"/>
    <xf borderId="1" fillId="2" fontId="2" numFmtId="0" xfId="0" applyAlignment="1" applyBorder="1" applyFont="1">
      <alignment horizontal="center" shrinkToFit="0" wrapText="0"/>
    </xf>
    <xf borderId="2" fillId="2" fontId="1" numFmtId="0" xfId="0" applyBorder="1" applyFont="1"/>
    <xf borderId="3" fillId="3" fontId="2" numFmtId="0" xfId="0" applyAlignment="1" applyBorder="1" applyFill="1" applyFont="1">
      <alignment horizontal="center" shrinkToFit="0" wrapText="1"/>
    </xf>
    <xf borderId="4" fillId="3" fontId="2" numFmtId="0" xfId="0" applyAlignment="1" applyBorder="1" applyFont="1">
      <alignment horizontal="center" shrinkToFit="0" wrapText="1"/>
    </xf>
    <xf borderId="4" fillId="3" fontId="2" numFmtId="0" xfId="0" applyAlignment="1" applyBorder="1" applyFont="1">
      <alignment horizontal="center" readingOrder="0" shrinkToFit="0" wrapText="1"/>
    </xf>
    <xf borderId="4" fillId="3" fontId="2" numFmtId="0" xfId="0" applyAlignment="1" applyBorder="1" applyFont="1">
      <alignment horizontal="center"/>
    </xf>
    <xf borderId="3" fillId="4" fontId="1" numFmtId="0" xfId="0" applyBorder="1" applyFill="1" applyFont="1"/>
    <xf borderId="4" fillId="4" fontId="1" numFmtId="0" xfId="0" applyBorder="1" applyFont="1"/>
    <xf borderId="5" fillId="4" fontId="3" numFmtId="0" xfId="0" applyAlignment="1" applyBorder="1" applyFont="1">
      <alignment readingOrder="0"/>
    </xf>
    <xf borderId="5" fillId="0" fontId="4" numFmtId="0" xfId="0" applyBorder="1" applyFont="1"/>
    <xf borderId="4" fillId="0" fontId="4" numFmtId="0" xfId="0" applyBorder="1" applyFont="1"/>
    <xf borderId="6" fillId="5" fontId="5" numFmtId="0" xfId="0" applyAlignment="1" applyBorder="1" applyFill="1" applyFont="1">
      <alignment horizontal="center"/>
    </xf>
    <xf borderId="6" fillId="6" fontId="5" numFmtId="0" xfId="0" applyAlignment="1" applyBorder="1" applyFill="1" applyFont="1">
      <alignment horizontal="center" readingOrder="0"/>
    </xf>
    <xf borderId="6" fillId="0" fontId="5" numFmtId="0" xfId="0" applyAlignment="1" applyBorder="1" applyFont="1">
      <alignment horizontal="center" readingOrder="0" shrinkToFit="0" wrapText="1"/>
    </xf>
    <xf borderId="6" fillId="5" fontId="5" numFmtId="0" xfId="0" applyAlignment="1" applyBorder="1" applyFont="1">
      <alignment horizontal="center" readingOrder="0"/>
    </xf>
    <xf borderId="6" fillId="0" fontId="5" numFmtId="0" xfId="0" applyAlignment="1" applyBorder="1" applyFont="1">
      <alignment horizontal="center" readingOrder="0"/>
    </xf>
    <xf borderId="6" fillId="5" fontId="6" numFmtId="0" xfId="0" applyAlignment="1" applyBorder="1" applyFont="1">
      <alignment readingOrder="0"/>
    </xf>
    <xf borderId="6" fillId="5" fontId="5" numFmtId="0" xfId="0" applyBorder="1" applyFont="1"/>
    <xf borderId="6" fillId="5" fontId="7" numFmtId="0" xfId="0" applyAlignment="1" applyBorder="1" applyFont="1">
      <alignment horizontal="center" readingOrder="0"/>
    </xf>
    <xf borderId="0" fillId="0" fontId="8" numFmtId="0" xfId="0" applyFont="1"/>
    <xf borderId="6" fillId="0" fontId="9" numFmtId="0" xfId="0" applyAlignment="1" applyBorder="1" applyFont="1">
      <alignment horizontal="center" readingOrder="0"/>
    </xf>
    <xf borderId="6" fillId="6" fontId="9" numFmtId="0" xfId="0" applyAlignment="1" applyBorder="1" applyFont="1">
      <alignment horizontal="center" readingOrder="0"/>
    </xf>
    <xf borderId="6" fillId="0" fontId="9" numFmtId="0" xfId="0" applyAlignment="1" applyBorder="1" applyFont="1">
      <alignment horizontal="center"/>
    </xf>
    <xf borderId="6" fillId="0" fontId="9" numFmtId="0" xfId="0" applyAlignment="1" applyBorder="1" applyFont="1">
      <alignment horizontal="center" readingOrder="0" shrinkToFit="0" wrapText="1"/>
    </xf>
    <xf borderId="6" fillId="5" fontId="9" numFmtId="0" xfId="0" applyAlignment="1" applyBorder="1" applyFont="1">
      <alignment horizontal="center" readingOrder="0"/>
    </xf>
    <xf borderId="6" fillId="0" fontId="10" numFmtId="0" xfId="0" applyAlignment="1" applyBorder="1" applyFont="1">
      <alignment readingOrder="0"/>
    </xf>
    <xf borderId="6" fillId="0" fontId="11" numFmtId="0" xfId="0" applyAlignment="1" applyBorder="1" applyFont="1">
      <alignment readingOrder="0"/>
    </xf>
    <xf borderId="6" fillId="5" fontId="9" numFmtId="0" xfId="0" applyBorder="1" applyFont="1"/>
    <xf borderId="6" fillId="0" fontId="12" numFmtId="0" xfId="0" applyAlignment="1" applyBorder="1" applyFont="1">
      <alignment vertical="bottom"/>
    </xf>
    <xf borderId="6" fillId="5" fontId="5" numFmtId="0" xfId="0" applyAlignment="1" applyBorder="1" applyFont="1">
      <alignment horizontal="center" readingOrder="0" shrinkToFit="0" wrapText="1"/>
    </xf>
    <xf borderId="6" fillId="0" fontId="13" numFmtId="0" xfId="0" applyAlignment="1" applyBorder="1" applyFont="1">
      <alignment readingOrder="0"/>
    </xf>
    <xf borderId="6" fillId="0" fontId="14" numFmtId="0" xfId="0" applyAlignment="1" applyBorder="1" applyFont="1">
      <alignment readingOrder="0"/>
    </xf>
    <xf borderId="0" fillId="0" fontId="15" numFmtId="0" xfId="0" applyAlignment="1" applyFont="1">
      <alignment readingOrder="0"/>
    </xf>
    <xf borderId="6" fillId="5" fontId="16" numFmtId="0" xfId="0" applyAlignment="1" applyBorder="1" applyFont="1">
      <alignment horizontal="center"/>
    </xf>
    <xf borderId="6" fillId="5" fontId="9" numFmtId="0" xfId="0" applyAlignment="1" applyBorder="1" applyFont="1">
      <alignment horizontal="center"/>
    </xf>
    <xf borderId="6" fillId="5" fontId="9" numFmtId="0" xfId="0" applyAlignment="1" applyBorder="1" applyFont="1">
      <alignment horizontal="center" readingOrder="0" shrinkToFit="0" wrapText="1"/>
    </xf>
    <xf borderId="6" fillId="5" fontId="17" numFmtId="0" xfId="0" applyAlignment="1" applyBorder="1" applyFont="1">
      <alignment readingOrder="0"/>
    </xf>
    <xf borderId="6" fillId="0" fontId="9" numFmtId="0" xfId="0" applyBorder="1" applyFont="1"/>
    <xf borderId="6" fillId="5" fontId="18" numFmtId="0" xfId="0" applyAlignment="1" applyBorder="1" applyFont="1">
      <alignment horizontal="center"/>
    </xf>
    <xf borderId="3" fillId="5" fontId="19" numFmtId="0" xfId="0" applyAlignment="1" applyBorder="1" applyFont="1">
      <alignment horizontal="center" readingOrder="0"/>
    </xf>
    <xf borderId="4" fillId="6" fontId="19" numFmtId="0" xfId="0" applyAlignment="1" applyBorder="1" applyFont="1">
      <alignment horizontal="center" readingOrder="0"/>
    </xf>
    <xf borderId="4" fillId="5" fontId="19" numFmtId="0" xfId="0" applyAlignment="1" applyBorder="1" applyFont="1">
      <alignment horizontal="center"/>
    </xf>
    <xf borderId="4" fillId="5" fontId="9" numFmtId="0" xfId="0" applyAlignment="1" applyBorder="1" applyFont="1">
      <alignment horizontal="center" readingOrder="0" shrinkToFit="0" wrapText="1"/>
    </xf>
    <xf borderId="4" fillId="0" fontId="19" numFmtId="0" xfId="0" applyAlignment="1" applyBorder="1" applyFont="1">
      <alignment horizontal="center" readingOrder="0" shrinkToFit="0" wrapText="1"/>
    </xf>
    <xf borderId="4" fillId="5" fontId="19" numFmtId="0" xfId="0" applyAlignment="1" applyBorder="1" applyFont="1">
      <alignment horizontal="center" readingOrder="0"/>
    </xf>
    <xf borderId="6" fillId="5" fontId="19" numFmtId="0" xfId="0" applyAlignment="1" applyBorder="1" applyFont="1">
      <alignment horizontal="center" readingOrder="0"/>
    </xf>
    <xf borderId="6" fillId="0" fontId="20" numFmtId="0" xfId="0" applyAlignment="1" applyBorder="1" applyFont="1">
      <alignment readingOrder="0" vertical="bottom"/>
    </xf>
    <xf borderId="6" fillId="5" fontId="11" numFmtId="0" xfId="0" applyAlignment="1" applyBorder="1" applyFont="1">
      <alignment horizontal="center" readingOrder="0"/>
    </xf>
    <xf borderId="6" fillId="0" fontId="19" numFmtId="0" xfId="0" applyAlignment="1" applyBorder="1" applyFont="1">
      <alignment horizontal="center" readingOrder="0"/>
    </xf>
    <xf borderId="4" fillId="5" fontId="21" numFmtId="0" xfId="0" applyAlignment="1" applyBorder="1" applyFont="1">
      <alignment readingOrder="0"/>
    </xf>
    <xf borderId="4" fillId="5" fontId="19" numFmtId="0" xfId="0" applyAlignment="1" applyBorder="1" applyFont="1">
      <alignment horizontal="center" readingOrder="0"/>
    </xf>
    <xf borderId="4" fillId="5" fontId="19" numFmtId="0" xfId="0" applyAlignment="1" applyBorder="1" applyFont="1">
      <alignment readingOrder="0"/>
    </xf>
    <xf borderId="6" fillId="0" fontId="22" numFmtId="0" xfId="0" applyAlignment="1" applyBorder="1" applyFont="1">
      <alignment horizontal="center"/>
    </xf>
    <xf borderId="4" fillId="5" fontId="23" numFmtId="0" xfId="0" applyAlignment="1" applyBorder="1" applyFont="1">
      <alignment horizontal="center"/>
    </xf>
    <xf borderId="0" fillId="0" fontId="24" numFmtId="0" xfId="0" applyFont="1"/>
    <xf borderId="3" fillId="0" fontId="9" numFmtId="0" xfId="0" applyAlignment="1" applyBorder="1" applyFont="1">
      <alignment horizontal="center" readingOrder="0"/>
    </xf>
    <xf borderId="4" fillId="6" fontId="9" numFmtId="0" xfId="0" applyAlignment="1" applyBorder="1" applyFont="1">
      <alignment horizontal="center" readingOrder="0"/>
    </xf>
    <xf borderId="4" fillId="0" fontId="9" numFmtId="0" xfId="0" applyAlignment="1" applyBorder="1" applyFont="1">
      <alignment horizontal="center"/>
    </xf>
    <xf borderId="4" fillId="0" fontId="9" numFmtId="0" xfId="0" applyAlignment="1" applyBorder="1" applyFont="1">
      <alignment horizontal="center" readingOrder="0" shrinkToFit="0" wrapText="1"/>
    </xf>
    <xf borderId="4" fillId="0" fontId="9" numFmtId="0" xfId="0" applyAlignment="1" applyBorder="1" applyFont="1">
      <alignment horizontal="center" readingOrder="0"/>
    </xf>
    <xf borderId="4" fillId="5" fontId="9" numFmtId="0" xfId="0" applyAlignment="1" applyBorder="1" applyFont="1">
      <alignment horizontal="center" readingOrder="0"/>
    </xf>
    <xf borderId="4" fillId="0" fontId="25" numFmtId="0" xfId="0" applyAlignment="1" applyBorder="1" applyFont="1">
      <alignment readingOrder="0"/>
    </xf>
    <xf borderId="4" fillId="0" fontId="26" numFmtId="0" xfId="0" applyAlignment="1" applyBorder="1" applyFont="1">
      <alignment vertical="bottom"/>
    </xf>
    <xf borderId="3" fillId="5" fontId="5" numFmtId="0" xfId="0" applyAlignment="1" applyBorder="1" applyFont="1">
      <alignment horizontal="center" readingOrder="0"/>
    </xf>
    <xf borderId="4" fillId="6" fontId="5" numFmtId="0" xfId="0" applyAlignment="1" applyBorder="1" applyFont="1">
      <alignment horizontal="center" readingOrder="0"/>
    </xf>
    <xf borderId="4" fillId="5" fontId="5" numFmtId="0" xfId="0" applyAlignment="1" applyBorder="1" applyFont="1">
      <alignment horizontal="center"/>
    </xf>
    <xf borderId="4" fillId="0" fontId="5" numFmtId="0" xfId="0" applyAlignment="1" applyBorder="1" applyFont="1">
      <alignment horizontal="center" readingOrder="0" shrinkToFit="0" wrapText="1"/>
    </xf>
    <xf borderId="4" fillId="5" fontId="5" numFmtId="0" xfId="0" applyAlignment="1" applyBorder="1" applyFont="1">
      <alignment horizontal="center" readingOrder="0" shrinkToFit="0" wrapText="1"/>
    </xf>
    <xf borderId="4" fillId="5" fontId="5" numFmtId="0" xfId="0" applyAlignment="1" applyBorder="1" applyFont="1">
      <alignment horizontal="center" readingOrder="0"/>
    </xf>
    <xf borderId="6" fillId="0" fontId="27" numFmtId="0" xfId="0" applyAlignment="1" applyBorder="1" applyFont="1">
      <alignment readingOrder="0" vertical="bottom"/>
    </xf>
    <xf borderId="6" fillId="5" fontId="14" numFmtId="0" xfId="0" applyAlignment="1" applyBorder="1" applyFont="1">
      <alignment horizontal="center" readingOrder="0"/>
    </xf>
    <xf borderId="4" fillId="5" fontId="28" numFmtId="0" xfId="0" applyAlignment="1" applyBorder="1" applyFont="1">
      <alignment readingOrder="0"/>
    </xf>
    <xf borderId="6" fillId="5" fontId="5" numFmtId="0" xfId="0" applyAlignment="1" applyBorder="1" applyFont="1">
      <alignment readingOrder="0"/>
    </xf>
    <xf borderId="4" fillId="5" fontId="29" numFmtId="0" xfId="0" applyAlignment="1" applyBorder="1" applyFont="1">
      <alignment horizontal="center"/>
    </xf>
    <xf borderId="0" fillId="0" fontId="8" numFmtId="0" xfId="0" applyAlignment="1" applyFont="1">
      <alignment readingOrder="0"/>
    </xf>
    <xf borderId="0" fillId="0" fontId="30" numFmtId="0" xfId="0" applyAlignment="1" applyFont="1">
      <alignment readingOrder="0" shrinkToFit="0" vertical="bottom" wrapText="0"/>
    </xf>
    <xf borderId="2" fillId="0" fontId="31" numFmtId="0" xfId="0" applyAlignment="1" applyBorder="1" applyFont="1">
      <alignment horizontal="center" readingOrder="0" shrinkToFit="0" vertical="bottom" wrapText="0"/>
    </xf>
    <xf borderId="4" fillId="5" fontId="32" numFmtId="0" xfId="0" applyAlignment="1" applyBorder="1" applyFont="1">
      <alignment readingOrder="0" vertical="bottom"/>
    </xf>
    <xf borderId="4" fillId="7" fontId="33" numFmtId="0" xfId="0" applyAlignment="1" applyBorder="1" applyFill="1" applyFont="1">
      <alignment readingOrder="0" vertical="bottom"/>
    </xf>
    <xf borderId="4" fillId="8" fontId="33" numFmtId="0" xfId="0" applyAlignment="1" applyBorder="1" applyFill="1" applyFont="1">
      <alignment readingOrder="0" vertical="bottom"/>
    </xf>
    <xf borderId="0" fillId="0" fontId="34" numFmtId="0" xfId="0" applyAlignment="1" applyFont="1">
      <alignment horizontal="left" readingOrder="0" shrinkToFit="0" vertical="bottom" wrapText="0"/>
    </xf>
    <xf borderId="0" fillId="0" fontId="35" numFmtId="0" xfId="0" applyAlignment="1" applyFont="1">
      <alignment horizontal="center" readingOrder="0"/>
    </xf>
    <xf borderId="0" fillId="0" fontId="34" numFmtId="0" xfId="0" applyAlignment="1" applyFont="1">
      <alignment horizontal="center" readingOrder="0" shrinkToFit="0" vertical="bottom" wrapText="0"/>
    </xf>
    <xf borderId="0" fillId="9" fontId="35" numFmtId="0" xfId="0" applyAlignment="1" applyFill="1" applyFont="1">
      <alignment horizontal="center" readingOrder="0"/>
    </xf>
    <xf borderId="0" fillId="10" fontId="35" numFmtId="0" xfId="0" applyAlignment="1" applyFill="1" applyFont="1">
      <alignment horizontal="center" readingOrder="0"/>
    </xf>
    <xf borderId="0" fillId="11" fontId="36" numFmtId="0" xfId="0" applyAlignment="1" applyFill="1" applyFont="1">
      <alignment horizontal="left" readingOrder="0"/>
    </xf>
    <xf borderId="0" fillId="12" fontId="35" numFmtId="0" xfId="0" applyAlignment="1" applyFill="1" applyFont="1">
      <alignment horizontal="left" readingOrder="0"/>
    </xf>
    <xf borderId="0" fillId="11" fontId="36" numFmtId="0" xfId="0" applyAlignment="1" applyFont="1">
      <alignment horizontal="left"/>
    </xf>
    <xf borderId="0" fillId="0" fontId="35" numFmtId="164" xfId="0" applyAlignment="1" applyFont="1" applyNumberFormat="1">
      <alignment horizontal="center" readingOrder="0"/>
    </xf>
    <xf borderId="0" fillId="0" fontId="35" numFmtId="0" xfId="0" applyAlignment="1" applyFont="1">
      <alignment horizontal="left" readingOrder="0"/>
    </xf>
    <xf borderId="0" fillId="11" fontId="35" numFmtId="0" xfId="0" applyAlignment="1" applyFont="1">
      <alignment horizontal="center" readingOrder="0"/>
    </xf>
    <xf borderId="0" fillId="12" fontId="35" numFmtId="0" xfId="0" applyAlignment="1" applyFont="1">
      <alignment horizontal="center" readingOrder="0"/>
    </xf>
    <xf borderId="0" fillId="13" fontId="35" numFmtId="0" xfId="0" applyAlignment="1" applyFill="1" applyFont="1">
      <alignment horizontal="center" readingOrder="0"/>
    </xf>
    <xf borderId="0" fillId="14" fontId="35" numFmtId="0" xfId="0" applyAlignment="1" applyFill="1" applyFont="1">
      <alignment horizontal="left" readingOrder="0"/>
    </xf>
    <xf borderId="0" fillId="0" fontId="37" numFmtId="0" xfId="0" applyAlignment="1" applyFont="1">
      <alignment horizontal="left" readingOrder="0" shrinkToFit="0" vertical="bottom" wrapText="0"/>
    </xf>
    <xf borderId="0" fillId="0" fontId="36" numFmtId="0" xfId="0" applyAlignment="1" applyFont="1">
      <alignment horizontal="center"/>
    </xf>
    <xf borderId="0" fillId="9" fontId="36" numFmtId="0" xfId="0" applyAlignment="1" applyFont="1">
      <alignment horizontal="center"/>
    </xf>
    <xf borderId="0" fillId="0" fontId="36" numFmtId="0" xfId="0" applyAlignment="1" applyFont="1">
      <alignment horizontal="center" readingOrder="0"/>
    </xf>
    <xf borderId="0" fillId="10" fontId="36" numFmtId="0" xfId="0" applyAlignment="1" applyFont="1">
      <alignment horizontal="center"/>
    </xf>
    <xf borderId="0" fillId="11" fontId="36" numFmtId="0" xfId="0" applyAlignment="1" applyFont="1">
      <alignment horizontal="center"/>
    </xf>
    <xf borderId="0" fillId="12" fontId="36" numFmtId="0" xfId="0" applyAlignment="1" applyFont="1">
      <alignment horizontal="center" readingOrder="0"/>
    </xf>
    <xf borderId="0" fillId="13" fontId="36" numFmtId="0" xfId="0" applyAlignment="1" applyFont="1">
      <alignment horizontal="center" readingOrder="0"/>
    </xf>
    <xf borderId="0" fillId="14" fontId="36" numFmtId="0" xfId="0" applyAlignment="1" applyFont="1">
      <alignment horizontal="center"/>
    </xf>
    <xf borderId="0" fillId="13" fontId="36" numFmtId="0" xfId="0" applyAlignment="1" applyFont="1">
      <alignment horizontal="center"/>
    </xf>
    <xf borderId="0" fillId="12" fontId="36" numFmtId="0" xfId="0" applyAlignment="1" applyFont="1">
      <alignment horizontal="center"/>
    </xf>
    <xf borderId="0" fillId="11" fontId="38" numFmtId="0" xfId="0" applyAlignment="1" applyFont="1">
      <alignment horizontal="left" readingOrder="0" shrinkToFit="0" vertical="bottom" wrapText="0"/>
    </xf>
    <xf borderId="0" fillId="11" fontId="37" numFmtId="0" xfId="0" applyAlignment="1" applyFont="1">
      <alignment horizontal="left" readingOrder="0" shrinkToFit="0" vertical="bottom" wrapText="0"/>
    </xf>
    <xf borderId="0" fillId="15" fontId="37" numFmtId="0" xfId="0" applyAlignment="1" applyFill="1" applyFont="1">
      <alignment horizontal="left" readingOrder="0" shrinkToFit="0" vertical="bottom" wrapText="0"/>
    </xf>
    <xf borderId="0" fillId="0" fontId="39" numFmtId="0" xfId="0" applyAlignment="1" applyFont="1">
      <alignment horizontal="left" readingOrder="0" shrinkToFit="0" vertical="bottom" wrapText="0"/>
    </xf>
    <xf borderId="0" fillId="0" fontId="40" numFmtId="0" xfId="0" applyAlignment="1" applyFont="1">
      <alignment horizontal="center" readingOrder="0"/>
    </xf>
    <xf borderId="0" fillId="0" fontId="39" numFmtId="0" xfId="0" applyAlignment="1" applyFont="1">
      <alignment horizontal="center" readingOrder="0" shrinkToFit="0" vertical="bottom" wrapText="0"/>
    </xf>
    <xf borderId="0" fillId="0" fontId="39" numFmtId="0" xfId="0" applyAlignment="1" applyFont="1">
      <alignment horizontal="right" readingOrder="0" shrinkToFit="0" vertical="bottom" wrapText="0"/>
    </xf>
    <xf borderId="0" fillId="9" fontId="40" numFmtId="0" xfId="0" applyAlignment="1" applyFont="1">
      <alignment horizontal="center" readingOrder="0"/>
    </xf>
    <xf borderId="0" fillId="10" fontId="40" numFmtId="0" xfId="0" applyAlignment="1" applyFont="1">
      <alignment horizontal="center" readingOrder="0"/>
    </xf>
    <xf borderId="0" fillId="11" fontId="41" numFmtId="0" xfId="0" applyAlignment="1" applyFont="1">
      <alignment horizontal="left" readingOrder="0"/>
    </xf>
    <xf borderId="0" fillId="12" fontId="40" numFmtId="0" xfId="0" applyAlignment="1" applyFont="1">
      <alignment horizontal="left" readingOrder="0"/>
    </xf>
    <xf borderId="0" fillId="11" fontId="41" numFmtId="0" xfId="0" applyAlignment="1" applyFont="1">
      <alignment horizontal="left"/>
    </xf>
    <xf borderId="0" fillId="0" fontId="40" numFmtId="164" xfId="0" applyAlignment="1" applyFont="1" applyNumberFormat="1">
      <alignment horizontal="center" readingOrder="0"/>
    </xf>
    <xf borderId="0" fillId="0" fontId="40" numFmtId="0" xfId="0" applyAlignment="1" applyFont="1">
      <alignment horizontal="left" readingOrder="0"/>
    </xf>
    <xf borderId="0" fillId="11" fontId="40" numFmtId="0" xfId="0" applyAlignment="1" applyFont="1">
      <alignment horizontal="center" readingOrder="0"/>
    </xf>
    <xf borderId="0" fillId="12" fontId="40" numFmtId="0" xfId="0" applyAlignment="1" applyFont="1">
      <alignment horizontal="center" readingOrder="0"/>
    </xf>
    <xf borderId="0" fillId="13" fontId="40" numFmtId="0" xfId="0" applyAlignment="1" applyFont="1">
      <alignment horizontal="center" readingOrder="0"/>
    </xf>
    <xf borderId="0" fillId="14" fontId="40" numFmtId="0" xfId="0" applyAlignment="1" applyFont="1">
      <alignment horizontal="left" readingOrder="0"/>
    </xf>
    <xf borderId="0" fillId="0" fontId="41" numFmtId="0" xfId="0" applyAlignment="1" applyFont="1">
      <alignment horizontal="left" readingOrder="0"/>
    </xf>
    <xf borderId="0" fillId="0" fontId="41" numFmtId="0" xfId="0" applyAlignment="1" applyFont="1">
      <alignment horizontal="center" readingOrder="0"/>
    </xf>
    <xf borderId="0" fillId="0" fontId="41" numFmtId="0" xfId="0" applyAlignment="1" applyFont="1">
      <alignment horizontal="center" readingOrder="0" vertical="bottom"/>
    </xf>
    <xf borderId="0" fillId="0" fontId="41" numFmtId="0" xfId="0" applyAlignment="1" applyFont="1">
      <alignment vertical="bottom"/>
    </xf>
    <xf quotePrefix="1" borderId="0" fillId="0" fontId="41" numFmtId="0" xfId="0" applyAlignment="1" applyFont="1">
      <alignment vertical="bottom"/>
    </xf>
    <xf borderId="0" fillId="0" fontId="41" numFmtId="0" xfId="0" applyAlignment="1" applyFont="1">
      <alignment horizontal="right" vertical="bottom"/>
    </xf>
    <xf borderId="0" fillId="0" fontId="41" numFmtId="0" xfId="0" applyAlignment="1" applyFont="1">
      <alignment shrinkToFit="0" vertical="bottom" wrapText="0"/>
    </xf>
    <xf borderId="0" fillId="0" fontId="30" numFmtId="0" xfId="0" applyAlignment="1" applyFont="1">
      <alignment horizontal="left" readingOrder="0" shrinkToFit="0" vertical="bottom" wrapText="0"/>
    </xf>
    <xf borderId="0" fillId="0" fontId="41" numFmtId="0" xfId="0" applyAlignment="1" applyFont="1">
      <alignment horizontal="center"/>
    </xf>
    <xf borderId="0" fillId="9" fontId="41" numFmtId="0" xfId="0" applyAlignment="1" applyFont="1">
      <alignment horizontal="center"/>
    </xf>
    <xf borderId="0" fillId="10" fontId="41" numFmtId="0" xfId="0" applyAlignment="1" applyFont="1">
      <alignment horizontal="center"/>
    </xf>
    <xf borderId="0" fillId="11" fontId="41" numFmtId="0" xfId="0" applyAlignment="1" applyFont="1">
      <alignment horizontal="center"/>
    </xf>
    <xf borderId="0" fillId="12" fontId="41" numFmtId="0" xfId="0" applyAlignment="1" applyFont="1">
      <alignment horizontal="center" readingOrder="0"/>
    </xf>
    <xf borderId="0" fillId="13" fontId="41" numFmtId="0" xfId="0" applyAlignment="1" applyFont="1">
      <alignment horizontal="center" readingOrder="0"/>
    </xf>
    <xf borderId="0" fillId="14" fontId="41" numFmtId="0" xfId="0" applyAlignment="1" applyFont="1">
      <alignment horizontal="center"/>
    </xf>
    <xf borderId="0" fillId="0" fontId="41" numFmtId="0" xfId="0" applyAlignment="1" applyFont="1">
      <alignment horizontal="left" vertical="bottom"/>
    </xf>
    <xf borderId="0" fillId="13" fontId="41" numFmtId="0" xfId="0" applyAlignment="1" applyFont="1">
      <alignment horizontal="center"/>
    </xf>
    <xf borderId="0" fillId="0" fontId="41" numFmtId="0" xfId="0" applyAlignment="1" applyFont="1">
      <alignment horizontal="right" readingOrder="0" vertical="bottom"/>
    </xf>
    <xf borderId="0" fillId="0" fontId="41" numFmtId="0" xfId="0" applyAlignment="1" applyFont="1">
      <alignment readingOrder="0" vertical="bottom"/>
    </xf>
    <xf borderId="0" fillId="12" fontId="41" numFmtId="0" xfId="0" applyAlignment="1" applyFont="1">
      <alignment horizontal="center"/>
    </xf>
    <xf borderId="0" fillId="2" fontId="41" numFmtId="0" xfId="0" applyAlignment="1" applyFont="1">
      <alignment horizontal="left" vertical="bottom"/>
    </xf>
    <xf borderId="0" fillId="0" fontId="30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vertical="top"/>
    </xf>
    <xf borderId="0" fillId="0" fontId="30" numFmtId="0" xfId="0" applyAlignment="1" applyFont="1">
      <alignment horizontal="right" readingOrder="0" shrinkToFit="0" vertical="bottom" wrapText="0"/>
    </xf>
    <xf borderId="0" fillId="16" fontId="30" numFmtId="0" xfId="0" applyAlignment="1" applyFill="1" applyFont="1">
      <alignment readingOrder="0" vertical="bottom"/>
    </xf>
    <xf borderId="0" fillId="17" fontId="41" numFmtId="0" xfId="0" applyAlignment="1" applyFill="1" applyFont="1">
      <alignment horizontal="center" readingOrder="0"/>
    </xf>
    <xf borderId="0" fillId="17" fontId="30" numFmtId="0" xfId="0" applyAlignment="1" applyFont="1">
      <alignment horizontal="center" readingOrder="0" vertical="bottom"/>
    </xf>
    <xf borderId="0" fillId="17" fontId="30" numFmtId="0" xfId="0" applyAlignment="1" applyFont="1">
      <alignment horizontal="right" readingOrder="0" vertical="bottom"/>
    </xf>
    <xf borderId="0" fillId="17" fontId="30" numFmtId="0" xfId="0" applyAlignment="1" applyFont="1">
      <alignment readingOrder="0" vertical="bottom"/>
    </xf>
    <xf borderId="0" fillId="17" fontId="41" numFmtId="0" xfId="0" applyAlignment="1" applyFont="1">
      <alignment horizontal="center"/>
    </xf>
    <xf borderId="0" fillId="17" fontId="15" numFmtId="0" xfId="0" applyFont="1"/>
    <xf borderId="0" fillId="18" fontId="30" numFmtId="0" xfId="0" applyAlignment="1" applyFill="1" applyFont="1">
      <alignment readingOrder="0" vertical="bottom"/>
    </xf>
    <xf borderId="0" fillId="0" fontId="30" numFmtId="0" xfId="0" applyAlignment="1" applyFont="1">
      <alignment horizontal="right" readingOrder="0" vertical="bottom"/>
    </xf>
    <xf borderId="0" fillId="0" fontId="30" numFmtId="0" xfId="0" applyAlignment="1" applyFont="1">
      <alignment readingOrder="0" vertical="bottom"/>
    </xf>
    <xf borderId="0" fillId="5" fontId="30" numFmtId="0" xfId="0" applyAlignment="1" applyFont="1">
      <alignment readingOrder="0" vertical="bottom"/>
    </xf>
    <xf borderId="0" fillId="0" fontId="30" numFmtId="11" xfId="0" applyAlignment="1" applyFont="1" applyNumberFormat="1">
      <alignment horizontal="right" readingOrder="0" vertical="bottom"/>
    </xf>
    <xf borderId="0" fillId="5" fontId="42" numFmtId="0" xfId="0" applyAlignment="1" applyFont="1">
      <alignment readingOrder="0"/>
    </xf>
    <xf borderId="0" fillId="0" fontId="30" numFmtId="0" xfId="0" applyAlignment="1" applyFont="1">
      <alignment horizontal="center" readingOrder="0" shrinkToFit="0" vertical="bottom" wrapText="0"/>
    </xf>
    <xf borderId="0" fillId="11" fontId="43" numFmtId="0" xfId="0" applyAlignment="1" applyFont="1">
      <alignment horizontal="left" readingOrder="0" shrinkToFit="0" vertical="bottom" wrapText="0"/>
    </xf>
    <xf borderId="0" fillId="11" fontId="30" numFmtId="0" xfId="0" applyAlignment="1" applyFont="1">
      <alignment horizontal="center" readingOrder="0" shrinkToFit="0" vertical="bottom" wrapText="0"/>
    </xf>
    <xf borderId="0" fillId="11" fontId="30" numFmtId="0" xfId="0" applyAlignment="1" applyFont="1">
      <alignment horizontal="left" readingOrder="0" shrinkToFit="0" vertical="bottom" wrapText="0"/>
    </xf>
    <xf borderId="0" fillId="11" fontId="30" numFmtId="0" xfId="0" applyAlignment="1" applyFont="1">
      <alignment horizontal="right" readingOrder="0" shrinkToFit="0" vertical="bottom" wrapText="0"/>
    </xf>
    <xf borderId="0" fillId="11" fontId="43" numFmtId="0" xfId="0" applyAlignment="1" applyFont="1">
      <alignment horizontal="center" readingOrder="0"/>
    </xf>
    <xf borderId="0" fillId="11" fontId="43" numFmtId="0" xfId="0" applyAlignment="1" applyFont="1">
      <alignment horizontal="center"/>
    </xf>
    <xf borderId="0" fillId="2" fontId="30" numFmtId="0" xfId="0" applyAlignment="1" applyFont="1">
      <alignment readingOrder="0" vertical="bottom"/>
    </xf>
    <xf borderId="0" fillId="11" fontId="44" numFmtId="0" xfId="0" applyAlignment="1" applyFont="1">
      <alignment horizontal="center"/>
    </xf>
    <xf borderId="0" fillId="19" fontId="41" numFmtId="0" xfId="0" applyAlignment="1" applyFill="1" applyFont="1">
      <alignment horizontal="center" readingOrder="0"/>
    </xf>
    <xf borderId="0" fillId="11" fontId="43" numFmtId="0" xfId="0" applyAlignment="1" applyFont="1">
      <alignment horizontal="center" readingOrder="0" shrinkToFit="0" vertical="bottom" wrapText="0"/>
    </xf>
    <xf borderId="0" fillId="11" fontId="43" numFmtId="0" xfId="0" applyAlignment="1" applyFont="1">
      <alignment horizontal="right" readingOrder="0" shrinkToFit="0" vertical="bottom" wrapText="0"/>
    </xf>
    <xf borderId="0" fillId="11" fontId="45" numFmtId="0" xfId="0" applyFont="1"/>
    <xf borderId="0" fillId="0" fontId="3" numFmtId="0" xfId="0" applyAlignment="1" applyFont="1">
      <alignment horizontal="left" vertical="bottom"/>
    </xf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left" shrinkToFit="0" vertical="bottom" wrapText="0"/>
    </xf>
    <xf borderId="0" fillId="0" fontId="40" numFmtId="0" xfId="0" applyAlignment="1" applyFont="1">
      <alignment horizontal="center" readingOrder="0" vertical="bottom"/>
    </xf>
    <xf borderId="0" fillId="0" fontId="3" numFmtId="0" xfId="0" applyAlignment="1" applyFont="1">
      <alignment horizontal="center" readingOrder="0" vertical="bottom"/>
    </xf>
    <xf borderId="0" fillId="0" fontId="1" numFmtId="165" xfId="0" applyAlignment="1" applyFont="1" applyNumberFormat="1">
      <alignment horizontal="left" vertical="bottom"/>
    </xf>
    <xf borderId="0" fillId="0" fontId="1" numFmtId="0" xfId="0" applyAlignment="1" applyFont="1">
      <alignment horizontal="left" vertical="bottom"/>
    </xf>
    <xf quotePrefix="1"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19" fontId="3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30" numFmtId="0" xfId="0" applyAlignment="1" applyFont="1">
      <alignment readingOrder="0"/>
    </xf>
    <xf borderId="0" fillId="0" fontId="1" numFmtId="0" xfId="0" applyAlignment="1" applyFont="1">
      <alignment horizontal="center" vertical="bottom"/>
    </xf>
    <xf borderId="0" fillId="2" fontId="1" numFmtId="0" xfId="0" applyAlignment="1" applyFont="1">
      <alignment horizontal="left" vertical="bottom"/>
    </xf>
    <xf borderId="0" fillId="19" fontId="41" numFmtId="0" xfId="0" applyAlignment="1" applyFont="1">
      <alignment horizontal="left" readingOrder="0"/>
    </xf>
    <xf borderId="0" fillId="19" fontId="30" numFmtId="0" xfId="0" applyAlignment="1" applyFont="1">
      <alignment horizontal="left" readingOrder="0"/>
    </xf>
    <xf borderId="0" fillId="19" fontId="30" numFmtId="0" xfId="0" applyAlignment="1" applyFont="1">
      <alignment readingOrder="0"/>
    </xf>
    <xf borderId="0" fillId="5" fontId="30" numFmtId="0" xfId="0" applyAlignment="1" applyFont="1">
      <alignment readingOrder="0"/>
    </xf>
    <xf borderId="0" fillId="19" fontId="33" numFmtId="0" xfId="0" applyAlignment="1" applyFont="1">
      <alignment readingOrder="0"/>
    </xf>
    <xf borderId="0" fillId="0" fontId="30" numFmtId="0" xfId="0" applyAlignment="1" applyFont="1">
      <alignment readingOrder="0" shrinkToFit="0" vertical="bottom" wrapText="0"/>
    </xf>
    <xf borderId="0" fillId="0" fontId="41" numFmtId="0" xfId="0" applyAlignment="1" applyFont="1">
      <alignment horizontal="left" readingOrder="0" vertical="bottom"/>
    </xf>
    <xf borderId="0" fillId="0" fontId="30" numFmtId="0" xfId="0" applyAlignment="1" applyFont="1">
      <alignment shrinkToFit="0" vertical="bottom" wrapText="0"/>
    </xf>
    <xf borderId="0" fillId="17" fontId="1" numFmtId="165" xfId="0" applyAlignment="1" applyFont="1" applyNumberFormat="1">
      <alignment horizontal="left" vertical="bottom"/>
    </xf>
    <xf borderId="0" fillId="17" fontId="1" numFmtId="0" xfId="0" applyAlignment="1" applyFont="1">
      <alignment horizontal="left" vertical="bottom"/>
    </xf>
    <xf quotePrefix="1" borderId="0" fillId="17" fontId="1" numFmtId="0" xfId="0" applyAlignment="1" applyFont="1">
      <alignment horizontal="left" vertical="bottom"/>
    </xf>
    <xf borderId="0" fillId="17" fontId="1" numFmtId="0" xfId="0" applyAlignment="1" applyFont="1">
      <alignment horizontal="left" shrinkToFit="0" vertical="bottom" wrapText="0"/>
    </xf>
    <xf borderId="0" fillId="17" fontId="30" numFmtId="0" xfId="0" applyAlignment="1" applyFont="1">
      <alignment shrinkToFit="0" vertical="bottom" wrapText="0"/>
    </xf>
    <xf borderId="0" fillId="17" fontId="1" numFmtId="0" xfId="0" applyAlignment="1" applyFont="1">
      <alignment horizontal="center" vertical="bottom"/>
    </xf>
    <xf borderId="0" fillId="0" fontId="15" numFmtId="0" xfId="0" applyAlignment="1" applyFont="1">
      <alignment horizontal="left"/>
    </xf>
    <xf borderId="0" fillId="0" fontId="15" numFmtId="0" xfId="0" applyAlignment="1" applyFont="1">
      <alignment horizontal="left" shrinkToFit="0" wrapText="0"/>
    </xf>
    <xf borderId="0" fillId="0" fontId="41" numFmtId="0" xfId="0" applyAlignment="1" applyFont="1">
      <alignment horizontal="left"/>
    </xf>
    <xf borderId="0" fillId="0" fontId="15" numFmtId="0" xfId="0" applyAlignment="1" applyFont="1">
      <alignment horizontal="center"/>
    </xf>
    <xf borderId="0" fillId="0" fontId="15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undesteam-org.zoom.us/j/85207849839" TargetMode="External"/><Relationship Id="rId2" Type="http://schemas.openxmlformats.org/officeDocument/2006/relationships/hyperlink" Target="https://chat.whatsapp.com/HIWScbKHIqM3cOp4BwnAY5" TargetMode="External"/><Relationship Id="rId3" Type="http://schemas.openxmlformats.org/officeDocument/2006/relationships/hyperlink" Target="https://fundesteam-org.zoom.us/j/85730530268" TargetMode="External"/><Relationship Id="rId4" Type="http://schemas.openxmlformats.org/officeDocument/2006/relationships/hyperlink" Target="https://fundesteam-org.zoom.us/j/84163969329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fundesteam-org.zoom.us/j/89489109087" TargetMode="External"/><Relationship Id="rId6" Type="http://schemas.openxmlformats.org/officeDocument/2006/relationships/hyperlink" Target="https://fundesteam-org.zoom.us/j/85987469262" TargetMode="External"/><Relationship Id="rId7" Type="http://schemas.openxmlformats.org/officeDocument/2006/relationships/hyperlink" Target="https://fundesteam-org.zoom.us/j/85786223995" TargetMode="External"/><Relationship Id="rId8" Type="http://schemas.openxmlformats.org/officeDocument/2006/relationships/hyperlink" Target="https://fundesteam-org.zoom.us/j/8412696745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10.38"/>
    <col customWidth="1" min="3" max="3" width="12.63"/>
    <col customWidth="1" min="4" max="4" width="20.0"/>
    <col customWidth="1" hidden="1" min="5" max="5" width="15.75"/>
    <col customWidth="1" min="6" max="6" width="15.75"/>
    <col customWidth="1" hidden="1" min="7" max="7" width="17.5"/>
    <col customWidth="1" min="8" max="8" width="17.5"/>
    <col customWidth="1" min="9" max="9" width="19.75"/>
    <col customWidth="1" min="10" max="10" width="16.63"/>
    <col customWidth="1" min="11" max="11" width="15.25"/>
    <col customWidth="1" min="12" max="12" width="17.88"/>
    <col customWidth="1" min="13" max="13" width="20.38"/>
    <col customWidth="1" min="14" max="14" width="18.63"/>
    <col customWidth="1" min="15" max="15" width="18.38"/>
    <col customWidth="1" min="16" max="16" width="26.13"/>
    <col customWidth="1" min="17" max="17" width="12.63"/>
    <col customWidth="1" min="18" max="18" width="22.63"/>
    <col customWidth="1" min="19" max="19" width="19.25"/>
    <col customWidth="1" min="20" max="27" width="12.63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2"/>
      <c r="R1" s="2"/>
      <c r="S1" s="2"/>
      <c r="T1" s="4"/>
    </row>
    <row r="2">
      <c r="A2" s="5" t="s">
        <v>1</v>
      </c>
      <c r="B2" s="6" t="s">
        <v>2</v>
      </c>
      <c r="C2" s="6" t="s">
        <v>3</v>
      </c>
      <c r="D2" s="7" t="s">
        <v>4</v>
      </c>
      <c r="E2" s="6"/>
      <c r="F2" s="6" t="s">
        <v>5</v>
      </c>
      <c r="G2" s="7"/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7" t="s">
        <v>11</v>
      </c>
      <c r="N2" s="7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8" t="s">
        <v>18</v>
      </c>
    </row>
    <row r="3">
      <c r="A3" s="9"/>
      <c r="B3" s="10"/>
      <c r="C3" s="11" t="s">
        <v>19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3"/>
    </row>
    <row r="4">
      <c r="A4" s="14">
        <v>1.0</v>
      </c>
      <c r="B4" s="15" t="s">
        <v>20</v>
      </c>
      <c r="C4" s="14" t="s">
        <v>21</v>
      </c>
      <c r="D4" s="16" t="s">
        <v>22</v>
      </c>
      <c r="E4" s="16"/>
      <c r="F4" s="16" t="s">
        <v>23</v>
      </c>
      <c r="G4" s="17"/>
      <c r="H4" s="17" t="s">
        <v>19</v>
      </c>
      <c r="I4" s="17" t="s">
        <v>24</v>
      </c>
      <c r="J4" s="17" t="s">
        <v>25</v>
      </c>
      <c r="K4" s="17" t="s">
        <v>26</v>
      </c>
      <c r="L4" s="17" t="s">
        <v>27</v>
      </c>
      <c r="M4" s="18" t="s">
        <v>28</v>
      </c>
      <c r="N4" s="18" t="s">
        <v>29</v>
      </c>
      <c r="O4" s="17" t="s">
        <v>30</v>
      </c>
      <c r="P4" s="19" t="s">
        <v>31</v>
      </c>
      <c r="Q4" s="20">
        <v>8.5207849839E10</v>
      </c>
      <c r="R4" s="20" t="s">
        <v>32</v>
      </c>
      <c r="S4" s="20" t="s">
        <v>33</v>
      </c>
      <c r="T4" s="21" t="s">
        <v>34</v>
      </c>
      <c r="U4" s="22"/>
      <c r="V4" s="22"/>
      <c r="W4" s="22"/>
      <c r="X4" s="22"/>
      <c r="Y4" s="22"/>
      <c r="Z4" s="22"/>
      <c r="AA4" s="22"/>
    </row>
    <row r="5">
      <c r="A5" s="23">
        <v>2.0</v>
      </c>
      <c r="B5" s="24" t="s">
        <v>35</v>
      </c>
      <c r="C5" s="25" t="s">
        <v>21</v>
      </c>
      <c r="D5" s="26" t="s">
        <v>22</v>
      </c>
      <c r="E5" s="26"/>
      <c r="F5" s="26" t="s">
        <v>23</v>
      </c>
      <c r="G5" s="23"/>
      <c r="H5" s="23" t="s">
        <v>19</v>
      </c>
      <c r="I5" s="27" t="s">
        <v>36</v>
      </c>
      <c r="J5" s="23" t="s">
        <v>37</v>
      </c>
      <c r="K5" s="23" t="s">
        <v>38</v>
      </c>
      <c r="L5" s="23" t="s">
        <v>39</v>
      </c>
      <c r="M5" s="23" t="s">
        <v>28</v>
      </c>
      <c r="N5" s="23" t="s">
        <v>29</v>
      </c>
      <c r="O5" s="27" t="s">
        <v>30</v>
      </c>
      <c r="P5" s="28" t="s">
        <v>40</v>
      </c>
      <c r="Q5" s="29">
        <v>8.5730530268E10</v>
      </c>
      <c r="R5" s="30" t="s">
        <v>41</v>
      </c>
      <c r="S5" s="20" t="s">
        <v>33</v>
      </c>
      <c r="T5" s="31"/>
    </row>
    <row r="6">
      <c r="A6" s="17">
        <v>3.0</v>
      </c>
      <c r="B6" s="15" t="s">
        <v>42</v>
      </c>
      <c r="C6" s="14" t="s">
        <v>21</v>
      </c>
      <c r="D6" s="32" t="s">
        <v>43</v>
      </c>
      <c r="E6" s="32"/>
      <c r="F6" s="32" t="s">
        <v>44</v>
      </c>
      <c r="G6" s="17"/>
      <c r="H6" s="17" t="s">
        <v>19</v>
      </c>
      <c r="I6" s="17" t="s">
        <v>24</v>
      </c>
      <c r="J6" s="17" t="s">
        <v>25</v>
      </c>
      <c r="K6" s="17" t="s">
        <v>26</v>
      </c>
      <c r="L6" s="17" t="s">
        <v>27</v>
      </c>
      <c r="M6" s="18" t="s">
        <v>28</v>
      </c>
      <c r="N6" s="18" t="s">
        <v>29</v>
      </c>
      <c r="O6" s="17" t="s">
        <v>30</v>
      </c>
      <c r="P6" s="33" t="s">
        <v>45</v>
      </c>
      <c r="Q6" s="34">
        <v>8.4163969329E10</v>
      </c>
      <c r="R6" s="20" t="s">
        <v>46</v>
      </c>
      <c r="S6" s="35" t="s">
        <v>33</v>
      </c>
      <c r="T6" s="36"/>
      <c r="U6" s="22"/>
      <c r="V6" s="22"/>
      <c r="W6" s="22"/>
      <c r="X6" s="22"/>
      <c r="Y6" s="22"/>
      <c r="Z6" s="22"/>
      <c r="AA6" s="22"/>
    </row>
    <row r="7">
      <c r="A7" s="27">
        <v>4.0</v>
      </c>
      <c r="B7" s="24" t="s">
        <v>47</v>
      </c>
      <c r="C7" s="37" t="s">
        <v>21</v>
      </c>
      <c r="D7" s="38" t="s">
        <v>43</v>
      </c>
      <c r="E7" s="38"/>
      <c r="F7" s="38" t="s">
        <v>44</v>
      </c>
      <c r="G7" s="27"/>
      <c r="H7" s="27" t="s">
        <v>19</v>
      </c>
      <c r="I7" s="27" t="s">
        <v>36</v>
      </c>
      <c r="J7" s="23" t="s">
        <v>37</v>
      </c>
      <c r="K7" s="23" t="s">
        <v>38</v>
      </c>
      <c r="L7" s="23" t="s">
        <v>39</v>
      </c>
      <c r="M7" s="23" t="s">
        <v>28</v>
      </c>
      <c r="N7" s="23" t="s">
        <v>29</v>
      </c>
      <c r="O7" s="27" t="s">
        <v>30</v>
      </c>
      <c r="P7" s="39" t="s">
        <v>48</v>
      </c>
      <c r="Q7" s="29">
        <v>8.9489109087E10</v>
      </c>
      <c r="R7" s="40" t="s">
        <v>49</v>
      </c>
      <c r="S7" s="40" t="s">
        <v>33</v>
      </c>
      <c r="T7" s="41"/>
    </row>
    <row r="8">
      <c r="A8" s="9"/>
      <c r="B8" s="10"/>
      <c r="C8" s="11" t="s">
        <v>50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3"/>
    </row>
    <row r="9">
      <c r="A9" s="42">
        <v>5.0</v>
      </c>
      <c r="B9" s="43" t="s">
        <v>51</v>
      </c>
      <c r="C9" s="44" t="s">
        <v>21</v>
      </c>
      <c r="D9" s="45" t="s">
        <v>52</v>
      </c>
      <c r="E9" s="46"/>
      <c r="F9" s="46" t="s">
        <v>53</v>
      </c>
      <c r="G9" s="47"/>
      <c r="H9" s="48" t="s">
        <v>50</v>
      </c>
      <c r="I9" s="49" t="s">
        <v>54</v>
      </c>
      <c r="J9" s="23" t="s">
        <v>55</v>
      </c>
      <c r="K9" s="23" t="s">
        <v>56</v>
      </c>
      <c r="L9" s="50" t="s">
        <v>57</v>
      </c>
      <c r="M9" s="51" t="s">
        <v>58</v>
      </c>
      <c r="N9" s="51" t="s">
        <v>59</v>
      </c>
      <c r="O9" s="47" t="s">
        <v>30</v>
      </c>
      <c r="P9" s="52" t="s">
        <v>60</v>
      </c>
      <c r="Q9" s="53">
        <v>8.5987469262E10</v>
      </c>
      <c r="R9" s="54" t="s">
        <v>61</v>
      </c>
      <c r="S9" s="55" t="s">
        <v>62</v>
      </c>
      <c r="T9" s="56"/>
      <c r="U9" s="57"/>
      <c r="V9" s="57"/>
      <c r="W9" s="57"/>
      <c r="X9" s="57"/>
      <c r="Y9" s="57"/>
      <c r="Z9" s="57"/>
      <c r="AA9" s="57"/>
    </row>
    <row r="10">
      <c r="A10" s="58">
        <v>6.0</v>
      </c>
      <c r="B10" s="59" t="s">
        <v>63</v>
      </c>
      <c r="C10" s="60" t="s">
        <v>21</v>
      </c>
      <c r="D10" s="45" t="s">
        <v>52</v>
      </c>
      <c r="E10" s="61"/>
      <c r="F10" s="61" t="s">
        <v>53</v>
      </c>
      <c r="G10" s="62"/>
      <c r="H10" s="23" t="s">
        <v>50</v>
      </c>
      <c r="I10" s="49" t="s">
        <v>54</v>
      </c>
      <c r="J10" s="50" t="s">
        <v>64</v>
      </c>
      <c r="K10" s="50" t="s">
        <v>65</v>
      </c>
      <c r="L10" s="50" t="s">
        <v>66</v>
      </c>
      <c r="M10" s="23" t="s">
        <v>58</v>
      </c>
      <c r="N10" s="23" t="s">
        <v>59</v>
      </c>
      <c r="O10" s="63" t="s">
        <v>30</v>
      </c>
      <c r="P10" s="64" t="s">
        <v>67</v>
      </c>
      <c r="Q10" s="62">
        <v>8.5786223995E10</v>
      </c>
      <c r="R10" s="54" t="s">
        <v>61</v>
      </c>
      <c r="S10" s="55" t="s">
        <v>62</v>
      </c>
      <c r="T10" s="65"/>
    </row>
    <row r="11">
      <c r="A11" s="66">
        <v>7.0</v>
      </c>
      <c r="B11" s="67" t="s">
        <v>68</v>
      </c>
      <c r="C11" s="68" t="s">
        <v>21</v>
      </c>
      <c r="D11" s="69" t="s">
        <v>69</v>
      </c>
      <c r="E11" s="70"/>
      <c r="F11" s="70" t="s">
        <v>70</v>
      </c>
      <c r="G11" s="71"/>
      <c r="H11" s="17" t="s">
        <v>50</v>
      </c>
      <c r="I11" s="72" t="s">
        <v>54</v>
      </c>
      <c r="J11" s="18" t="s">
        <v>55</v>
      </c>
      <c r="K11" s="18" t="s">
        <v>56</v>
      </c>
      <c r="L11" s="73" t="s">
        <v>71</v>
      </c>
      <c r="M11" s="18" t="s">
        <v>58</v>
      </c>
      <c r="N11" s="18" t="s">
        <v>59</v>
      </c>
      <c r="O11" s="71" t="s">
        <v>30</v>
      </c>
      <c r="P11" s="74" t="s">
        <v>72</v>
      </c>
      <c r="Q11" s="71">
        <v>8.4126967452E10</v>
      </c>
      <c r="R11" s="75" t="s">
        <v>49</v>
      </c>
      <c r="S11" s="20" t="s">
        <v>33</v>
      </c>
      <c r="T11" s="76"/>
      <c r="U11" s="77" t="s">
        <v>73</v>
      </c>
      <c r="V11" s="22"/>
      <c r="W11" s="22"/>
      <c r="X11" s="22"/>
      <c r="Y11" s="22"/>
      <c r="Z11" s="22"/>
      <c r="AA11" s="22"/>
    </row>
    <row r="12">
      <c r="A12" s="66"/>
      <c r="B12" s="67"/>
      <c r="C12" s="68"/>
      <c r="D12" s="69"/>
      <c r="E12" s="70"/>
      <c r="F12" s="70"/>
      <c r="G12" s="71"/>
      <c r="H12" s="17"/>
      <c r="I12" s="72"/>
      <c r="J12" s="18"/>
      <c r="K12" s="18"/>
      <c r="L12" s="73"/>
      <c r="M12" s="18"/>
      <c r="N12" s="18"/>
      <c r="O12" s="71"/>
      <c r="P12" s="74"/>
      <c r="Q12" s="71"/>
      <c r="R12" s="75"/>
      <c r="S12" s="20"/>
      <c r="T12" s="76"/>
      <c r="U12" s="77"/>
      <c r="V12" s="22"/>
      <c r="W12" s="22"/>
      <c r="X12" s="22"/>
      <c r="Y12" s="22"/>
      <c r="Z12" s="22"/>
      <c r="AA12" s="22"/>
    </row>
    <row r="13">
      <c r="A13" s="9"/>
      <c r="B13" s="10"/>
      <c r="C13" s="11" t="s">
        <v>50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3"/>
    </row>
    <row r="14">
      <c r="I14" s="78"/>
    </row>
    <row r="15"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</row>
    <row r="20">
      <c r="G20" s="79"/>
    </row>
    <row r="21">
      <c r="E21" s="80" t="s">
        <v>74</v>
      </c>
      <c r="G21" s="80" t="s">
        <v>75</v>
      </c>
    </row>
    <row r="22">
      <c r="E22" s="81" t="s">
        <v>53</v>
      </c>
      <c r="G22" s="81" t="s">
        <v>76</v>
      </c>
    </row>
    <row r="23">
      <c r="E23" s="82" t="s">
        <v>53</v>
      </c>
      <c r="G23" s="82" t="s">
        <v>76</v>
      </c>
    </row>
    <row r="24">
      <c r="E24" s="82" t="s">
        <v>70</v>
      </c>
      <c r="G24" s="82" t="s">
        <v>77</v>
      </c>
    </row>
  </sheetData>
  <mergeCells count="3">
    <mergeCell ref="C3:T3"/>
    <mergeCell ref="C8:T8"/>
    <mergeCell ref="C13:T13"/>
  </mergeCells>
  <hyperlinks>
    <hyperlink r:id="rId1" ref="P4"/>
    <hyperlink r:id="rId2" ref="T4"/>
    <hyperlink r:id="rId3" ref="P5"/>
    <hyperlink r:id="rId4" ref="P6"/>
    <hyperlink r:id="rId5" ref="P7"/>
    <hyperlink r:id="rId6" ref="P9"/>
    <hyperlink r:id="rId7" ref="P10"/>
    <hyperlink r:id="rId8" ref="P11"/>
  </hyperlinks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51.13"/>
    <col customWidth="1" min="2" max="6" width="17.88"/>
    <col customWidth="1" min="7" max="7" width="49.25"/>
    <col customWidth="1" min="8" max="8" width="17.88"/>
    <col customWidth="1" min="9" max="9" width="48.75"/>
    <col customWidth="1" min="10" max="23" width="17.88"/>
    <col customWidth="1" min="24" max="24" width="14.88"/>
    <col customWidth="1" min="25" max="28" width="16.5"/>
    <col customWidth="1" min="29" max="29" width="18.5"/>
    <col customWidth="1" min="30" max="32" width="15.25"/>
    <col customWidth="1" min="33" max="34" width="14.88"/>
    <col customWidth="1" min="35" max="38" width="22.63"/>
    <col customWidth="1" min="39" max="39" width="22.13"/>
    <col customWidth="1" min="40" max="40" width="16.5"/>
    <col customWidth="1" min="41" max="44" width="15.25"/>
    <col customWidth="1" min="45" max="46" width="14.88"/>
    <col customWidth="1" min="47" max="50" width="15.25"/>
    <col customWidth="1" min="51" max="52" width="14.88"/>
    <col customWidth="1" min="53" max="53" width="16.5"/>
    <col customWidth="1" min="54" max="55" width="22.63"/>
    <col customWidth="1" min="56" max="57" width="22.13"/>
    <col customWidth="1" min="58" max="61" width="15.25"/>
    <col customWidth="1" min="62" max="63" width="14.88"/>
    <col customWidth="1" min="64" max="66" width="22.63"/>
    <col customWidth="1" min="67" max="68" width="22.13"/>
    <col customWidth="1" min="69" max="72" width="15.25"/>
    <col customWidth="1" min="73" max="74" width="14.88"/>
    <col customWidth="1" min="75" max="76" width="22.63"/>
    <col customWidth="1" min="77" max="78" width="22.13"/>
    <col customWidth="1" min="79" max="82" width="15.25"/>
    <col customWidth="1" min="83" max="84" width="14.88"/>
    <col customWidth="1" min="85" max="86" width="22.63"/>
    <col customWidth="1" min="87" max="88" width="22.13"/>
    <col customWidth="1" min="89" max="92" width="15.25"/>
    <col customWidth="1" min="93" max="94" width="14.88"/>
    <col customWidth="1" min="95" max="96" width="22.63"/>
    <col customWidth="1" min="97" max="98" width="22.13"/>
    <col customWidth="1" min="99" max="102" width="15.25"/>
    <col customWidth="1" min="103" max="104" width="14.88"/>
    <col customWidth="1" min="105" max="106" width="22.63"/>
    <col customWidth="1" min="107" max="108" width="22.13"/>
    <col customWidth="1" min="109" max="112" width="15.25"/>
    <col customWidth="1" min="113" max="114" width="14.88"/>
    <col customWidth="1" min="115" max="116" width="22.63"/>
    <col customWidth="1" min="117" max="117" width="22.13"/>
    <col customWidth="1" min="118" max="119" width="32.63"/>
    <col customWidth="1" min="120" max="123" width="15.25"/>
    <col customWidth="1" min="124" max="125" width="14.88"/>
    <col customWidth="1" min="126" max="128" width="22.63"/>
    <col customWidth="1" min="129" max="130" width="22.13"/>
    <col customWidth="1" min="131" max="134" width="15.25"/>
    <col customWidth="1" min="135" max="136" width="14.88"/>
    <col customWidth="1" min="137" max="138" width="22.63"/>
    <col customWidth="1" min="139" max="140" width="22.13"/>
    <col customWidth="1" min="141" max="142" width="15.25"/>
    <col customWidth="1" min="143" max="143" width="14.88"/>
    <col customWidth="1" min="144" max="144" width="15.25"/>
    <col customWidth="1" min="145" max="145" width="22.63"/>
    <col customWidth="1" min="146" max="146" width="22.13"/>
    <col customWidth="1" min="149" max="149" width="14.88"/>
    <col customWidth="1" min="150" max="151" width="16.25"/>
    <col customWidth="1" min="152" max="153" width="16.13"/>
    <col customWidth="1" min="154" max="154" width="18.38"/>
    <col customWidth="1" min="155" max="155" width="20.88"/>
    <col customWidth="1" min="157" max="157" width="15.25"/>
  </cols>
  <sheetData>
    <row r="1">
      <c r="A1" s="83" t="s">
        <v>78</v>
      </c>
      <c r="B1" s="84" t="s">
        <v>79</v>
      </c>
      <c r="C1" s="85" t="s">
        <v>80</v>
      </c>
      <c r="K1" s="85" t="s">
        <v>81</v>
      </c>
      <c r="L1" s="84" t="s">
        <v>82</v>
      </c>
      <c r="N1" s="86"/>
      <c r="O1" s="84" t="s">
        <v>83</v>
      </c>
      <c r="Q1" s="86"/>
      <c r="R1" s="84" t="s">
        <v>84</v>
      </c>
      <c r="S1" s="86"/>
      <c r="T1" s="84" t="s">
        <v>85</v>
      </c>
      <c r="AC1" s="84" t="s">
        <v>86</v>
      </c>
      <c r="AD1" s="84" t="s">
        <v>87</v>
      </c>
      <c r="AK1" s="87" t="s">
        <v>88</v>
      </c>
      <c r="AL1" s="84" t="s">
        <v>89</v>
      </c>
      <c r="AO1" s="88"/>
      <c r="AP1" s="84" t="s">
        <v>90</v>
      </c>
      <c r="AV1" s="84" t="s">
        <v>91</v>
      </c>
      <c r="BB1" s="87" t="s">
        <v>88</v>
      </c>
      <c r="BC1" s="84" t="s">
        <v>92</v>
      </c>
      <c r="BF1" s="88"/>
      <c r="BG1" s="84" t="s">
        <v>93</v>
      </c>
      <c r="BM1" s="87" t="s">
        <v>88</v>
      </c>
      <c r="BN1" s="84" t="s">
        <v>94</v>
      </c>
      <c r="BQ1" s="88"/>
      <c r="BR1" s="84" t="s">
        <v>95</v>
      </c>
      <c r="BX1" s="84" t="s">
        <v>96</v>
      </c>
      <c r="CA1" s="88"/>
      <c r="CB1" s="84" t="s">
        <v>97</v>
      </c>
      <c r="CH1" s="84" t="s">
        <v>98</v>
      </c>
      <c r="CJ1" s="84"/>
      <c r="CK1" s="88"/>
      <c r="CL1" s="84" t="s">
        <v>99</v>
      </c>
      <c r="CR1" s="84" t="s">
        <v>94</v>
      </c>
      <c r="CT1" s="84"/>
      <c r="CU1" s="88"/>
      <c r="CV1" s="84" t="s">
        <v>100</v>
      </c>
      <c r="DB1" s="84" t="s">
        <v>101</v>
      </c>
      <c r="DD1" s="84"/>
      <c r="DE1" s="88"/>
      <c r="DF1" s="84" t="s">
        <v>102</v>
      </c>
      <c r="DL1" s="84" t="s">
        <v>103</v>
      </c>
      <c r="DO1" s="89" t="s">
        <v>104</v>
      </c>
      <c r="DP1" s="88"/>
      <c r="DQ1" s="84" t="s">
        <v>105</v>
      </c>
      <c r="DW1" s="87" t="s">
        <v>88</v>
      </c>
      <c r="DX1" s="84" t="s">
        <v>106</v>
      </c>
      <c r="EA1" s="88"/>
      <c r="EB1" s="84" t="s">
        <v>107</v>
      </c>
      <c r="EH1" s="84" t="s">
        <v>108</v>
      </c>
      <c r="EK1" s="88"/>
      <c r="EL1" s="84" t="s">
        <v>109</v>
      </c>
      <c r="EO1" s="84" t="s">
        <v>110</v>
      </c>
      <c r="ER1" s="90"/>
      <c r="ES1" s="84" t="s">
        <v>111</v>
      </c>
      <c r="FA1" s="86"/>
    </row>
    <row r="2">
      <c r="A2" s="83" t="s">
        <v>112</v>
      </c>
      <c r="B2" s="84" t="s">
        <v>113</v>
      </c>
      <c r="C2" s="85" t="s">
        <v>114</v>
      </c>
      <c r="D2" s="85" t="s">
        <v>115</v>
      </c>
      <c r="E2" s="85" t="s">
        <v>116</v>
      </c>
      <c r="F2" s="85" t="s">
        <v>117</v>
      </c>
      <c r="G2" s="85" t="s">
        <v>118</v>
      </c>
      <c r="H2" s="85" t="s">
        <v>119</v>
      </c>
      <c r="I2" s="85" t="s">
        <v>120</v>
      </c>
      <c r="J2" s="85" t="s">
        <v>121</v>
      </c>
      <c r="K2" s="85" t="s">
        <v>122</v>
      </c>
      <c r="L2" s="84" t="s">
        <v>123</v>
      </c>
      <c r="M2" s="84" t="s">
        <v>124</v>
      </c>
      <c r="N2" s="86"/>
      <c r="O2" s="84" t="s">
        <v>123</v>
      </c>
      <c r="P2" s="84" t="s">
        <v>124</v>
      </c>
      <c r="Q2" s="86"/>
      <c r="R2" s="84" t="s">
        <v>125</v>
      </c>
      <c r="S2" s="86"/>
      <c r="T2" s="91">
        <v>45008.0</v>
      </c>
      <c r="U2" s="84" t="s">
        <v>126</v>
      </c>
      <c r="V2" s="84" t="s">
        <v>127</v>
      </c>
      <c r="W2" s="84" t="s">
        <v>126</v>
      </c>
      <c r="X2" s="84" t="s">
        <v>128</v>
      </c>
      <c r="Y2" s="84" t="s">
        <v>126</v>
      </c>
      <c r="Z2" s="84" t="s">
        <v>11</v>
      </c>
      <c r="AA2" s="84" t="s">
        <v>12</v>
      </c>
      <c r="AB2" s="84" t="s">
        <v>126</v>
      </c>
      <c r="AC2" s="84" t="s">
        <v>129</v>
      </c>
      <c r="AD2" s="84" t="s">
        <v>130</v>
      </c>
      <c r="AE2" s="84" t="s">
        <v>126</v>
      </c>
      <c r="AF2" s="84" t="s">
        <v>131</v>
      </c>
      <c r="AG2" s="84" t="s">
        <v>126</v>
      </c>
      <c r="AH2" s="84" t="s">
        <v>132</v>
      </c>
      <c r="AI2" s="84" t="s">
        <v>12</v>
      </c>
      <c r="AJ2" s="84" t="s">
        <v>126</v>
      </c>
      <c r="AK2" s="87" t="s">
        <v>133</v>
      </c>
      <c r="AL2" s="92" t="s">
        <v>134</v>
      </c>
      <c r="AM2" s="92" t="s">
        <v>135</v>
      </c>
      <c r="AN2" s="84" t="s">
        <v>126</v>
      </c>
      <c r="AO2" s="93"/>
      <c r="AP2" s="84" t="s">
        <v>136</v>
      </c>
      <c r="AQ2" s="84" t="s">
        <v>126</v>
      </c>
      <c r="AR2" s="84" t="s">
        <v>137</v>
      </c>
      <c r="AS2" s="84" t="s">
        <v>126</v>
      </c>
      <c r="AT2" s="84" t="s">
        <v>138</v>
      </c>
      <c r="AU2" s="84" t="s">
        <v>126</v>
      </c>
      <c r="AV2" s="84" t="s">
        <v>139</v>
      </c>
      <c r="AW2" s="84" t="s">
        <v>126</v>
      </c>
      <c r="AX2" s="84" t="s">
        <v>140</v>
      </c>
      <c r="AY2" s="84" t="s">
        <v>126</v>
      </c>
      <c r="AZ2" s="84" t="s">
        <v>141</v>
      </c>
      <c r="BA2" s="84" t="s">
        <v>126</v>
      </c>
      <c r="BB2" s="87" t="s">
        <v>142</v>
      </c>
      <c r="BC2" s="92" t="s">
        <v>134</v>
      </c>
      <c r="BD2" s="92" t="s">
        <v>135</v>
      </c>
      <c r="BE2" s="84" t="s">
        <v>126</v>
      </c>
      <c r="BF2" s="93"/>
      <c r="BG2" s="84" t="s">
        <v>143</v>
      </c>
      <c r="BH2" s="84" t="s">
        <v>126</v>
      </c>
      <c r="BI2" s="84" t="s">
        <v>144</v>
      </c>
      <c r="BJ2" s="84" t="s">
        <v>126</v>
      </c>
      <c r="BK2" s="84" t="s">
        <v>145</v>
      </c>
      <c r="BL2" s="84" t="s">
        <v>126</v>
      </c>
      <c r="BM2" s="87" t="s">
        <v>146</v>
      </c>
      <c r="BN2" s="92" t="s">
        <v>134</v>
      </c>
      <c r="BO2" s="92" t="s">
        <v>135</v>
      </c>
      <c r="BP2" s="84" t="s">
        <v>126</v>
      </c>
      <c r="BQ2" s="93"/>
      <c r="BR2" s="84" t="s">
        <v>147</v>
      </c>
      <c r="BS2" s="84" t="s">
        <v>126</v>
      </c>
      <c r="BT2" s="84" t="s">
        <v>148</v>
      </c>
      <c r="BU2" s="84" t="s">
        <v>126</v>
      </c>
      <c r="BV2" s="84" t="s">
        <v>149</v>
      </c>
      <c r="BW2" s="84" t="s">
        <v>126</v>
      </c>
      <c r="BX2" s="92" t="s">
        <v>134</v>
      </c>
      <c r="BY2" s="92" t="s">
        <v>135</v>
      </c>
      <c r="BZ2" s="84" t="s">
        <v>126</v>
      </c>
      <c r="CA2" s="93"/>
      <c r="CB2" s="84" t="s">
        <v>150</v>
      </c>
      <c r="CC2" s="84" t="s">
        <v>126</v>
      </c>
      <c r="CD2" s="84" t="s">
        <v>151</v>
      </c>
      <c r="CE2" s="84" t="s">
        <v>126</v>
      </c>
      <c r="CF2" s="84" t="s">
        <v>152</v>
      </c>
      <c r="CG2" s="84" t="s">
        <v>126</v>
      </c>
      <c r="CH2" s="92" t="s">
        <v>134</v>
      </c>
      <c r="CI2" s="92" t="s">
        <v>135</v>
      </c>
      <c r="CJ2" s="84" t="s">
        <v>126</v>
      </c>
      <c r="CK2" s="93"/>
      <c r="CL2" s="84" t="s">
        <v>153</v>
      </c>
      <c r="CM2" s="84" t="s">
        <v>126</v>
      </c>
      <c r="CN2" s="84" t="s">
        <v>154</v>
      </c>
      <c r="CO2" s="84" t="s">
        <v>126</v>
      </c>
      <c r="CP2" s="84" t="s">
        <v>155</v>
      </c>
      <c r="CQ2" s="84" t="s">
        <v>126</v>
      </c>
      <c r="CR2" s="92" t="s">
        <v>134</v>
      </c>
      <c r="CS2" s="92" t="s">
        <v>135</v>
      </c>
      <c r="CT2" s="84" t="s">
        <v>126</v>
      </c>
      <c r="CU2" s="93"/>
      <c r="CV2" s="84" t="s">
        <v>156</v>
      </c>
      <c r="CW2" s="84" t="s">
        <v>126</v>
      </c>
      <c r="CX2" s="84" t="s">
        <v>157</v>
      </c>
      <c r="CY2" s="84" t="s">
        <v>126</v>
      </c>
      <c r="CZ2" s="84" t="s">
        <v>158</v>
      </c>
      <c r="DA2" s="84" t="s">
        <v>126</v>
      </c>
      <c r="DB2" s="92" t="s">
        <v>134</v>
      </c>
      <c r="DC2" s="92" t="s">
        <v>135</v>
      </c>
      <c r="DD2" s="84" t="s">
        <v>126</v>
      </c>
      <c r="DE2" s="93"/>
      <c r="DF2" s="84" t="s">
        <v>159</v>
      </c>
      <c r="DG2" s="84" t="s">
        <v>126</v>
      </c>
      <c r="DH2" s="84" t="s">
        <v>160</v>
      </c>
      <c r="DI2" s="84" t="s">
        <v>126</v>
      </c>
      <c r="DJ2" s="84" t="s">
        <v>161</v>
      </c>
      <c r="DK2" s="84" t="s">
        <v>126</v>
      </c>
      <c r="DL2" s="92" t="s">
        <v>134</v>
      </c>
      <c r="DM2" s="92" t="s">
        <v>135</v>
      </c>
      <c r="DN2" s="84" t="s">
        <v>126</v>
      </c>
      <c r="DO2" s="94" t="s">
        <v>162</v>
      </c>
      <c r="DP2" s="93"/>
      <c r="DQ2" s="84" t="s">
        <v>163</v>
      </c>
      <c r="DR2" s="84" t="s">
        <v>126</v>
      </c>
      <c r="DS2" s="84" t="s">
        <v>164</v>
      </c>
      <c r="DT2" s="84" t="s">
        <v>126</v>
      </c>
      <c r="DU2" s="84" t="s">
        <v>165</v>
      </c>
      <c r="DV2" s="84" t="s">
        <v>126</v>
      </c>
      <c r="DW2" s="87" t="s">
        <v>166</v>
      </c>
      <c r="DX2" s="92" t="s">
        <v>134</v>
      </c>
      <c r="DY2" s="92" t="s">
        <v>135</v>
      </c>
      <c r="DZ2" s="84" t="s">
        <v>126</v>
      </c>
      <c r="EA2" s="93"/>
      <c r="EB2" s="84" t="s">
        <v>167</v>
      </c>
      <c r="EC2" s="84" t="s">
        <v>126</v>
      </c>
      <c r="ED2" s="84" t="s">
        <v>168</v>
      </c>
      <c r="EE2" s="84" t="s">
        <v>126</v>
      </c>
      <c r="EF2" s="84" t="s">
        <v>169</v>
      </c>
      <c r="EG2" s="84" t="s">
        <v>126</v>
      </c>
      <c r="EH2" s="92" t="s">
        <v>134</v>
      </c>
      <c r="EI2" s="92" t="s">
        <v>135</v>
      </c>
      <c r="EJ2" s="84" t="s">
        <v>126</v>
      </c>
      <c r="EK2" s="93"/>
      <c r="EL2" s="84" t="s">
        <v>170</v>
      </c>
      <c r="EM2" s="84" t="s">
        <v>171</v>
      </c>
      <c r="EN2" s="95" t="s">
        <v>172</v>
      </c>
      <c r="EO2" s="92" t="s">
        <v>134</v>
      </c>
      <c r="EP2" s="92" t="s">
        <v>135</v>
      </c>
      <c r="EQ2" s="92" t="s">
        <v>173</v>
      </c>
      <c r="ER2" s="90"/>
      <c r="ES2" s="84" t="s">
        <v>174</v>
      </c>
      <c r="ET2" s="84" t="s">
        <v>175</v>
      </c>
      <c r="EU2" s="84" t="s">
        <v>176</v>
      </c>
      <c r="EV2" s="84" t="s">
        <v>177</v>
      </c>
      <c r="EW2" s="84" t="s">
        <v>178</v>
      </c>
      <c r="EX2" s="84" t="s">
        <v>172</v>
      </c>
      <c r="EY2" s="96" t="s">
        <v>179</v>
      </c>
      <c r="EZ2" s="92" t="s">
        <v>180</v>
      </c>
      <c r="FA2" s="86"/>
    </row>
    <row r="3">
      <c r="A3" s="97" t="s">
        <v>181</v>
      </c>
      <c r="B3" s="98" t="b">
        <v>0</v>
      </c>
      <c r="C3" s="97">
        <v>17.0</v>
      </c>
      <c r="D3" s="97">
        <v>6375547.0</v>
      </c>
      <c r="E3" s="97" t="s">
        <v>182</v>
      </c>
      <c r="F3" s="97">
        <v>7.6128405E7</v>
      </c>
      <c r="G3" s="97" t="s">
        <v>183</v>
      </c>
      <c r="H3" s="97" t="s">
        <v>184</v>
      </c>
      <c r="I3" s="97" t="s">
        <v>185</v>
      </c>
      <c r="J3" s="97" t="s">
        <v>186</v>
      </c>
      <c r="K3" s="98" t="b">
        <v>0</v>
      </c>
      <c r="L3" s="98" t="b">
        <v>0</v>
      </c>
      <c r="M3" s="98" t="b">
        <v>0</v>
      </c>
      <c r="N3" s="99"/>
      <c r="O3" s="98" t="b">
        <v>0</v>
      </c>
      <c r="P3" s="98" t="b">
        <v>0</v>
      </c>
      <c r="Q3" s="99"/>
      <c r="R3" s="98" t="b">
        <v>0</v>
      </c>
      <c r="S3" s="99"/>
      <c r="T3" s="100">
        <v>0.0</v>
      </c>
      <c r="U3" s="100"/>
      <c r="V3" s="100">
        <v>1.0</v>
      </c>
      <c r="W3" s="98"/>
      <c r="X3" s="100">
        <v>1.0</v>
      </c>
      <c r="Y3" s="98"/>
      <c r="Z3" s="98"/>
      <c r="AA3" s="98"/>
      <c r="AB3" s="98"/>
      <c r="AC3" s="100" t="s">
        <v>187</v>
      </c>
      <c r="AD3" s="100">
        <v>0.0</v>
      </c>
      <c r="AE3" s="98"/>
      <c r="AF3" s="98"/>
      <c r="AG3" s="98"/>
      <c r="AH3" s="98"/>
      <c r="AI3" s="98"/>
      <c r="AJ3" s="98"/>
      <c r="AK3" s="101"/>
      <c r="AL3" s="98">
        <f t="shared" ref="AL3:AL28" si="2">SUM(T3,V3,AD3,AF3)</f>
        <v>1</v>
      </c>
      <c r="AM3" s="98">
        <f t="shared" ref="AM3:AM28" si="3">SUM(X3,AH3)</f>
        <v>1</v>
      </c>
      <c r="AN3" s="98">
        <f t="shared" ref="AN3:AN28" si="4">SUM(U3,W3,Y3,AE3,AG3,AI3)</f>
        <v>0</v>
      </c>
      <c r="AO3" s="102"/>
      <c r="AP3" s="98"/>
      <c r="AQ3" s="98"/>
      <c r="AR3" s="98"/>
      <c r="AS3" s="98"/>
      <c r="AT3" s="98"/>
      <c r="AU3" s="98"/>
      <c r="AV3" s="98"/>
      <c r="AW3" s="98"/>
      <c r="AX3" s="98"/>
      <c r="AY3" s="98"/>
      <c r="AZ3" s="98"/>
      <c r="BA3" s="98"/>
      <c r="BB3" s="101"/>
      <c r="BC3" s="98">
        <f t="shared" ref="BC3:BC28" si="5">SUM(AP3,AR3,AV3,AX3)</f>
        <v>0</v>
      </c>
      <c r="BD3" s="98">
        <f t="shared" ref="BD3:BD28" si="6">SUM(AT3,AZ3)</f>
        <v>0</v>
      </c>
      <c r="BE3" s="98">
        <f t="shared" ref="BE3:BE28" si="7">SUM(AQ3,AS3,AU3,AW3,AY3,BA3)</f>
        <v>0</v>
      </c>
      <c r="BF3" s="102"/>
      <c r="BG3" s="98"/>
      <c r="BH3" s="98"/>
      <c r="BI3" s="98"/>
      <c r="BJ3" s="98"/>
      <c r="BK3" s="98"/>
      <c r="BL3" s="98"/>
      <c r="BM3" s="101"/>
      <c r="BN3" s="98">
        <f t="shared" ref="BN3:BN28" si="8">SUM(BG3,BI3,)</f>
        <v>0</v>
      </c>
      <c r="BO3" s="98">
        <f t="shared" ref="BO3:BO28" si="9">SUM(BK3)</f>
        <v>0</v>
      </c>
      <c r="BP3" s="98">
        <f t="shared" ref="BP3:BP28" si="10">SUM(BH3,BJ3,BL3)</f>
        <v>0</v>
      </c>
      <c r="BQ3" s="102"/>
      <c r="BR3" s="98"/>
      <c r="BS3" s="98"/>
      <c r="BT3" s="98"/>
      <c r="BU3" s="98"/>
      <c r="BV3" s="98"/>
      <c r="BW3" s="98"/>
      <c r="BX3" s="98">
        <f t="shared" ref="BX3:BX28" si="11">SUM(BR3,BT3,)</f>
        <v>0</v>
      </c>
      <c r="BY3" s="98">
        <f t="shared" ref="BY3:BY28" si="12">SUM(BV3)</f>
        <v>0</v>
      </c>
      <c r="BZ3" s="98">
        <f t="shared" ref="BZ3:BZ28" si="13">SUM(BS3,BU3,BW3)</f>
        <v>0</v>
      </c>
      <c r="CA3" s="102"/>
      <c r="CB3" s="98"/>
      <c r="CC3" s="98"/>
      <c r="CD3" s="98"/>
      <c r="CE3" s="98"/>
      <c r="CF3" s="98"/>
      <c r="CG3" s="98"/>
      <c r="CH3" s="98">
        <f t="shared" ref="CH3:CH28" si="14">SUM(CB3,CD3,)</f>
        <v>0</v>
      </c>
      <c r="CI3" s="98">
        <f t="shared" ref="CI3:CI28" si="15">SUM(CF3)</f>
        <v>0</v>
      </c>
      <c r="CJ3" s="98">
        <f t="shared" ref="CJ3:CJ28" si="16">SUM(CC3,CE3,CG3)</f>
        <v>0</v>
      </c>
      <c r="CK3" s="102"/>
      <c r="CL3" s="98"/>
      <c r="CM3" s="98"/>
      <c r="CN3" s="98"/>
      <c r="CO3" s="98"/>
      <c r="CP3" s="98"/>
      <c r="CQ3" s="98"/>
      <c r="CR3" s="98">
        <f t="shared" ref="CR3:CR28" si="17">SUM(CL3,CN3,)</f>
        <v>0</v>
      </c>
      <c r="CS3" s="98">
        <f t="shared" ref="CS3:CS28" si="18">SUM(CP3)</f>
        <v>0</v>
      </c>
      <c r="CT3" s="98">
        <f t="shared" ref="CT3:CT28" si="19">SUM(CM3,CO3,CQ3)</f>
        <v>0</v>
      </c>
      <c r="CU3" s="102"/>
      <c r="CV3" s="98"/>
      <c r="CW3" s="98"/>
      <c r="CX3" s="98"/>
      <c r="CY3" s="98"/>
      <c r="CZ3" s="98"/>
      <c r="DA3" s="98"/>
      <c r="DB3" s="98">
        <f t="shared" ref="DB3:DB28" si="20">SUM(CV3,CX3,)</f>
        <v>0</v>
      </c>
      <c r="DC3" s="98">
        <f t="shared" ref="DC3:DC28" si="21">SUM(CZ3)</f>
        <v>0</v>
      </c>
      <c r="DD3" s="98">
        <f t="shared" ref="DD3:DD28" si="22">SUM(CW3,CY3,DA3)</f>
        <v>0</v>
      </c>
      <c r="DE3" s="102"/>
      <c r="DF3" s="98"/>
      <c r="DG3" s="98"/>
      <c r="DH3" s="98"/>
      <c r="DI3" s="98"/>
      <c r="DJ3" s="98"/>
      <c r="DK3" s="98"/>
      <c r="DL3" s="98">
        <f t="shared" ref="DL3:DL28" si="23">SUM(DF3,DH3,)</f>
        <v>0</v>
      </c>
      <c r="DM3" s="98">
        <f t="shared" ref="DM3:DM28" si="24">SUM(DJ3)</f>
        <v>0</v>
      </c>
      <c r="DN3" s="98">
        <f t="shared" ref="DN3:DN28" si="25">SUM(DG3,DI3,DK3)</f>
        <v>0</v>
      </c>
      <c r="DO3" s="103"/>
      <c r="DP3" s="102"/>
      <c r="DQ3" s="98"/>
      <c r="DR3" s="98"/>
      <c r="DS3" s="98"/>
      <c r="DT3" s="98"/>
      <c r="DU3" s="98"/>
      <c r="DV3" s="98"/>
      <c r="DW3" s="101"/>
      <c r="DX3" s="98">
        <f t="shared" ref="DX3:DX28" si="26">SUM(DQ3,DS3,)</f>
        <v>0</v>
      </c>
      <c r="DY3" s="98">
        <f t="shared" ref="DY3:DY28" si="27">SUM(DU3)</f>
        <v>0</v>
      </c>
      <c r="DZ3" s="98">
        <f t="shared" ref="DZ3:DZ28" si="28">SUM(DR3,DT3,DV3)</f>
        <v>0</v>
      </c>
      <c r="EA3" s="102"/>
      <c r="EB3" s="98"/>
      <c r="EC3" s="98"/>
      <c r="ED3" s="98"/>
      <c r="EE3" s="98"/>
      <c r="EF3" s="98"/>
      <c r="EG3" s="98"/>
      <c r="EH3" s="98">
        <f t="shared" ref="EH3:EH28" si="29">SUM(EB3,ED3,)</f>
        <v>0</v>
      </c>
      <c r="EI3" s="98">
        <f t="shared" ref="EI3:EI28" si="30">SUM(EF3)</f>
        <v>0</v>
      </c>
      <c r="EJ3" s="98">
        <f t="shared" ref="EJ3:EJ28" si="31">SUM(EC3,EE3,EG3)</f>
        <v>0</v>
      </c>
      <c r="EK3" s="102"/>
      <c r="EL3" s="98"/>
      <c r="EM3" s="98"/>
      <c r="EN3" s="104"/>
      <c r="EO3" s="98">
        <f t="shared" ref="EO3:EP3" si="1">SUM(EL3)</f>
        <v>0</v>
      </c>
      <c r="EP3" s="98">
        <f t="shared" si="1"/>
        <v>0</v>
      </c>
      <c r="EQ3" s="98"/>
      <c r="ER3" s="102"/>
      <c r="ES3" s="98">
        <f t="shared" ref="ES3:ES28" si="33">SUM(AL3,BC3,BN3,BX3,CH3,CR3,DB3,DL3,DX3,EH3,EO3)</f>
        <v>1</v>
      </c>
      <c r="ET3" s="98">
        <f t="shared" ref="ET3:ET28" si="34">ES3*0.25</f>
        <v>0.25</v>
      </c>
      <c r="EU3" s="98">
        <f t="shared" ref="EU3:EU28" si="35">SUM(AM3,BD3,BO3,BY3,CI3,CS3,DC3,DM3,DY3,EI3,EP3)</f>
        <v>1</v>
      </c>
      <c r="EV3" s="98">
        <f t="shared" ref="EV3:EV28" si="36">EU3*0.25</f>
        <v>0.25</v>
      </c>
      <c r="EW3" s="98">
        <f t="shared" ref="EW3:EW28" si="37">SUM(AN3,BE3,BP3,BZ3,CJ3,CT3,DD3,DN3,DZ3,EJ3)</f>
        <v>0</v>
      </c>
      <c r="EX3" s="98">
        <f t="shared" ref="EX3:EX28" si="38">EN3*0.5</f>
        <v>0</v>
      </c>
      <c r="EY3" s="105">
        <f t="shared" ref="EY3:EY28" si="39">SUM(ET3,EV3,EX3)</f>
        <v>0.5</v>
      </c>
      <c r="EZ3" s="98"/>
      <c r="FA3" s="99"/>
    </row>
    <row r="4">
      <c r="A4" s="97" t="s">
        <v>188</v>
      </c>
      <c r="B4" s="98" t="b">
        <v>0</v>
      </c>
      <c r="C4" s="97">
        <v>15.0</v>
      </c>
      <c r="D4" s="97">
        <v>2689685.0</v>
      </c>
      <c r="E4" s="97" t="s">
        <v>189</v>
      </c>
      <c r="F4" s="97">
        <v>7.5719907E7</v>
      </c>
      <c r="G4" s="97" t="s">
        <v>190</v>
      </c>
      <c r="H4" s="97" t="s">
        <v>184</v>
      </c>
      <c r="I4" s="97" t="s">
        <v>185</v>
      </c>
      <c r="J4" s="97" t="s">
        <v>186</v>
      </c>
      <c r="K4" s="100" t="b">
        <v>1</v>
      </c>
      <c r="L4" s="98" t="b">
        <v>0</v>
      </c>
      <c r="M4" s="98" t="b">
        <v>0</v>
      </c>
      <c r="N4" s="99"/>
      <c r="O4" s="98" t="b">
        <v>0</v>
      </c>
      <c r="P4" s="98" t="b">
        <v>0</v>
      </c>
      <c r="Q4" s="99"/>
      <c r="R4" s="98" t="b">
        <v>0</v>
      </c>
      <c r="S4" s="99"/>
      <c r="T4" s="100">
        <v>1.0</v>
      </c>
      <c r="U4" s="100"/>
      <c r="V4" s="100">
        <v>1.0</v>
      </c>
      <c r="W4" s="98"/>
      <c r="X4" s="100">
        <v>0.0</v>
      </c>
      <c r="Y4" s="98"/>
      <c r="Z4" s="98"/>
      <c r="AA4" s="98"/>
      <c r="AB4" s="98"/>
      <c r="AC4" s="100" t="s">
        <v>187</v>
      </c>
      <c r="AD4" s="100">
        <v>1.0</v>
      </c>
      <c r="AE4" s="98"/>
      <c r="AF4" s="98"/>
      <c r="AG4" s="98"/>
      <c r="AH4" s="98"/>
      <c r="AI4" s="98"/>
      <c r="AJ4" s="98"/>
      <c r="AK4" s="101"/>
      <c r="AL4" s="98">
        <f t="shared" si="2"/>
        <v>3</v>
      </c>
      <c r="AM4" s="98">
        <f t="shared" si="3"/>
        <v>0</v>
      </c>
      <c r="AN4" s="98">
        <f t="shared" si="4"/>
        <v>0</v>
      </c>
      <c r="AO4" s="102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101"/>
      <c r="BC4" s="98">
        <f t="shared" si="5"/>
        <v>0</v>
      </c>
      <c r="BD4" s="98">
        <f t="shared" si="6"/>
        <v>0</v>
      </c>
      <c r="BE4" s="98">
        <f t="shared" si="7"/>
        <v>0</v>
      </c>
      <c r="BF4" s="102"/>
      <c r="BG4" s="98"/>
      <c r="BH4" s="98"/>
      <c r="BI4" s="98"/>
      <c r="BJ4" s="98"/>
      <c r="BK4" s="98"/>
      <c r="BL4" s="98"/>
      <c r="BM4" s="101"/>
      <c r="BN4" s="98">
        <f t="shared" si="8"/>
        <v>0</v>
      </c>
      <c r="BO4" s="98">
        <f t="shared" si="9"/>
        <v>0</v>
      </c>
      <c r="BP4" s="98">
        <f t="shared" si="10"/>
        <v>0</v>
      </c>
      <c r="BQ4" s="102"/>
      <c r="BR4" s="98"/>
      <c r="BS4" s="98"/>
      <c r="BT4" s="98"/>
      <c r="BU4" s="98"/>
      <c r="BV4" s="98"/>
      <c r="BW4" s="98"/>
      <c r="BX4" s="98">
        <f t="shared" si="11"/>
        <v>0</v>
      </c>
      <c r="BY4" s="98">
        <f t="shared" si="12"/>
        <v>0</v>
      </c>
      <c r="BZ4" s="98">
        <f t="shared" si="13"/>
        <v>0</v>
      </c>
      <c r="CA4" s="102"/>
      <c r="CB4" s="98"/>
      <c r="CC4" s="98"/>
      <c r="CD4" s="98"/>
      <c r="CE4" s="98"/>
      <c r="CF4" s="98"/>
      <c r="CG4" s="98"/>
      <c r="CH4" s="98">
        <f t="shared" si="14"/>
        <v>0</v>
      </c>
      <c r="CI4" s="98">
        <f t="shared" si="15"/>
        <v>0</v>
      </c>
      <c r="CJ4" s="98">
        <f t="shared" si="16"/>
        <v>0</v>
      </c>
      <c r="CK4" s="102"/>
      <c r="CL4" s="98"/>
      <c r="CM4" s="98"/>
      <c r="CN4" s="98"/>
      <c r="CO4" s="98"/>
      <c r="CP4" s="98"/>
      <c r="CQ4" s="98"/>
      <c r="CR4" s="98">
        <f t="shared" si="17"/>
        <v>0</v>
      </c>
      <c r="CS4" s="98">
        <f t="shared" si="18"/>
        <v>0</v>
      </c>
      <c r="CT4" s="98">
        <f t="shared" si="19"/>
        <v>0</v>
      </c>
      <c r="CU4" s="102"/>
      <c r="CV4" s="98"/>
      <c r="CW4" s="98"/>
      <c r="CX4" s="98"/>
      <c r="CY4" s="98"/>
      <c r="CZ4" s="98"/>
      <c r="DA4" s="98"/>
      <c r="DB4" s="98">
        <f t="shared" si="20"/>
        <v>0</v>
      </c>
      <c r="DC4" s="98">
        <f t="shared" si="21"/>
        <v>0</v>
      </c>
      <c r="DD4" s="98">
        <f t="shared" si="22"/>
        <v>0</v>
      </c>
      <c r="DE4" s="102"/>
      <c r="DF4" s="98"/>
      <c r="DG4" s="98"/>
      <c r="DH4" s="98"/>
      <c r="DI4" s="98"/>
      <c r="DJ4" s="98"/>
      <c r="DK4" s="98"/>
      <c r="DL4" s="98">
        <f t="shared" si="23"/>
        <v>0</v>
      </c>
      <c r="DM4" s="98">
        <f t="shared" si="24"/>
        <v>0</v>
      </c>
      <c r="DN4" s="98">
        <f t="shared" si="25"/>
        <v>0</v>
      </c>
      <c r="DO4" s="103"/>
      <c r="DP4" s="102"/>
      <c r="DQ4" s="98"/>
      <c r="DR4" s="98"/>
      <c r="DS4" s="98"/>
      <c r="DT4" s="98"/>
      <c r="DU4" s="98"/>
      <c r="DV4" s="98"/>
      <c r="DW4" s="101"/>
      <c r="DX4" s="98">
        <f t="shared" si="26"/>
        <v>0</v>
      </c>
      <c r="DY4" s="98">
        <f t="shared" si="27"/>
        <v>0</v>
      </c>
      <c r="DZ4" s="98">
        <f t="shared" si="28"/>
        <v>0</v>
      </c>
      <c r="EA4" s="102"/>
      <c r="EB4" s="98"/>
      <c r="EC4" s="98"/>
      <c r="ED4" s="98"/>
      <c r="EE4" s="98"/>
      <c r="EF4" s="98"/>
      <c r="EG4" s="98"/>
      <c r="EH4" s="98">
        <f t="shared" si="29"/>
        <v>0</v>
      </c>
      <c r="EI4" s="98">
        <f t="shared" si="30"/>
        <v>0</v>
      </c>
      <c r="EJ4" s="98">
        <f t="shared" si="31"/>
        <v>0</v>
      </c>
      <c r="EK4" s="102"/>
      <c r="EL4" s="98"/>
      <c r="EM4" s="98"/>
      <c r="EN4" s="104"/>
      <c r="EO4" s="98">
        <f t="shared" ref="EO4:EP4" si="32">SUM(EL4)</f>
        <v>0</v>
      </c>
      <c r="EP4" s="98">
        <f t="shared" si="32"/>
        <v>0</v>
      </c>
      <c r="EQ4" s="98"/>
      <c r="ER4" s="102"/>
      <c r="ES4" s="98">
        <f t="shared" si="33"/>
        <v>3</v>
      </c>
      <c r="ET4" s="98">
        <f t="shared" si="34"/>
        <v>0.75</v>
      </c>
      <c r="EU4" s="98">
        <f t="shared" si="35"/>
        <v>0</v>
      </c>
      <c r="EV4" s="98">
        <f t="shared" si="36"/>
        <v>0</v>
      </c>
      <c r="EW4" s="98">
        <f t="shared" si="37"/>
        <v>0</v>
      </c>
      <c r="EX4" s="98">
        <f t="shared" si="38"/>
        <v>0</v>
      </c>
      <c r="EY4" s="105">
        <f t="shared" si="39"/>
        <v>0.75</v>
      </c>
      <c r="EZ4" s="98"/>
      <c r="FA4" s="99"/>
    </row>
    <row r="5">
      <c r="A5" s="97" t="s">
        <v>191</v>
      </c>
      <c r="B5" s="98" t="b">
        <v>0</v>
      </c>
      <c r="C5" s="97">
        <v>16.0</v>
      </c>
      <c r="D5" s="97" t="s">
        <v>192</v>
      </c>
      <c r="E5" s="97" t="s">
        <v>182</v>
      </c>
      <c r="F5" s="97" t="s">
        <v>193</v>
      </c>
      <c r="G5" s="97" t="s">
        <v>194</v>
      </c>
      <c r="H5" s="97" t="s">
        <v>184</v>
      </c>
      <c r="I5" s="97" t="s">
        <v>185</v>
      </c>
      <c r="J5" s="97" t="s">
        <v>186</v>
      </c>
      <c r="K5" s="100" t="b">
        <v>1</v>
      </c>
      <c r="L5" s="98" t="b">
        <v>0</v>
      </c>
      <c r="M5" s="98" t="b">
        <v>0</v>
      </c>
      <c r="N5" s="99"/>
      <c r="O5" s="98" t="b">
        <v>0</v>
      </c>
      <c r="P5" s="98" t="b">
        <v>0</v>
      </c>
      <c r="Q5" s="99"/>
      <c r="R5" s="98" t="b">
        <v>0</v>
      </c>
      <c r="S5" s="99"/>
      <c r="T5" s="100">
        <v>1.0</v>
      </c>
      <c r="U5" s="98"/>
      <c r="V5" s="100">
        <v>1.0</v>
      </c>
      <c r="W5" s="98"/>
      <c r="X5" s="100">
        <v>1.0</v>
      </c>
      <c r="Y5" s="98"/>
      <c r="Z5" s="98"/>
      <c r="AA5" s="98"/>
      <c r="AB5" s="98"/>
      <c r="AC5" s="100" t="s">
        <v>187</v>
      </c>
      <c r="AD5" s="100">
        <v>1.0</v>
      </c>
      <c r="AE5" s="98"/>
      <c r="AF5" s="98"/>
      <c r="AG5" s="98"/>
      <c r="AH5" s="98"/>
      <c r="AI5" s="98"/>
      <c r="AJ5" s="98"/>
      <c r="AK5" s="101"/>
      <c r="AL5" s="98">
        <f t="shared" si="2"/>
        <v>3</v>
      </c>
      <c r="AM5" s="98">
        <f t="shared" si="3"/>
        <v>1</v>
      </c>
      <c r="AN5" s="98">
        <f t="shared" si="4"/>
        <v>0</v>
      </c>
      <c r="AO5" s="102"/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98"/>
      <c r="BA5" s="98"/>
      <c r="BB5" s="101"/>
      <c r="BC5" s="98">
        <f t="shared" si="5"/>
        <v>0</v>
      </c>
      <c r="BD5" s="98">
        <f t="shared" si="6"/>
        <v>0</v>
      </c>
      <c r="BE5" s="98">
        <f t="shared" si="7"/>
        <v>0</v>
      </c>
      <c r="BF5" s="102"/>
      <c r="BG5" s="98"/>
      <c r="BH5" s="98"/>
      <c r="BI5" s="98"/>
      <c r="BJ5" s="98"/>
      <c r="BK5" s="98"/>
      <c r="BL5" s="98"/>
      <c r="BM5" s="101"/>
      <c r="BN5" s="98">
        <f t="shared" si="8"/>
        <v>0</v>
      </c>
      <c r="BO5" s="98">
        <f t="shared" si="9"/>
        <v>0</v>
      </c>
      <c r="BP5" s="98">
        <f t="shared" si="10"/>
        <v>0</v>
      </c>
      <c r="BQ5" s="102"/>
      <c r="BR5" s="98"/>
      <c r="BS5" s="98"/>
      <c r="BT5" s="98"/>
      <c r="BU5" s="98"/>
      <c r="BV5" s="98"/>
      <c r="BW5" s="98"/>
      <c r="BX5" s="98">
        <f t="shared" si="11"/>
        <v>0</v>
      </c>
      <c r="BY5" s="98">
        <f t="shared" si="12"/>
        <v>0</v>
      </c>
      <c r="BZ5" s="98">
        <f t="shared" si="13"/>
        <v>0</v>
      </c>
      <c r="CA5" s="102"/>
      <c r="CB5" s="98"/>
      <c r="CC5" s="98"/>
      <c r="CD5" s="98"/>
      <c r="CE5" s="98"/>
      <c r="CF5" s="98"/>
      <c r="CG5" s="98"/>
      <c r="CH5" s="98">
        <f t="shared" si="14"/>
        <v>0</v>
      </c>
      <c r="CI5" s="98">
        <f t="shared" si="15"/>
        <v>0</v>
      </c>
      <c r="CJ5" s="98">
        <f t="shared" si="16"/>
        <v>0</v>
      </c>
      <c r="CK5" s="102"/>
      <c r="CL5" s="98"/>
      <c r="CM5" s="98"/>
      <c r="CN5" s="98"/>
      <c r="CO5" s="98"/>
      <c r="CP5" s="98"/>
      <c r="CQ5" s="98"/>
      <c r="CR5" s="98">
        <f t="shared" si="17"/>
        <v>0</v>
      </c>
      <c r="CS5" s="98">
        <f t="shared" si="18"/>
        <v>0</v>
      </c>
      <c r="CT5" s="98">
        <f t="shared" si="19"/>
        <v>0</v>
      </c>
      <c r="CU5" s="102"/>
      <c r="CV5" s="98"/>
      <c r="CW5" s="98"/>
      <c r="CX5" s="98"/>
      <c r="CY5" s="98"/>
      <c r="CZ5" s="98"/>
      <c r="DA5" s="98"/>
      <c r="DB5" s="98">
        <f t="shared" si="20"/>
        <v>0</v>
      </c>
      <c r="DC5" s="98">
        <f t="shared" si="21"/>
        <v>0</v>
      </c>
      <c r="DD5" s="98">
        <f t="shared" si="22"/>
        <v>0</v>
      </c>
      <c r="DE5" s="102"/>
      <c r="DF5" s="98"/>
      <c r="DG5" s="98"/>
      <c r="DH5" s="98"/>
      <c r="DI5" s="98"/>
      <c r="DJ5" s="98"/>
      <c r="DK5" s="98"/>
      <c r="DL5" s="98">
        <f t="shared" si="23"/>
        <v>0</v>
      </c>
      <c r="DM5" s="98">
        <f t="shared" si="24"/>
        <v>0</v>
      </c>
      <c r="DN5" s="98">
        <f t="shared" si="25"/>
        <v>0</v>
      </c>
      <c r="DO5" s="103"/>
      <c r="DP5" s="102"/>
      <c r="DQ5" s="98"/>
      <c r="DR5" s="98"/>
      <c r="DS5" s="98"/>
      <c r="DT5" s="98"/>
      <c r="DU5" s="98"/>
      <c r="DV5" s="98"/>
      <c r="DW5" s="101"/>
      <c r="DX5" s="98">
        <f t="shared" si="26"/>
        <v>0</v>
      </c>
      <c r="DY5" s="98">
        <f t="shared" si="27"/>
        <v>0</v>
      </c>
      <c r="DZ5" s="98">
        <f t="shared" si="28"/>
        <v>0</v>
      </c>
      <c r="EA5" s="102"/>
      <c r="EB5" s="98"/>
      <c r="EC5" s="98"/>
      <c r="ED5" s="98"/>
      <c r="EE5" s="98"/>
      <c r="EF5" s="98"/>
      <c r="EG5" s="98"/>
      <c r="EH5" s="98">
        <f t="shared" si="29"/>
        <v>0</v>
      </c>
      <c r="EI5" s="98">
        <f t="shared" si="30"/>
        <v>0</v>
      </c>
      <c r="EJ5" s="98">
        <f t="shared" si="31"/>
        <v>0</v>
      </c>
      <c r="EK5" s="102"/>
      <c r="EL5" s="98"/>
      <c r="EM5" s="98"/>
      <c r="EN5" s="104"/>
      <c r="EO5" s="98">
        <f t="shared" ref="EO5:EP5" si="40">SUM(EL5)</f>
        <v>0</v>
      </c>
      <c r="EP5" s="98">
        <f t="shared" si="40"/>
        <v>0</v>
      </c>
      <c r="EQ5" s="98"/>
      <c r="ER5" s="102"/>
      <c r="ES5" s="98">
        <f t="shared" si="33"/>
        <v>3</v>
      </c>
      <c r="ET5" s="98">
        <f t="shared" si="34"/>
        <v>0.75</v>
      </c>
      <c r="EU5" s="98">
        <f t="shared" si="35"/>
        <v>1</v>
      </c>
      <c r="EV5" s="98">
        <f t="shared" si="36"/>
        <v>0.25</v>
      </c>
      <c r="EW5" s="98">
        <f t="shared" si="37"/>
        <v>0</v>
      </c>
      <c r="EX5" s="98">
        <f t="shared" si="38"/>
        <v>0</v>
      </c>
      <c r="EY5" s="105">
        <f t="shared" si="39"/>
        <v>1</v>
      </c>
      <c r="EZ5" s="98"/>
      <c r="FA5" s="99"/>
    </row>
    <row r="6">
      <c r="A6" s="97" t="s">
        <v>195</v>
      </c>
      <c r="B6" s="98" t="b">
        <v>0</v>
      </c>
      <c r="C6" s="97">
        <v>15.0</v>
      </c>
      <c r="D6" s="97">
        <v>1.9795222E7</v>
      </c>
      <c r="E6" s="97" t="s">
        <v>182</v>
      </c>
      <c r="F6" s="97" t="s">
        <v>196</v>
      </c>
      <c r="G6" s="97" t="s">
        <v>197</v>
      </c>
      <c r="H6" s="97" t="s">
        <v>184</v>
      </c>
      <c r="I6" s="97" t="s">
        <v>185</v>
      </c>
      <c r="J6" s="97" t="s">
        <v>186</v>
      </c>
      <c r="K6" s="100" t="b">
        <v>1</v>
      </c>
      <c r="L6" s="98" t="b">
        <v>0</v>
      </c>
      <c r="M6" s="98" t="b">
        <v>0</v>
      </c>
      <c r="N6" s="99"/>
      <c r="O6" s="98" t="b">
        <v>0</v>
      </c>
      <c r="P6" s="98" t="b">
        <v>0</v>
      </c>
      <c r="Q6" s="99"/>
      <c r="R6" s="98" t="b">
        <v>0</v>
      </c>
      <c r="S6" s="99"/>
      <c r="T6" s="100">
        <v>1.0</v>
      </c>
      <c r="U6" s="98"/>
      <c r="V6" s="100">
        <v>1.0</v>
      </c>
      <c r="W6" s="100">
        <v>1.0</v>
      </c>
      <c r="X6" s="100">
        <v>1.0</v>
      </c>
      <c r="Y6" s="98"/>
      <c r="Z6" s="98"/>
      <c r="AA6" s="98"/>
      <c r="AB6" s="98"/>
      <c r="AC6" s="100" t="s">
        <v>187</v>
      </c>
      <c r="AD6" s="100">
        <v>1.0</v>
      </c>
      <c r="AE6" s="98"/>
      <c r="AF6" s="98"/>
      <c r="AG6" s="98"/>
      <c r="AH6" s="98"/>
      <c r="AI6" s="98"/>
      <c r="AJ6" s="98"/>
      <c r="AK6" s="101"/>
      <c r="AL6" s="98">
        <f t="shared" si="2"/>
        <v>3</v>
      </c>
      <c r="AM6" s="98">
        <f t="shared" si="3"/>
        <v>1</v>
      </c>
      <c r="AN6" s="98">
        <f t="shared" si="4"/>
        <v>1</v>
      </c>
      <c r="AO6" s="102"/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101"/>
      <c r="BC6" s="98">
        <f t="shared" si="5"/>
        <v>0</v>
      </c>
      <c r="BD6" s="98">
        <f t="shared" si="6"/>
        <v>0</v>
      </c>
      <c r="BE6" s="98">
        <f t="shared" si="7"/>
        <v>0</v>
      </c>
      <c r="BF6" s="102"/>
      <c r="BG6" s="98"/>
      <c r="BH6" s="98"/>
      <c r="BI6" s="98"/>
      <c r="BJ6" s="98"/>
      <c r="BK6" s="98"/>
      <c r="BL6" s="98"/>
      <c r="BM6" s="101"/>
      <c r="BN6" s="98">
        <f t="shared" si="8"/>
        <v>0</v>
      </c>
      <c r="BO6" s="98">
        <f t="shared" si="9"/>
        <v>0</v>
      </c>
      <c r="BP6" s="98">
        <f t="shared" si="10"/>
        <v>0</v>
      </c>
      <c r="BQ6" s="102"/>
      <c r="BR6" s="98"/>
      <c r="BS6" s="98"/>
      <c r="BT6" s="98"/>
      <c r="BU6" s="98"/>
      <c r="BV6" s="98"/>
      <c r="BW6" s="98"/>
      <c r="BX6" s="98">
        <f t="shared" si="11"/>
        <v>0</v>
      </c>
      <c r="BY6" s="98">
        <f t="shared" si="12"/>
        <v>0</v>
      </c>
      <c r="BZ6" s="98">
        <f t="shared" si="13"/>
        <v>0</v>
      </c>
      <c r="CA6" s="102"/>
      <c r="CB6" s="98"/>
      <c r="CC6" s="98"/>
      <c r="CD6" s="98"/>
      <c r="CE6" s="98"/>
      <c r="CF6" s="98"/>
      <c r="CG6" s="98"/>
      <c r="CH6" s="98">
        <f t="shared" si="14"/>
        <v>0</v>
      </c>
      <c r="CI6" s="98">
        <f t="shared" si="15"/>
        <v>0</v>
      </c>
      <c r="CJ6" s="98">
        <f t="shared" si="16"/>
        <v>0</v>
      </c>
      <c r="CK6" s="102"/>
      <c r="CL6" s="98"/>
      <c r="CM6" s="98"/>
      <c r="CN6" s="98"/>
      <c r="CO6" s="98"/>
      <c r="CP6" s="98"/>
      <c r="CQ6" s="98"/>
      <c r="CR6" s="98">
        <f t="shared" si="17"/>
        <v>0</v>
      </c>
      <c r="CS6" s="98">
        <f t="shared" si="18"/>
        <v>0</v>
      </c>
      <c r="CT6" s="98">
        <f t="shared" si="19"/>
        <v>0</v>
      </c>
      <c r="CU6" s="102"/>
      <c r="CV6" s="98"/>
      <c r="CW6" s="98"/>
      <c r="CX6" s="98"/>
      <c r="CY6" s="98"/>
      <c r="CZ6" s="98"/>
      <c r="DA6" s="98"/>
      <c r="DB6" s="98">
        <f t="shared" si="20"/>
        <v>0</v>
      </c>
      <c r="DC6" s="98">
        <f t="shared" si="21"/>
        <v>0</v>
      </c>
      <c r="DD6" s="98">
        <f t="shared" si="22"/>
        <v>0</v>
      </c>
      <c r="DE6" s="102"/>
      <c r="DF6" s="98"/>
      <c r="DG6" s="98"/>
      <c r="DH6" s="98"/>
      <c r="DI6" s="98"/>
      <c r="DJ6" s="98"/>
      <c r="DK6" s="98"/>
      <c r="DL6" s="98">
        <f t="shared" si="23"/>
        <v>0</v>
      </c>
      <c r="DM6" s="98">
        <f t="shared" si="24"/>
        <v>0</v>
      </c>
      <c r="DN6" s="98">
        <f t="shared" si="25"/>
        <v>0</v>
      </c>
      <c r="DO6" s="103"/>
      <c r="DP6" s="102"/>
      <c r="DQ6" s="98"/>
      <c r="DR6" s="98"/>
      <c r="DS6" s="98"/>
      <c r="DT6" s="98"/>
      <c r="DU6" s="98"/>
      <c r="DV6" s="98"/>
      <c r="DW6" s="101"/>
      <c r="DX6" s="98">
        <f t="shared" si="26"/>
        <v>0</v>
      </c>
      <c r="DY6" s="98">
        <f t="shared" si="27"/>
        <v>0</v>
      </c>
      <c r="DZ6" s="98">
        <f t="shared" si="28"/>
        <v>0</v>
      </c>
      <c r="EA6" s="102"/>
      <c r="EB6" s="98"/>
      <c r="EC6" s="98"/>
      <c r="ED6" s="98"/>
      <c r="EE6" s="98"/>
      <c r="EF6" s="98"/>
      <c r="EG6" s="98"/>
      <c r="EH6" s="98">
        <f t="shared" si="29"/>
        <v>0</v>
      </c>
      <c r="EI6" s="98">
        <f t="shared" si="30"/>
        <v>0</v>
      </c>
      <c r="EJ6" s="98">
        <f t="shared" si="31"/>
        <v>0</v>
      </c>
      <c r="EK6" s="102"/>
      <c r="EL6" s="98"/>
      <c r="EM6" s="98"/>
      <c r="EN6" s="104"/>
      <c r="EO6" s="98">
        <f t="shared" ref="EO6:EP6" si="41">SUM(EL6)</f>
        <v>0</v>
      </c>
      <c r="EP6" s="98">
        <f t="shared" si="41"/>
        <v>0</v>
      </c>
      <c r="EQ6" s="98"/>
      <c r="ER6" s="102"/>
      <c r="ES6" s="98">
        <f t="shared" si="33"/>
        <v>3</v>
      </c>
      <c r="ET6" s="98">
        <f t="shared" si="34"/>
        <v>0.75</v>
      </c>
      <c r="EU6" s="98">
        <f t="shared" si="35"/>
        <v>1</v>
      </c>
      <c r="EV6" s="98">
        <f t="shared" si="36"/>
        <v>0.25</v>
      </c>
      <c r="EW6" s="98">
        <f t="shared" si="37"/>
        <v>1</v>
      </c>
      <c r="EX6" s="98">
        <f t="shared" si="38"/>
        <v>0</v>
      </c>
      <c r="EY6" s="105">
        <f t="shared" si="39"/>
        <v>1</v>
      </c>
      <c r="EZ6" s="98"/>
      <c r="FA6" s="99"/>
    </row>
    <row r="7">
      <c r="A7" s="97" t="s">
        <v>198</v>
      </c>
      <c r="B7" s="98" t="b">
        <v>0</v>
      </c>
      <c r="C7" s="97">
        <v>16.0</v>
      </c>
      <c r="D7" s="97" t="s">
        <v>199</v>
      </c>
      <c r="E7" s="97" t="s">
        <v>189</v>
      </c>
      <c r="F7" s="97">
        <v>6.1234203E7</v>
      </c>
      <c r="G7" s="97" t="s">
        <v>200</v>
      </c>
      <c r="H7" s="97" t="s">
        <v>184</v>
      </c>
      <c r="I7" s="97" t="s">
        <v>185</v>
      </c>
      <c r="J7" s="97" t="s">
        <v>186</v>
      </c>
      <c r="K7" s="100" t="b">
        <v>1</v>
      </c>
      <c r="L7" s="98" t="b">
        <v>0</v>
      </c>
      <c r="M7" s="98" t="b">
        <v>0</v>
      </c>
      <c r="N7" s="99"/>
      <c r="O7" s="98" t="b">
        <v>0</v>
      </c>
      <c r="P7" s="98" t="b">
        <v>0</v>
      </c>
      <c r="Q7" s="99"/>
      <c r="R7" s="98" t="b">
        <v>0</v>
      </c>
      <c r="S7" s="99"/>
      <c r="T7" s="100">
        <v>1.0</v>
      </c>
      <c r="U7" s="98"/>
      <c r="V7" s="100">
        <v>1.0</v>
      </c>
      <c r="W7" s="98"/>
      <c r="X7" s="100">
        <v>1.0</v>
      </c>
      <c r="Y7" s="98"/>
      <c r="Z7" s="98"/>
      <c r="AA7" s="98"/>
      <c r="AB7" s="98"/>
      <c r="AC7" s="100" t="s">
        <v>187</v>
      </c>
      <c r="AD7" s="100">
        <v>1.0</v>
      </c>
      <c r="AE7" s="98"/>
      <c r="AF7" s="98"/>
      <c r="AG7" s="98"/>
      <c r="AH7" s="98"/>
      <c r="AI7" s="98"/>
      <c r="AJ7" s="98"/>
      <c r="AK7" s="101"/>
      <c r="AL7" s="98">
        <f t="shared" si="2"/>
        <v>3</v>
      </c>
      <c r="AM7" s="98">
        <f t="shared" si="3"/>
        <v>1</v>
      </c>
      <c r="AN7" s="98">
        <f t="shared" si="4"/>
        <v>0</v>
      </c>
      <c r="AO7" s="102"/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101"/>
      <c r="BC7" s="98">
        <f t="shared" si="5"/>
        <v>0</v>
      </c>
      <c r="BD7" s="98">
        <f t="shared" si="6"/>
        <v>0</v>
      </c>
      <c r="BE7" s="98">
        <f t="shared" si="7"/>
        <v>0</v>
      </c>
      <c r="BF7" s="102"/>
      <c r="BG7" s="98"/>
      <c r="BH7" s="98"/>
      <c r="BI7" s="98"/>
      <c r="BJ7" s="98"/>
      <c r="BK7" s="98"/>
      <c r="BL7" s="98"/>
      <c r="BM7" s="101"/>
      <c r="BN7" s="98">
        <f t="shared" si="8"/>
        <v>0</v>
      </c>
      <c r="BO7" s="98">
        <f t="shared" si="9"/>
        <v>0</v>
      </c>
      <c r="BP7" s="98">
        <f t="shared" si="10"/>
        <v>0</v>
      </c>
      <c r="BQ7" s="102"/>
      <c r="BR7" s="98"/>
      <c r="BS7" s="98"/>
      <c r="BT7" s="98"/>
      <c r="BU7" s="98"/>
      <c r="BV7" s="98"/>
      <c r="BW7" s="98"/>
      <c r="BX7" s="98">
        <f t="shared" si="11"/>
        <v>0</v>
      </c>
      <c r="BY7" s="98">
        <f t="shared" si="12"/>
        <v>0</v>
      </c>
      <c r="BZ7" s="98">
        <f t="shared" si="13"/>
        <v>0</v>
      </c>
      <c r="CA7" s="102"/>
      <c r="CB7" s="98"/>
      <c r="CC7" s="98"/>
      <c r="CD7" s="98"/>
      <c r="CE7" s="98"/>
      <c r="CF7" s="98"/>
      <c r="CG7" s="98"/>
      <c r="CH7" s="98">
        <f t="shared" si="14"/>
        <v>0</v>
      </c>
      <c r="CI7" s="98">
        <f t="shared" si="15"/>
        <v>0</v>
      </c>
      <c r="CJ7" s="98">
        <f t="shared" si="16"/>
        <v>0</v>
      </c>
      <c r="CK7" s="102"/>
      <c r="CL7" s="98"/>
      <c r="CM7" s="98"/>
      <c r="CN7" s="98"/>
      <c r="CO7" s="98"/>
      <c r="CP7" s="98"/>
      <c r="CQ7" s="98"/>
      <c r="CR7" s="98">
        <f t="shared" si="17"/>
        <v>0</v>
      </c>
      <c r="CS7" s="98">
        <f t="shared" si="18"/>
        <v>0</v>
      </c>
      <c r="CT7" s="98">
        <f t="shared" si="19"/>
        <v>0</v>
      </c>
      <c r="CU7" s="102"/>
      <c r="CV7" s="98"/>
      <c r="CW7" s="98"/>
      <c r="CX7" s="98"/>
      <c r="CY7" s="98"/>
      <c r="CZ7" s="98"/>
      <c r="DA7" s="98"/>
      <c r="DB7" s="98">
        <f t="shared" si="20"/>
        <v>0</v>
      </c>
      <c r="DC7" s="98">
        <f t="shared" si="21"/>
        <v>0</v>
      </c>
      <c r="DD7" s="98">
        <f t="shared" si="22"/>
        <v>0</v>
      </c>
      <c r="DE7" s="102"/>
      <c r="DF7" s="98"/>
      <c r="DG7" s="98"/>
      <c r="DH7" s="98"/>
      <c r="DI7" s="98"/>
      <c r="DJ7" s="98"/>
      <c r="DK7" s="98"/>
      <c r="DL7" s="98">
        <f t="shared" si="23"/>
        <v>0</v>
      </c>
      <c r="DM7" s="98">
        <f t="shared" si="24"/>
        <v>0</v>
      </c>
      <c r="DN7" s="98">
        <f t="shared" si="25"/>
        <v>0</v>
      </c>
      <c r="DO7" s="103"/>
      <c r="DP7" s="102"/>
      <c r="DQ7" s="98"/>
      <c r="DR7" s="98"/>
      <c r="DS7" s="98"/>
      <c r="DT7" s="98"/>
      <c r="DU7" s="98"/>
      <c r="DV7" s="98"/>
      <c r="DW7" s="101"/>
      <c r="DX7" s="98">
        <f t="shared" si="26"/>
        <v>0</v>
      </c>
      <c r="DY7" s="98">
        <f t="shared" si="27"/>
        <v>0</v>
      </c>
      <c r="DZ7" s="98">
        <f t="shared" si="28"/>
        <v>0</v>
      </c>
      <c r="EA7" s="102"/>
      <c r="EB7" s="98"/>
      <c r="EC7" s="98"/>
      <c r="ED7" s="98"/>
      <c r="EE7" s="98"/>
      <c r="EF7" s="98"/>
      <c r="EG7" s="98"/>
      <c r="EH7" s="98">
        <f t="shared" si="29"/>
        <v>0</v>
      </c>
      <c r="EI7" s="98">
        <f t="shared" si="30"/>
        <v>0</v>
      </c>
      <c r="EJ7" s="98">
        <f t="shared" si="31"/>
        <v>0</v>
      </c>
      <c r="EK7" s="102"/>
      <c r="EL7" s="98"/>
      <c r="EM7" s="98"/>
      <c r="EN7" s="106"/>
      <c r="EO7" s="98">
        <f t="shared" ref="EO7:EP7" si="42">SUM(EL7)</f>
        <v>0</v>
      </c>
      <c r="EP7" s="98">
        <f t="shared" si="42"/>
        <v>0</v>
      </c>
      <c r="EQ7" s="98"/>
      <c r="ER7" s="102"/>
      <c r="ES7" s="98">
        <f t="shared" si="33"/>
        <v>3</v>
      </c>
      <c r="ET7" s="98">
        <f t="shared" si="34"/>
        <v>0.75</v>
      </c>
      <c r="EU7" s="98">
        <f t="shared" si="35"/>
        <v>1</v>
      </c>
      <c r="EV7" s="98">
        <f t="shared" si="36"/>
        <v>0.25</v>
      </c>
      <c r="EW7" s="98">
        <f t="shared" si="37"/>
        <v>0</v>
      </c>
      <c r="EX7" s="98">
        <f t="shared" si="38"/>
        <v>0</v>
      </c>
      <c r="EY7" s="105">
        <f t="shared" si="39"/>
        <v>1</v>
      </c>
      <c r="EZ7" s="98"/>
      <c r="FA7" s="99"/>
    </row>
    <row r="8">
      <c r="A8" s="97" t="s">
        <v>201</v>
      </c>
      <c r="B8" s="98" t="b">
        <v>0</v>
      </c>
      <c r="C8" s="97">
        <v>17.0</v>
      </c>
      <c r="D8" s="97">
        <v>2235586.0</v>
      </c>
      <c r="E8" s="97" t="s">
        <v>189</v>
      </c>
      <c r="F8" s="97">
        <v>7.2372298E7</v>
      </c>
      <c r="G8" s="97" t="s">
        <v>202</v>
      </c>
      <c r="H8" s="97" t="s">
        <v>184</v>
      </c>
      <c r="I8" s="97" t="s">
        <v>185</v>
      </c>
      <c r="J8" s="97" t="s">
        <v>186</v>
      </c>
      <c r="K8" s="100" t="b">
        <v>1</v>
      </c>
      <c r="L8" s="98" t="b">
        <v>0</v>
      </c>
      <c r="M8" s="98" t="b">
        <v>0</v>
      </c>
      <c r="N8" s="99"/>
      <c r="O8" s="98" t="b">
        <v>0</v>
      </c>
      <c r="P8" s="98" t="b">
        <v>0</v>
      </c>
      <c r="Q8" s="99"/>
      <c r="R8" s="98" t="b">
        <v>0</v>
      </c>
      <c r="S8" s="99"/>
      <c r="T8" s="100">
        <v>1.0</v>
      </c>
      <c r="U8" s="98"/>
      <c r="V8" s="100">
        <v>1.0</v>
      </c>
      <c r="W8" s="98"/>
      <c r="X8" s="100">
        <v>1.0</v>
      </c>
      <c r="Y8" s="98"/>
      <c r="Z8" s="98"/>
      <c r="AA8" s="98"/>
      <c r="AB8" s="98"/>
      <c r="AC8" s="100" t="s">
        <v>187</v>
      </c>
      <c r="AD8" s="100">
        <v>1.0</v>
      </c>
      <c r="AE8" s="98"/>
      <c r="AF8" s="98"/>
      <c r="AG8" s="98"/>
      <c r="AH8" s="98"/>
      <c r="AI8" s="98"/>
      <c r="AJ8" s="98"/>
      <c r="AK8" s="101"/>
      <c r="AL8" s="98">
        <f t="shared" si="2"/>
        <v>3</v>
      </c>
      <c r="AM8" s="98">
        <f t="shared" si="3"/>
        <v>1</v>
      </c>
      <c r="AN8" s="98">
        <f t="shared" si="4"/>
        <v>0</v>
      </c>
      <c r="AO8" s="102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101"/>
      <c r="BC8" s="98">
        <f t="shared" si="5"/>
        <v>0</v>
      </c>
      <c r="BD8" s="98">
        <f t="shared" si="6"/>
        <v>0</v>
      </c>
      <c r="BE8" s="98">
        <f t="shared" si="7"/>
        <v>0</v>
      </c>
      <c r="BF8" s="102"/>
      <c r="BG8" s="98"/>
      <c r="BH8" s="98"/>
      <c r="BI8" s="98"/>
      <c r="BJ8" s="98"/>
      <c r="BK8" s="98"/>
      <c r="BL8" s="98"/>
      <c r="BM8" s="101"/>
      <c r="BN8" s="98">
        <f t="shared" si="8"/>
        <v>0</v>
      </c>
      <c r="BO8" s="98">
        <f t="shared" si="9"/>
        <v>0</v>
      </c>
      <c r="BP8" s="98">
        <f t="shared" si="10"/>
        <v>0</v>
      </c>
      <c r="BQ8" s="102"/>
      <c r="BR8" s="98"/>
      <c r="BS8" s="98"/>
      <c r="BT8" s="98"/>
      <c r="BU8" s="98"/>
      <c r="BV8" s="98"/>
      <c r="BW8" s="98"/>
      <c r="BX8" s="98">
        <f t="shared" si="11"/>
        <v>0</v>
      </c>
      <c r="BY8" s="98">
        <f t="shared" si="12"/>
        <v>0</v>
      </c>
      <c r="BZ8" s="98">
        <f t="shared" si="13"/>
        <v>0</v>
      </c>
      <c r="CA8" s="102"/>
      <c r="CB8" s="98"/>
      <c r="CC8" s="98"/>
      <c r="CD8" s="98"/>
      <c r="CE8" s="98"/>
      <c r="CF8" s="98"/>
      <c r="CG8" s="98"/>
      <c r="CH8" s="98">
        <f t="shared" si="14"/>
        <v>0</v>
      </c>
      <c r="CI8" s="98">
        <f t="shared" si="15"/>
        <v>0</v>
      </c>
      <c r="CJ8" s="98">
        <f t="shared" si="16"/>
        <v>0</v>
      </c>
      <c r="CK8" s="102"/>
      <c r="CL8" s="98"/>
      <c r="CM8" s="98"/>
      <c r="CN8" s="98"/>
      <c r="CO8" s="98"/>
      <c r="CP8" s="98"/>
      <c r="CQ8" s="98"/>
      <c r="CR8" s="98">
        <f t="shared" si="17"/>
        <v>0</v>
      </c>
      <c r="CS8" s="98">
        <f t="shared" si="18"/>
        <v>0</v>
      </c>
      <c r="CT8" s="98">
        <f t="shared" si="19"/>
        <v>0</v>
      </c>
      <c r="CU8" s="102"/>
      <c r="CV8" s="98"/>
      <c r="CW8" s="98"/>
      <c r="CX8" s="98"/>
      <c r="CY8" s="98"/>
      <c r="CZ8" s="98"/>
      <c r="DA8" s="98"/>
      <c r="DB8" s="98">
        <f t="shared" si="20"/>
        <v>0</v>
      </c>
      <c r="DC8" s="98">
        <f t="shared" si="21"/>
        <v>0</v>
      </c>
      <c r="DD8" s="98">
        <f t="shared" si="22"/>
        <v>0</v>
      </c>
      <c r="DE8" s="102"/>
      <c r="DF8" s="98"/>
      <c r="DG8" s="98"/>
      <c r="DH8" s="98"/>
      <c r="DI8" s="98"/>
      <c r="DJ8" s="98"/>
      <c r="DK8" s="98"/>
      <c r="DL8" s="98">
        <f t="shared" si="23"/>
        <v>0</v>
      </c>
      <c r="DM8" s="98">
        <f t="shared" si="24"/>
        <v>0</v>
      </c>
      <c r="DN8" s="98">
        <f t="shared" si="25"/>
        <v>0</v>
      </c>
      <c r="DO8" s="103"/>
      <c r="DP8" s="102"/>
      <c r="DQ8" s="98"/>
      <c r="DR8" s="98"/>
      <c r="DS8" s="98"/>
      <c r="DT8" s="98"/>
      <c r="DU8" s="98"/>
      <c r="DV8" s="98"/>
      <c r="DW8" s="101"/>
      <c r="DX8" s="98">
        <f t="shared" si="26"/>
        <v>0</v>
      </c>
      <c r="DY8" s="98">
        <f t="shared" si="27"/>
        <v>0</v>
      </c>
      <c r="DZ8" s="98">
        <f t="shared" si="28"/>
        <v>0</v>
      </c>
      <c r="EA8" s="102"/>
      <c r="EB8" s="98"/>
      <c r="EC8" s="98"/>
      <c r="ED8" s="98"/>
      <c r="EE8" s="98"/>
      <c r="EF8" s="98"/>
      <c r="EG8" s="98"/>
      <c r="EH8" s="98">
        <f t="shared" si="29"/>
        <v>0</v>
      </c>
      <c r="EI8" s="98">
        <f t="shared" si="30"/>
        <v>0</v>
      </c>
      <c r="EJ8" s="98">
        <f t="shared" si="31"/>
        <v>0</v>
      </c>
      <c r="EK8" s="102"/>
      <c r="EL8" s="98"/>
      <c r="EM8" s="98"/>
      <c r="EN8" s="106"/>
      <c r="EO8" s="98">
        <f t="shared" ref="EO8:EP8" si="43">SUM(EL8)</f>
        <v>0</v>
      </c>
      <c r="EP8" s="98">
        <f t="shared" si="43"/>
        <v>0</v>
      </c>
      <c r="EQ8" s="98"/>
      <c r="ER8" s="102"/>
      <c r="ES8" s="98">
        <f t="shared" si="33"/>
        <v>3</v>
      </c>
      <c r="ET8" s="98">
        <f t="shared" si="34"/>
        <v>0.75</v>
      </c>
      <c r="EU8" s="98">
        <f t="shared" si="35"/>
        <v>1</v>
      </c>
      <c r="EV8" s="98">
        <f t="shared" si="36"/>
        <v>0.25</v>
      </c>
      <c r="EW8" s="98">
        <f t="shared" si="37"/>
        <v>0</v>
      </c>
      <c r="EX8" s="98">
        <f t="shared" si="38"/>
        <v>0</v>
      </c>
      <c r="EY8" s="105">
        <f t="shared" si="39"/>
        <v>1</v>
      </c>
      <c r="EZ8" s="98"/>
      <c r="FA8" s="99"/>
    </row>
    <row r="9">
      <c r="A9" s="97" t="s">
        <v>203</v>
      </c>
      <c r="B9" s="98" t="b">
        <v>0</v>
      </c>
      <c r="C9" s="97">
        <v>17.0</v>
      </c>
      <c r="D9" s="97">
        <v>72660.0</v>
      </c>
      <c r="E9" s="97" t="s">
        <v>189</v>
      </c>
      <c r="F9" s="97" t="s">
        <v>204</v>
      </c>
      <c r="G9" s="97" t="s">
        <v>205</v>
      </c>
      <c r="H9" s="97" t="s">
        <v>184</v>
      </c>
      <c r="I9" s="97" t="s">
        <v>185</v>
      </c>
      <c r="J9" s="97" t="s">
        <v>186</v>
      </c>
      <c r="K9" s="98" t="b">
        <v>0</v>
      </c>
      <c r="L9" s="98" t="b">
        <v>0</v>
      </c>
      <c r="M9" s="98" t="b">
        <v>0</v>
      </c>
      <c r="N9" s="99"/>
      <c r="O9" s="98" t="b">
        <v>0</v>
      </c>
      <c r="P9" s="98" t="b">
        <v>0</v>
      </c>
      <c r="Q9" s="99"/>
      <c r="R9" s="98" t="b">
        <v>0</v>
      </c>
      <c r="S9" s="99"/>
      <c r="T9" s="100">
        <v>1.0</v>
      </c>
      <c r="U9" s="98"/>
      <c r="V9" s="100">
        <v>1.0</v>
      </c>
      <c r="W9" s="98"/>
      <c r="X9" s="100">
        <v>1.0</v>
      </c>
      <c r="Y9" s="98"/>
      <c r="Z9" s="98"/>
      <c r="AA9" s="98"/>
      <c r="AB9" s="98"/>
      <c r="AC9" s="100" t="s">
        <v>187</v>
      </c>
      <c r="AD9" s="100">
        <v>0.0</v>
      </c>
      <c r="AE9" s="98"/>
      <c r="AF9" s="98"/>
      <c r="AG9" s="98"/>
      <c r="AH9" s="98"/>
      <c r="AI9" s="98"/>
      <c r="AJ9" s="98"/>
      <c r="AK9" s="101"/>
      <c r="AL9" s="98">
        <f t="shared" si="2"/>
        <v>2</v>
      </c>
      <c r="AM9" s="98">
        <f t="shared" si="3"/>
        <v>1</v>
      </c>
      <c r="AN9" s="98">
        <f t="shared" si="4"/>
        <v>0</v>
      </c>
      <c r="AO9" s="102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101"/>
      <c r="BC9" s="98">
        <f t="shared" si="5"/>
        <v>0</v>
      </c>
      <c r="BD9" s="98">
        <f t="shared" si="6"/>
        <v>0</v>
      </c>
      <c r="BE9" s="98">
        <f t="shared" si="7"/>
        <v>0</v>
      </c>
      <c r="BF9" s="102"/>
      <c r="BG9" s="98"/>
      <c r="BH9" s="98"/>
      <c r="BI9" s="98"/>
      <c r="BJ9" s="98"/>
      <c r="BK9" s="98"/>
      <c r="BL9" s="98"/>
      <c r="BM9" s="101"/>
      <c r="BN9" s="98">
        <f t="shared" si="8"/>
        <v>0</v>
      </c>
      <c r="BO9" s="98">
        <f t="shared" si="9"/>
        <v>0</v>
      </c>
      <c r="BP9" s="98">
        <f t="shared" si="10"/>
        <v>0</v>
      </c>
      <c r="BQ9" s="102"/>
      <c r="BR9" s="98"/>
      <c r="BS9" s="98"/>
      <c r="BT9" s="98"/>
      <c r="BU9" s="98"/>
      <c r="BV9" s="98"/>
      <c r="BW9" s="98"/>
      <c r="BX9" s="98">
        <f t="shared" si="11"/>
        <v>0</v>
      </c>
      <c r="BY9" s="98">
        <f t="shared" si="12"/>
        <v>0</v>
      </c>
      <c r="BZ9" s="98">
        <f t="shared" si="13"/>
        <v>0</v>
      </c>
      <c r="CA9" s="102"/>
      <c r="CB9" s="98"/>
      <c r="CC9" s="98"/>
      <c r="CD9" s="98"/>
      <c r="CE9" s="98"/>
      <c r="CF9" s="98"/>
      <c r="CG9" s="98"/>
      <c r="CH9" s="98">
        <f t="shared" si="14"/>
        <v>0</v>
      </c>
      <c r="CI9" s="98">
        <f t="shared" si="15"/>
        <v>0</v>
      </c>
      <c r="CJ9" s="98">
        <f t="shared" si="16"/>
        <v>0</v>
      </c>
      <c r="CK9" s="102"/>
      <c r="CL9" s="98"/>
      <c r="CM9" s="98"/>
      <c r="CN9" s="98"/>
      <c r="CO9" s="98"/>
      <c r="CP9" s="98"/>
      <c r="CQ9" s="98"/>
      <c r="CR9" s="98">
        <f t="shared" si="17"/>
        <v>0</v>
      </c>
      <c r="CS9" s="98">
        <f t="shared" si="18"/>
        <v>0</v>
      </c>
      <c r="CT9" s="98">
        <f t="shared" si="19"/>
        <v>0</v>
      </c>
      <c r="CU9" s="102"/>
      <c r="CV9" s="98"/>
      <c r="CW9" s="98"/>
      <c r="CX9" s="98"/>
      <c r="CY9" s="98"/>
      <c r="CZ9" s="98"/>
      <c r="DA9" s="98"/>
      <c r="DB9" s="98">
        <f t="shared" si="20"/>
        <v>0</v>
      </c>
      <c r="DC9" s="98">
        <f t="shared" si="21"/>
        <v>0</v>
      </c>
      <c r="DD9" s="98">
        <f t="shared" si="22"/>
        <v>0</v>
      </c>
      <c r="DE9" s="102"/>
      <c r="DF9" s="98"/>
      <c r="DG9" s="98"/>
      <c r="DH9" s="98"/>
      <c r="DI9" s="98"/>
      <c r="DJ9" s="98"/>
      <c r="DK9" s="98"/>
      <c r="DL9" s="98">
        <f t="shared" si="23"/>
        <v>0</v>
      </c>
      <c r="DM9" s="98">
        <f t="shared" si="24"/>
        <v>0</v>
      </c>
      <c r="DN9" s="98">
        <f t="shared" si="25"/>
        <v>0</v>
      </c>
      <c r="DO9" s="103"/>
      <c r="DP9" s="102"/>
      <c r="DQ9" s="98"/>
      <c r="DR9" s="98"/>
      <c r="DS9" s="98"/>
      <c r="DT9" s="98"/>
      <c r="DU9" s="98"/>
      <c r="DV9" s="98"/>
      <c r="DW9" s="101"/>
      <c r="DX9" s="98">
        <f t="shared" si="26"/>
        <v>0</v>
      </c>
      <c r="DY9" s="98">
        <f t="shared" si="27"/>
        <v>0</v>
      </c>
      <c r="DZ9" s="98">
        <f t="shared" si="28"/>
        <v>0</v>
      </c>
      <c r="EA9" s="102"/>
      <c r="EB9" s="98"/>
      <c r="EC9" s="98"/>
      <c r="ED9" s="98"/>
      <c r="EE9" s="98"/>
      <c r="EF9" s="98"/>
      <c r="EG9" s="98"/>
      <c r="EH9" s="98">
        <f t="shared" si="29"/>
        <v>0</v>
      </c>
      <c r="EI9" s="98">
        <f t="shared" si="30"/>
        <v>0</v>
      </c>
      <c r="EJ9" s="98">
        <f t="shared" si="31"/>
        <v>0</v>
      </c>
      <c r="EK9" s="102"/>
      <c r="EL9" s="98"/>
      <c r="EM9" s="98"/>
      <c r="EN9" s="106"/>
      <c r="EO9" s="98">
        <f t="shared" ref="EO9:EP9" si="44">SUM(EL9)</f>
        <v>0</v>
      </c>
      <c r="EP9" s="98">
        <f t="shared" si="44"/>
        <v>0</v>
      </c>
      <c r="EQ9" s="98"/>
      <c r="ER9" s="102"/>
      <c r="ES9" s="98">
        <f t="shared" si="33"/>
        <v>2</v>
      </c>
      <c r="ET9" s="98">
        <f t="shared" si="34"/>
        <v>0.5</v>
      </c>
      <c r="EU9" s="98">
        <f t="shared" si="35"/>
        <v>1</v>
      </c>
      <c r="EV9" s="98">
        <f t="shared" si="36"/>
        <v>0.25</v>
      </c>
      <c r="EW9" s="98">
        <f t="shared" si="37"/>
        <v>0</v>
      </c>
      <c r="EX9" s="98">
        <f t="shared" si="38"/>
        <v>0</v>
      </c>
      <c r="EY9" s="105">
        <f t="shared" si="39"/>
        <v>0.75</v>
      </c>
      <c r="EZ9" s="98"/>
      <c r="FA9" s="99"/>
    </row>
    <row r="10">
      <c r="A10" s="97" t="s">
        <v>206</v>
      </c>
      <c r="B10" s="98" t="b">
        <v>0</v>
      </c>
      <c r="C10" s="97">
        <v>18.0</v>
      </c>
      <c r="D10" s="97">
        <v>3634535.0</v>
      </c>
      <c r="E10" s="97" t="s">
        <v>189</v>
      </c>
      <c r="F10" s="97" t="s">
        <v>207</v>
      </c>
      <c r="G10" s="97" t="s">
        <v>208</v>
      </c>
      <c r="H10" s="97" t="s">
        <v>184</v>
      </c>
      <c r="I10" s="97" t="s">
        <v>185</v>
      </c>
      <c r="J10" s="97" t="s">
        <v>186</v>
      </c>
      <c r="K10" s="100" t="b">
        <v>1</v>
      </c>
      <c r="L10" s="98" t="b">
        <v>0</v>
      </c>
      <c r="M10" s="98" t="b">
        <v>0</v>
      </c>
      <c r="N10" s="99"/>
      <c r="O10" s="98" t="b">
        <v>0</v>
      </c>
      <c r="P10" s="98" t="b">
        <v>0</v>
      </c>
      <c r="Q10" s="99"/>
      <c r="R10" s="98" t="b">
        <v>0</v>
      </c>
      <c r="S10" s="99"/>
      <c r="T10" s="100">
        <v>1.0</v>
      </c>
      <c r="U10" s="98"/>
      <c r="V10" s="100">
        <v>1.0</v>
      </c>
      <c r="W10" s="98"/>
      <c r="X10" s="100">
        <v>1.0</v>
      </c>
      <c r="Y10" s="98"/>
      <c r="Z10" s="98"/>
      <c r="AA10" s="98"/>
      <c r="AB10" s="98"/>
      <c r="AC10" s="100" t="s">
        <v>187</v>
      </c>
      <c r="AD10" s="100">
        <v>1.0</v>
      </c>
      <c r="AE10" s="98"/>
      <c r="AF10" s="98"/>
      <c r="AG10" s="98"/>
      <c r="AH10" s="98"/>
      <c r="AI10" s="98"/>
      <c r="AJ10" s="98"/>
      <c r="AK10" s="101"/>
      <c r="AL10" s="98">
        <f t="shared" si="2"/>
        <v>3</v>
      </c>
      <c r="AM10" s="98">
        <f t="shared" si="3"/>
        <v>1</v>
      </c>
      <c r="AN10" s="98">
        <f t="shared" si="4"/>
        <v>0</v>
      </c>
      <c r="AO10" s="102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101"/>
      <c r="BC10" s="98">
        <f t="shared" si="5"/>
        <v>0</v>
      </c>
      <c r="BD10" s="98">
        <f t="shared" si="6"/>
        <v>0</v>
      </c>
      <c r="BE10" s="98">
        <f t="shared" si="7"/>
        <v>0</v>
      </c>
      <c r="BF10" s="102"/>
      <c r="BG10" s="98"/>
      <c r="BH10" s="98"/>
      <c r="BI10" s="98"/>
      <c r="BJ10" s="98"/>
      <c r="BK10" s="98"/>
      <c r="BL10" s="98"/>
      <c r="BM10" s="101"/>
      <c r="BN10" s="98">
        <f t="shared" si="8"/>
        <v>0</v>
      </c>
      <c r="BO10" s="98">
        <f t="shared" si="9"/>
        <v>0</v>
      </c>
      <c r="BP10" s="98">
        <f t="shared" si="10"/>
        <v>0</v>
      </c>
      <c r="BQ10" s="102"/>
      <c r="BR10" s="98"/>
      <c r="BS10" s="98"/>
      <c r="BT10" s="98"/>
      <c r="BU10" s="98"/>
      <c r="BV10" s="98"/>
      <c r="BW10" s="98"/>
      <c r="BX10" s="98">
        <f t="shared" si="11"/>
        <v>0</v>
      </c>
      <c r="BY10" s="98">
        <f t="shared" si="12"/>
        <v>0</v>
      </c>
      <c r="BZ10" s="98">
        <f t="shared" si="13"/>
        <v>0</v>
      </c>
      <c r="CA10" s="102"/>
      <c r="CB10" s="98"/>
      <c r="CC10" s="98"/>
      <c r="CD10" s="98"/>
      <c r="CE10" s="98"/>
      <c r="CF10" s="98"/>
      <c r="CG10" s="98"/>
      <c r="CH10" s="98">
        <f t="shared" si="14"/>
        <v>0</v>
      </c>
      <c r="CI10" s="98">
        <f t="shared" si="15"/>
        <v>0</v>
      </c>
      <c r="CJ10" s="98">
        <f t="shared" si="16"/>
        <v>0</v>
      </c>
      <c r="CK10" s="102"/>
      <c r="CL10" s="98"/>
      <c r="CM10" s="98"/>
      <c r="CN10" s="98"/>
      <c r="CO10" s="98"/>
      <c r="CP10" s="98"/>
      <c r="CQ10" s="98"/>
      <c r="CR10" s="98">
        <f t="shared" si="17"/>
        <v>0</v>
      </c>
      <c r="CS10" s="98">
        <f t="shared" si="18"/>
        <v>0</v>
      </c>
      <c r="CT10" s="98">
        <f t="shared" si="19"/>
        <v>0</v>
      </c>
      <c r="CU10" s="102"/>
      <c r="CV10" s="98"/>
      <c r="CW10" s="98"/>
      <c r="CX10" s="98"/>
      <c r="CY10" s="98"/>
      <c r="CZ10" s="98"/>
      <c r="DA10" s="98"/>
      <c r="DB10" s="98">
        <f t="shared" si="20"/>
        <v>0</v>
      </c>
      <c r="DC10" s="98">
        <f t="shared" si="21"/>
        <v>0</v>
      </c>
      <c r="DD10" s="98">
        <f t="shared" si="22"/>
        <v>0</v>
      </c>
      <c r="DE10" s="102"/>
      <c r="DF10" s="98"/>
      <c r="DG10" s="98"/>
      <c r="DH10" s="98"/>
      <c r="DI10" s="98"/>
      <c r="DJ10" s="98"/>
      <c r="DK10" s="98"/>
      <c r="DL10" s="98">
        <f t="shared" si="23"/>
        <v>0</v>
      </c>
      <c r="DM10" s="98">
        <f t="shared" si="24"/>
        <v>0</v>
      </c>
      <c r="DN10" s="98">
        <f t="shared" si="25"/>
        <v>0</v>
      </c>
      <c r="DO10" s="103"/>
      <c r="DP10" s="102"/>
      <c r="DQ10" s="98"/>
      <c r="DR10" s="98"/>
      <c r="DS10" s="98"/>
      <c r="DT10" s="98"/>
      <c r="DU10" s="98"/>
      <c r="DV10" s="98"/>
      <c r="DW10" s="101"/>
      <c r="DX10" s="98">
        <f t="shared" si="26"/>
        <v>0</v>
      </c>
      <c r="DY10" s="98">
        <f t="shared" si="27"/>
        <v>0</v>
      </c>
      <c r="DZ10" s="98">
        <f t="shared" si="28"/>
        <v>0</v>
      </c>
      <c r="EA10" s="102"/>
      <c r="EB10" s="98"/>
      <c r="EC10" s="98"/>
      <c r="ED10" s="98"/>
      <c r="EE10" s="98"/>
      <c r="EF10" s="98"/>
      <c r="EG10" s="98"/>
      <c r="EH10" s="98">
        <f t="shared" si="29"/>
        <v>0</v>
      </c>
      <c r="EI10" s="98">
        <f t="shared" si="30"/>
        <v>0</v>
      </c>
      <c r="EJ10" s="98">
        <f t="shared" si="31"/>
        <v>0</v>
      </c>
      <c r="EK10" s="102"/>
      <c r="EL10" s="98"/>
      <c r="EM10" s="98"/>
      <c r="EN10" s="106"/>
      <c r="EO10" s="98">
        <f t="shared" ref="EO10:EP10" si="45">SUM(EL10)</f>
        <v>0</v>
      </c>
      <c r="EP10" s="98">
        <f t="shared" si="45"/>
        <v>0</v>
      </c>
      <c r="EQ10" s="98"/>
      <c r="ER10" s="102"/>
      <c r="ES10" s="98">
        <f t="shared" si="33"/>
        <v>3</v>
      </c>
      <c r="ET10" s="98">
        <f t="shared" si="34"/>
        <v>0.75</v>
      </c>
      <c r="EU10" s="98">
        <f t="shared" si="35"/>
        <v>1</v>
      </c>
      <c r="EV10" s="98">
        <f t="shared" si="36"/>
        <v>0.25</v>
      </c>
      <c r="EW10" s="98">
        <f t="shared" si="37"/>
        <v>0</v>
      </c>
      <c r="EX10" s="98">
        <f t="shared" si="38"/>
        <v>0</v>
      </c>
      <c r="EY10" s="105">
        <f t="shared" si="39"/>
        <v>1</v>
      </c>
      <c r="EZ10" s="98"/>
      <c r="FA10" s="99"/>
    </row>
    <row r="11">
      <c r="A11" s="97" t="s">
        <v>209</v>
      </c>
      <c r="B11" s="98" t="b">
        <v>0</v>
      </c>
      <c r="C11" s="97">
        <v>16.0</v>
      </c>
      <c r="D11" s="97">
        <v>71387.0</v>
      </c>
      <c r="E11" s="97" t="s">
        <v>189</v>
      </c>
      <c r="F11" s="97">
        <v>7.5135968E7</v>
      </c>
      <c r="G11" s="97" t="s">
        <v>210</v>
      </c>
      <c r="H11" s="97" t="s">
        <v>184</v>
      </c>
      <c r="I11" s="97" t="s">
        <v>185</v>
      </c>
      <c r="J11" s="97" t="s">
        <v>186</v>
      </c>
      <c r="K11" s="98" t="b">
        <v>0</v>
      </c>
      <c r="L11" s="98" t="b">
        <v>0</v>
      </c>
      <c r="M11" s="98" t="b">
        <v>0</v>
      </c>
      <c r="N11" s="99"/>
      <c r="O11" s="98" t="b">
        <v>0</v>
      </c>
      <c r="P11" s="98" t="b">
        <v>0</v>
      </c>
      <c r="Q11" s="99"/>
      <c r="R11" s="98" t="b">
        <v>0</v>
      </c>
      <c r="S11" s="99"/>
      <c r="T11" s="100">
        <v>1.0</v>
      </c>
      <c r="U11" s="98"/>
      <c r="V11" s="100">
        <v>1.0</v>
      </c>
      <c r="W11" s="98"/>
      <c r="X11" s="100">
        <v>0.0</v>
      </c>
      <c r="Y11" s="98"/>
      <c r="Z11" s="98"/>
      <c r="AA11" s="98"/>
      <c r="AB11" s="98"/>
      <c r="AC11" s="100" t="s">
        <v>187</v>
      </c>
      <c r="AD11" s="100">
        <v>0.0</v>
      </c>
      <c r="AE11" s="98"/>
      <c r="AF11" s="98"/>
      <c r="AG11" s="98"/>
      <c r="AH11" s="98"/>
      <c r="AI11" s="98"/>
      <c r="AJ11" s="98"/>
      <c r="AK11" s="101"/>
      <c r="AL11" s="98">
        <f t="shared" si="2"/>
        <v>2</v>
      </c>
      <c r="AM11" s="98">
        <f t="shared" si="3"/>
        <v>0</v>
      </c>
      <c r="AN11" s="98">
        <f t="shared" si="4"/>
        <v>0</v>
      </c>
      <c r="AO11" s="102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101"/>
      <c r="BC11" s="98">
        <f t="shared" si="5"/>
        <v>0</v>
      </c>
      <c r="BD11" s="98">
        <f t="shared" si="6"/>
        <v>0</v>
      </c>
      <c r="BE11" s="98">
        <f t="shared" si="7"/>
        <v>0</v>
      </c>
      <c r="BF11" s="102"/>
      <c r="BG11" s="98"/>
      <c r="BH11" s="98"/>
      <c r="BI11" s="98"/>
      <c r="BJ11" s="98"/>
      <c r="BK11" s="98"/>
      <c r="BL11" s="98"/>
      <c r="BM11" s="101"/>
      <c r="BN11" s="98">
        <f t="shared" si="8"/>
        <v>0</v>
      </c>
      <c r="BO11" s="98">
        <f t="shared" si="9"/>
        <v>0</v>
      </c>
      <c r="BP11" s="98">
        <f t="shared" si="10"/>
        <v>0</v>
      </c>
      <c r="BQ11" s="102"/>
      <c r="BR11" s="98"/>
      <c r="BS11" s="98"/>
      <c r="BT11" s="98"/>
      <c r="BU11" s="98"/>
      <c r="BV11" s="98"/>
      <c r="BW11" s="98"/>
      <c r="BX11" s="98">
        <f t="shared" si="11"/>
        <v>0</v>
      </c>
      <c r="BY11" s="98">
        <f t="shared" si="12"/>
        <v>0</v>
      </c>
      <c r="BZ11" s="98">
        <f t="shared" si="13"/>
        <v>0</v>
      </c>
      <c r="CA11" s="102"/>
      <c r="CB11" s="98"/>
      <c r="CC11" s="98"/>
      <c r="CD11" s="98"/>
      <c r="CE11" s="98"/>
      <c r="CF11" s="98"/>
      <c r="CG11" s="98"/>
      <c r="CH11" s="98">
        <f t="shared" si="14"/>
        <v>0</v>
      </c>
      <c r="CI11" s="98">
        <f t="shared" si="15"/>
        <v>0</v>
      </c>
      <c r="CJ11" s="98">
        <f t="shared" si="16"/>
        <v>0</v>
      </c>
      <c r="CK11" s="102"/>
      <c r="CL11" s="98"/>
      <c r="CM11" s="98"/>
      <c r="CN11" s="98"/>
      <c r="CO11" s="98"/>
      <c r="CP11" s="98"/>
      <c r="CQ11" s="98"/>
      <c r="CR11" s="98">
        <f t="shared" si="17"/>
        <v>0</v>
      </c>
      <c r="CS11" s="98">
        <f t="shared" si="18"/>
        <v>0</v>
      </c>
      <c r="CT11" s="98">
        <f t="shared" si="19"/>
        <v>0</v>
      </c>
      <c r="CU11" s="102"/>
      <c r="CV11" s="98"/>
      <c r="CW11" s="98"/>
      <c r="CX11" s="98"/>
      <c r="CY11" s="98"/>
      <c r="CZ11" s="98"/>
      <c r="DA11" s="98"/>
      <c r="DB11" s="98">
        <f t="shared" si="20"/>
        <v>0</v>
      </c>
      <c r="DC11" s="98">
        <f t="shared" si="21"/>
        <v>0</v>
      </c>
      <c r="DD11" s="98">
        <f t="shared" si="22"/>
        <v>0</v>
      </c>
      <c r="DE11" s="102"/>
      <c r="DF11" s="98"/>
      <c r="DG11" s="98"/>
      <c r="DH11" s="98"/>
      <c r="DI11" s="98"/>
      <c r="DJ11" s="98"/>
      <c r="DK11" s="98"/>
      <c r="DL11" s="98">
        <f t="shared" si="23"/>
        <v>0</v>
      </c>
      <c r="DM11" s="98">
        <f t="shared" si="24"/>
        <v>0</v>
      </c>
      <c r="DN11" s="98">
        <f t="shared" si="25"/>
        <v>0</v>
      </c>
      <c r="DO11" s="103"/>
      <c r="DP11" s="102"/>
      <c r="DQ11" s="98"/>
      <c r="DR11" s="98"/>
      <c r="DS11" s="98"/>
      <c r="DT11" s="98"/>
      <c r="DU11" s="98"/>
      <c r="DV11" s="98"/>
      <c r="DW11" s="101"/>
      <c r="DX11" s="98">
        <f t="shared" si="26"/>
        <v>0</v>
      </c>
      <c r="DY11" s="98">
        <f t="shared" si="27"/>
        <v>0</v>
      </c>
      <c r="DZ11" s="98">
        <f t="shared" si="28"/>
        <v>0</v>
      </c>
      <c r="EA11" s="102"/>
      <c r="EB11" s="98"/>
      <c r="EC11" s="98"/>
      <c r="ED11" s="98"/>
      <c r="EE11" s="98"/>
      <c r="EF11" s="98"/>
      <c r="EG11" s="98"/>
      <c r="EH11" s="98">
        <f t="shared" si="29"/>
        <v>0</v>
      </c>
      <c r="EI11" s="98">
        <f t="shared" si="30"/>
        <v>0</v>
      </c>
      <c r="EJ11" s="98">
        <f t="shared" si="31"/>
        <v>0</v>
      </c>
      <c r="EK11" s="102"/>
      <c r="EL11" s="98"/>
      <c r="EM11" s="98"/>
      <c r="EN11" s="106"/>
      <c r="EO11" s="98">
        <f t="shared" ref="EO11:EP11" si="46">SUM(EL11)</f>
        <v>0</v>
      </c>
      <c r="EP11" s="98">
        <f t="shared" si="46"/>
        <v>0</v>
      </c>
      <c r="EQ11" s="98"/>
      <c r="ER11" s="102"/>
      <c r="ES11" s="98">
        <f t="shared" si="33"/>
        <v>2</v>
      </c>
      <c r="ET11" s="98">
        <f t="shared" si="34"/>
        <v>0.5</v>
      </c>
      <c r="EU11" s="98">
        <f t="shared" si="35"/>
        <v>0</v>
      </c>
      <c r="EV11" s="98">
        <f t="shared" si="36"/>
        <v>0</v>
      </c>
      <c r="EW11" s="98">
        <f t="shared" si="37"/>
        <v>0</v>
      </c>
      <c r="EX11" s="98">
        <f t="shared" si="38"/>
        <v>0</v>
      </c>
      <c r="EY11" s="105">
        <f t="shared" si="39"/>
        <v>0.5</v>
      </c>
      <c r="EZ11" s="98"/>
      <c r="FA11" s="99"/>
    </row>
    <row r="12">
      <c r="A12" s="97" t="s">
        <v>211</v>
      </c>
      <c r="B12" s="98" t="b">
        <v>0</v>
      </c>
      <c r="C12" s="97">
        <v>15.0</v>
      </c>
      <c r="D12" s="97">
        <v>5616460.0</v>
      </c>
      <c r="E12" s="97" t="s">
        <v>189</v>
      </c>
      <c r="F12" s="97">
        <v>7.972184E7</v>
      </c>
      <c r="G12" s="97" t="s">
        <v>212</v>
      </c>
      <c r="H12" s="97" t="s">
        <v>184</v>
      </c>
      <c r="I12" s="97" t="s">
        <v>185</v>
      </c>
      <c r="J12" s="97" t="s">
        <v>186</v>
      </c>
      <c r="K12" s="100" t="b">
        <v>1</v>
      </c>
      <c r="L12" s="98" t="b">
        <v>0</v>
      </c>
      <c r="M12" s="98" t="b">
        <v>0</v>
      </c>
      <c r="N12" s="99"/>
      <c r="O12" s="98" t="b">
        <v>0</v>
      </c>
      <c r="P12" s="98" t="b">
        <v>0</v>
      </c>
      <c r="Q12" s="99"/>
      <c r="R12" s="98" t="b">
        <v>0</v>
      </c>
      <c r="S12" s="99"/>
      <c r="T12" s="100">
        <v>0.0</v>
      </c>
      <c r="U12" s="98"/>
      <c r="V12" s="100">
        <v>0.0</v>
      </c>
      <c r="W12" s="98"/>
      <c r="X12" s="100">
        <v>0.0</v>
      </c>
      <c r="Y12" s="98"/>
      <c r="Z12" s="98"/>
      <c r="AA12" s="98"/>
      <c r="AB12" s="98"/>
      <c r="AC12" s="100" t="s">
        <v>187</v>
      </c>
      <c r="AD12" s="100">
        <v>0.0</v>
      </c>
      <c r="AE12" s="98"/>
      <c r="AF12" s="98"/>
      <c r="AG12" s="98"/>
      <c r="AH12" s="98"/>
      <c r="AI12" s="98"/>
      <c r="AJ12" s="98"/>
      <c r="AK12" s="101"/>
      <c r="AL12" s="98">
        <f t="shared" si="2"/>
        <v>0</v>
      </c>
      <c r="AM12" s="98">
        <f t="shared" si="3"/>
        <v>0</v>
      </c>
      <c r="AN12" s="98">
        <f t="shared" si="4"/>
        <v>0</v>
      </c>
      <c r="AO12" s="102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98"/>
      <c r="BB12" s="101"/>
      <c r="BC12" s="98">
        <f t="shared" si="5"/>
        <v>0</v>
      </c>
      <c r="BD12" s="98">
        <f t="shared" si="6"/>
        <v>0</v>
      </c>
      <c r="BE12" s="98">
        <f t="shared" si="7"/>
        <v>0</v>
      </c>
      <c r="BF12" s="102"/>
      <c r="BG12" s="98"/>
      <c r="BH12" s="98"/>
      <c r="BI12" s="98"/>
      <c r="BJ12" s="98"/>
      <c r="BK12" s="98"/>
      <c r="BL12" s="98"/>
      <c r="BM12" s="101"/>
      <c r="BN12" s="98">
        <f t="shared" si="8"/>
        <v>0</v>
      </c>
      <c r="BO12" s="98">
        <f t="shared" si="9"/>
        <v>0</v>
      </c>
      <c r="BP12" s="98">
        <f t="shared" si="10"/>
        <v>0</v>
      </c>
      <c r="BQ12" s="102"/>
      <c r="BR12" s="98"/>
      <c r="BS12" s="98"/>
      <c r="BT12" s="98"/>
      <c r="BU12" s="98"/>
      <c r="BV12" s="98"/>
      <c r="BW12" s="98"/>
      <c r="BX12" s="98">
        <f t="shared" si="11"/>
        <v>0</v>
      </c>
      <c r="BY12" s="98">
        <f t="shared" si="12"/>
        <v>0</v>
      </c>
      <c r="BZ12" s="98">
        <f t="shared" si="13"/>
        <v>0</v>
      </c>
      <c r="CA12" s="102"/>
      <c r="CB12" s="98"/>
      <c r="CC12" s="98"/>
      <c r="CD12" s="98"/>
      <c r="CE12" s="98"/>
      <c r="CF12" s="98"/>
      <c r="CG12" s="98"/>
      <c r="CH12" s="98">
        <f t="shared" si="14"/>
        <v>0</v>
      </c>
      <c r="CI12" s="98">
        <f t="shared" si="15"/>
        <v>0</v>
      </c>
      <c r="CJ12" s="98">
        <f t="shared" si="16"/>
        <v>0</v>
      </c>
      <c r="CK12" s="102"/>
      <c r="CL12" s="98"/>
      <c r="CM12" s="98"/>
      <c r="CN12" s="98"/>
      <c r="CO12" s="98"/>
      <c r="CP12" s="98"/>
      <c r="CQ12" s="98"/>
      <c r="CR12" s="98">
        <f t="shared" si="17"/>
        <v>0</v>
      </c>
      <c r="CS12" s="98">
        <f t="shared" si="18"/>
        <v>0</v>
      </c>
      <c r="CT12" s="98">
        <f t="shared" si="19"/>
        <v>0</v>
      </c>
      <c r="CU12" s="102"/>
      <c r="CV12" s="98"/>
      <c r="CW12" s="98"/>
      <c r="CX12" s="98"/>
      <c r="CY12" s="98"/>
      <c r="CZ12" s="98"/>
      <c r="DA12" s="98"/>
      <c r="DB12" s="98">
        <f t="shared" si="20"/>
        <v>0</v>
      </c>
      <c r="DC12" s="98">
        <f t="shared" si="21"/>
        <v>0</v>
      </c>
      <c r="DD12" s="98">
        <f t="shared" si="22"/>
        <v>0</v>
      </c>
      <c r="DE12" s="102"/>
      <c r="DF12" s="98"/>
      <c r="DG12" s="98"/>
      <c r="DH12" s="98"/>
      <c r="DI12" s="98"/>
      <c r="DJ12" s="98"/>
      <c r="DK12" s="98"/>
      <c r="DL12" s="98">
        <f t="shared" si="23"/>
        <v>0</v>
      </c>
      <c r="DM12" s="98">
        <f t="shared" si="24"/>
        <v>0</v>
      </c>
      <c r="DN12" s="98">
        <f t="shared" si="25"/>
        <v>0</v>
      </c>
      <c r="DO12" s="103"/>
      <c r="DP12" s="102"/>
      <c r="DQ12" s="98"/>
      <c r="DR12" s="98"/>
      <c r="DS12" s="98"/>
      <c r="DT12" s="98"/>
      <c r="DU12" s="98"/>
      <c r="DV12" s="98"/>
      <c r="DW12" s="101"/>
      <c r="DX12" s="98">
        <f t="shared" si="26"/>
        <v>0</v>
      </c>
      <c r="DY12" s="98">
        <f t="shared" si="27"/>
        <v>0</v>
      </c>
      <c r="DZ12" s="98">
        <f t="shared" si="28"/>
        <v>0</v>
      </c>
      <c r="EA12" s="102"/>
      <c r="EB12" s="98"/>
      <c r="EC12" s="98"/>
      <c r="ED12" s="98"/>
      <c r="EE12" s="98"/>
      <c r="EF12" s="98"/>
      <c r="EG12" s="98"/>
      <c r="EH12" s="98">
        <f t="shared" si="29"/>
        <v>0</v>
      </c>
      <c r="EI12" s="98">
        <f t="shared" si="30"/>
        <v>0</v>
      </c>
      <c r="EJ12" s="98">
        <f t="shared" si="31"/>
        <v>0</v>
      </c>
      <c r="EK12" s="102"/>
      <c r="EL12" s="98"/>
      <c r="EM12" s="98"/>
      <c r="EN12" s="106"/>
      <c r="EO12" s="98">
        <f t="shared" ref="EO12:EP12" si="47">SUM(EL12)</f>
        <v>0</v>
      </c>
      <c r="EP12" s="98">
        <f t="shared" si="47"/>
        <v>0</v>
      </c>
      <c r="EQ12" s="98"/>
      <c r="ER12" s="102"/>
      <c r="ES12" s="98">
        <f t="shared" si="33"/>
        <v>0</v>
      </c>
      <c r="ET12" s="98">
        <f t="shared" si="34"/>
        <v>0</v>
      </c>
      <c r="EU12" s="98">
        <f t="shared" si="35"/>
        <v>0</v>
      </c>
      <c r="EV12" s="98">
        <f t="shared" si="36"/>
        <v>0</v>
      </c>
      <c r="EW12" s="98">
        <f t="shared" si="37"/>
        <v>0</v>
      </c>
      <c r="EX12" s="98">
        <f t="shared" si="38"/>
        <v>0</v>
      </c>
      <c r="EY12" s="105">
        <f t="shared" si="39"/>
        <v>0</v>
      </c>
      <c r="EZ12" s="98"/>
      <c r="FA12" s="99"/>
    </row>
    <row r="13">
      <c r="A13" s="97" t="s">
        <v>213</v>
      </c>
      <c r="B13" s="98" t="b">
        <v>0</v>
      </c>
      <c r="C13" s="97">
        <v>16.0</v>
      </c>
      <c r="D13" s="97">
        <v>2597670.0</v>
      </c>
      <c r="E13" s="97" t="s">
        <v>189</v>
      </c>
      <c r="F13" s="97" t="s">
        <v>214</v>
      </c>
      <c r="G13" s="97" t="s">
        <v>215</v>
      </c>
      <c r="H13" s="97" t="s">
        <v>184</v>
      </c>
      <c r="I13" s="97" t="s">
        <v>185</v>
      </c>
      <c r="J13" s="97" t="s">
        <v>186</v>
      </c>
      <c r="K13" s="100" t="b">
        <v>1</v>
      </c>
      <c r="L13" s="98" t="b">
        <v>0</v>
      </c>
      <c r="M13" s="98" t="b">
        <v>0</v>
      </c>
      <c r="N13" s="99"/>
      <c r="O13" s="98" t="b">
        <v>0</v>
      </c>
      <c r="P13" s="98" t="b">
        <v>0</v>
      </c>
      <c r="Q13" s="99"/>
      <c r="R13" s="98" t="b">
        <v>0</v>
      </c>
      <c r="S13" s="99"/>
      <c r="T13" s="100">
        <v>1.0</v>
      </c>
      <c r="U13" s="98"/>
      <c r="V13" s="100">
        <v>0.0</v>
      </c>
      <c r="W13" s="98"/>
      <c r="X13" s="100">
        <v>0.0</v>
      </c>
      <c r="Y13" s="98"/>
      <c r="Z13" s="98"/>
      <c r="AA13" s="98"/>
      <c r="AB13" s="98"/>
      <c r="AC13" s="100" t="s">
        <v>187</v>
      </c>
      <c r="AD13" s="100">
        <v>1.0</v>
      </c>
      <c r="AE13" s="98"/>
      <c r="AF13" s="98"/>
      <c r="AG13" s="98"/>
      <c r="AH13" s="98"/>
      <c r="AI13" s="98"/>
      <c r="AJ13" s="98"/>
      <c r="AK13" s="101"/>
      <c r="AL13" s="98">
        <f t="shared" si="2"/>
        <v>2</v>
      </c>
      <c r="AM13" s="98">
        <f t="shared" si="3"/>
        <v>0</v>
      </c>
      <c r="AN13" s="98">
        <f t="shared" si="4"/>
        <v>0</v>
      </c>
      <c r="AO13" s="102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101"/>
      <c r="BC13" s="98">
        <f t="shared" si="5"/>
        <v>0</v>
      </c>
      <c r="BD13" s="98">
        <f t="shared" si="6"/>
        <v>0</v>
      </c>
      <c r="BE13" s="98">
        <f t="shared" si="7"/>
        <v>0</v>
      </c>
      <c r="BF13" s="102"/>
      <c r="BG13" s="98"/>
      <c r="BH13" s="98"/>
      <c r="BI13" s="98"/>
      <c r="BJ13" s="98"/>
      <c r="BK13" s="98"/>
      <c r="BL13" s="98"/>
      <c r="BM13" s="101"/>
      <c r="BN13" s="98">
        <f t="shared" si="8"/>
        <v>0</v>
      </c>
      <c r="BO13" s="98">
        <f t="shared" si="9"/>
        <v>0</v>
      </c>
      <c r="BP13" s="98">
        <f t="shared" si="10"/>
        <v>0</v>
      </c>
      <c r="BQ13" s="102"/>
      <c r="BR13" s="98"/>
      <c r="BS13" s="98"/>
      <c r="BT13" s="98"/>
      <c r="BU13" s="98"/>
      <c r="BV13" s="98"/>
      <c r="BW13" s="98"/>
      <c r="BX13" s="98">
        <f t="shared" si="11"/>
        <v>0</v>
      </c>
      <c r="BY13" s="98">
        <f t="shared" si="12"/>
        <v>0</v>
      </c>
      <c r="BZ13" s="98">
        <f t="shared" si="13"/>
        <v>0</v>
      </c>
      <c r="CA13" s="102"/>
      <c r="CB13" s="98"/>
      <c r="CC13" s="98"/>
      <c r="CD13" s="98"/>
      <c r="CE13" s="98"/>
      <c r="CF13" s="98"/>
      <c r="CG13" s="98"/>
      <c r="CH13" s="98">
        <f t="shared" si="14"/>
        <v>0</v>
      </c>
      <c r="CI13" s="98">
        <f t="shared" si="15"/>
        <v>0</v>
      </c>
      <c r="CJ13" s="98">
        <f t="shared" si="16"/>
        <v>0</v>
      </c>
      <c r="CK13" s="102"/>
      <c r="CL13" s="98"/>
      <c r="CM13" s="98"/>
      <c r="CN13" s="98"/>
      <c r="CO13" s="98"/>
      <c r="CP13" s="98"/>
      <c r="CQ13" s="98"/>
      <c r="CR13" s="98">
        <f t="shared" si="17"/>
        <v>0</v>
      </c>
      <c r="CS13" s="98">
        <f t="shared" si="18"/>
        <v>0</v>
      </c>
      <c r="CT13" s="98">
        <f t="shared" si="19"/>
        <v>0</v>
      </c>
      <c r="CU13" s="102"/>
      <c r="CV13" s="98"/>
      <c r="CW13" s="98"/>
      <c r="CX13" s="98"/>
      <c r="CY13" s="98"/>
      <c r="CZ13" s="98"/>
      <c r="DA13" s="98"/>
      <c r="DB13" s="98">
        <f t="shared" si="20"/>
        <v>0</v>
      </c>
      <c r="DC13" s="98">
        <f t="shared" si="21"/>
        <v>0</v>
      </c>
      <c r="DD13" s="98">
        <f t="shared" si="22"/>
        <v>0</v>
      </c>
      <c r="DE13" s="102"/>
      <c r="DF13" s="98"/>
      <c r="DG13" s="98"/>
      <c r="DH13" s="98"/>
      <c r="DI13" s="98"/>
      <c r="DJ13" s="98"/>
      <c r="DK13" s="98"/>
      <c r="DL13" s="98">
        <f t="shared" si="23"/>
        <v>0</v>
      </c>
      <c r="DM13" s="98">
        <f t="shared" si="24"/>
        <v>0</v>
      </c>
      <c r="DN13" s="98">
        <f t="shared" si="25"/>
        <v>0</v>
      </c>
      <c r="DO13" s="107"/>
      <c r="DP13" s="102"/>
      <c r="DQ13" s="98"/>
      <c r="DR13" s="98"/>
      <c r="DS13" s="98"/>
      <c r="DT13" s="98"/>
      <c r="DU13" s="98"/>
      <c r="DV13" s="98"/>
      <c r="DW13" s="101"/>
      <c r="DX13" s="98">
        <f t="shared" si="26"/>
        <v>0</v>
      </c>
      <c r="DY13" s="98">
        <f t="shared" si="27"/>
        <v>0</v>
      </c>
      <c r="DZ13" s="98">
        <f t="shared" si="28"/>
        <v>0</v>
      </c>
      <c r="EA13" s="102"/>
      <c r="EB13" s="98"/>
      <c r="EC13" s="98"/>
      <c r="ED13" s="98"/>
      <c r="EE13" s="98"/>
      <c r="EF13" s="98"/>
      <c r="EG13" s="98"/>
      <c r="EH13" s="98">
        <f t="shared" si="29"/>
        <v>0</v>
      </c>
      <c r="EI13" s="98">
        <f t="shared" si="30"/>
        <v>0</v>
      </c>
      <c r="EJ13" s="98">
        <f t="shared" si="31"/>
        <v>0</v>
      </c>
      <c r="EK13" s="102"/>
      <c r="EL13" s="98"/>
      <c r="EM13" s="98"/>
      <c r="EN13" s="106"/>
      <c r="EO13" s="98">
        <f t="shared" ref="EO13:EP13" si="48">SUM(EL13)</f>
        <v>0</v>
      </c>
      <c r="EP13" s="98">
        <f t="shared" si="48"/>
        <v>0</v>
      </c>
      <c r="EQ13" s="98"/>
      <c r="ER13" s="102"/>
      <c r="ES13" s="98">
        <f t="shared" si="33"/>
        <v>2</v>
      </c>
      <c r="ET13" s="98">
        <f t="shared" si="34"/>
        <v>0.5</v>
      </c>
      <c r="EU13" s="98">
        <f t="shared" si="35"/>
        <v>0</v>
      </c>
      <c r="EV13" s="98">
        <f t="shared" si="36"/>
        <v>0</v>
      </c>
      <c r="EW13" s="98">
        <f t="shared" si="37"/>
        <v>0</v>
      </c>
      <c r="EX13" s="98">
        <f t="shared" si="38"/>
        <v>0</v>
      </c>
      <c r="EY13" s="105">
        <f t="shared" si="39"/>
        <v>0.5</v>
      </c>
      <c r="EZ13" s="98"/>
      <c r="FA13" s="99"/>
    </row>
    <row r="14">
      <c r="A14" s="97" t="s">
        <v>216</v>
      </c>
      <c r="B14" s="98" t="b">
        <v>0</v>
      </c>
      <c r="C14" s="97">
        <v>15.0</v>
      </c>
      <c r="D14" s="97" t="s">
        <v>217</v>
      </c>
      <c r="E14" s="97" t="s">
        <v>189</v>
      </c>
      <c r="F14" s="97" t="s">
        <v>218</v>
      </c>
      <c r="G14" s="97" t="s">
        <v>219</v>
      </c>
      <c r="H14" s="97" t="s">
        <v>184</v>
      </c>
      <c r="I14" s="97" t="s">
        <v>185</v>
      </c>
      <c r="J14" s="97" t="s">
        <v>186</v>
      </c>
      <c r="K14" s="100" t="b">
        <v>1</v>
      </c>
      <c r="L14" s="98" t="b">
        <v>0</v>
      </c>
      <c r="M14" s="98" t="b">
        <v>0</v>
      </c>
      <c r="N14" s="99"/>
      <c r="O14" s="98" t="b">
        <v>0</v>
      </c>
      <c r="P14" s="98" t="b">
        <v>0</v>
      </c>
      <c r="Q14" s="99"/>
      <c r="R14" s="98" t="b">
        <v>0</v>
      </c>
      <c r="S14" s="99"/>
      <c r="T14" s="100">
        <v>1.0</v>
      </c>
      <c r="U14" s="98"/>
      <c r="V14" s="100">
        <v>1.0</v>
      </c>
      <c r="W14" s="98"/>
      <c r="X14" s="100">
        <v>1.0</v>
      </c>
      <c r="Y14" s="98"/>
      <c r="Z14" s="98"/>
      <c r="AA14" s="98"/>
      <c r="AB14" s="98"/>
      <c r="AC14" s="100" t="s">
        <v>187</v>
      </c>
      <c r="AD14" s="100">
        <v>1.0</v>
      </c>
      <c r="AE14" s="98"/>
      <c r="AF14" s="98"/>
      <c r="AG14" s="98"/>
      <c r="AH14" s="98"/>
      <c r="AI14" s="98"/>
      <c r="AJ14" s="98"/>
      <c r="AK14" s="101"/>
      <c r="AL14" s="98">
        <f t="shared" si="2"/>
        <v>3</v>
      </c>
      <c r="AM14" s="98">
        <f t="shared" si="3"/>
        <v>1</v>
      </c>
      <c r="AN14" s="98">
        <f t="shared" si="4"/>
        <v>0</v>
      </c>
      <c r="AO14" s="102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101"/>
      <c r="BC14" s="98">
        <f t="shared" si="5"/>
        <v>0</v>
      </c>
      <c r="BD14" s="98">
        <f t="shared" si="6"/>
        <v>0</v>
      </c>
      <c r="BE14" s="98">
        <f t="shared" si="7"/>
        <v>0</v>
      </c>
      <c r="BF14" s="102"/>
      <c r="BG14" s="98"/>
      <c r="BH14" s="98"/>
      <c r="BI14" s="98"/>
      <c r="BJ14" s="98"/>
      <c r="BK14" s="98"/>
      <c r="BL14" s="98"/>
      <c r="BM14" s="101"/>
      <c r="BN14" s="98">
        <f t="shared" si="8"/>
        <v>0</v>
      </c>
      <c r="BO14" s="98">
        <f t="shared" si="9"/>
        <v>0</v>
      </c>
      <c r="BP14" s="98">
        <f t="shared" si="10"/>
        <v>0</v>
      </c>
      <c r="BQ14" s="102"/>
      <c r="BR14" s="98"/>
      <c r="BS14" s="98"/>
      <c r="BT14" s="98"/>
      <c r="BU14" s="98"/>
      <c r="BV14" s="98"/>
      <c r="BW14" s="98"/>
      <c r="BX14" s="98">
        <f t="shared" si="11"/>
        <v>0</v>
      </c>
      <c r="BY14" s="98">
        <f t="shared" si="12"/>
        <v>0</v>
      </c>
      <c r="BZ14" s="98">
        <f t="shared" si="13"/>
        <v>0</v>
      </c>
      <c r="CA14" s="102"/>
      <c r="CB14" s="98"/>
      <c r="CC14" s="98"/>
      <c r="CD14" s="98"/>
      <c r="CE14" s="98"/>
      <c r="CF14" s="98"/>
      <c r="CG14" s="98"/>
      <c r="CH14" s="98">
        <f t="shared" si="14"/>
        <v>0</v>
      </c>
      <c r="CI14" s="98">
        <f t="shared" si="15"/>
        <v>0</v>
      </c>
      <c r="CJ14" s="98">
        <f t="shared" si="16"/>
        <v>0</v>
      </c>
      <c r="CK14" s="102"/>
      <c r="CL14" s="98"/>
      <c r="CM14" s="98"/>
      <c r="CN14" s="98"/>
      <c r="CO14" s="98"/>
      <c r="CP14" s="98"/>
      <c r="CQ14" s="98"/>
      <c r="CR14" s="98">
        <f t="shared" si="17"/>
        <v>0</v>
      </c>
      <c r="CS14" s="98">
        <f t="shared" si="18"/>
        <v>0</v>
      </c>
      <c r="CT14" s="98">
        <f t="shared" si="19"/>
        <v>0</v>
      </c>
      <c r="CU14" s="102"/>
      <c r="CV14" s="98"/>
      <c r="CW14" s="98"/>
      <c r="CX14" s="98"/>
      <c r="CY14" s="98"/>
      <c r="CZ14" s="98"/>
      <c r="DA14" s="98"/>
      <c r="DB14" s="98">
        <f t="shared" si="20"/>
        <v>0</v>
      </c>
      <c r="DC14" s="98">
        <f t="shared" si="21"/>
        <v>0</v>
      </c>
      <c r="DD14" s="98">
        <f t="shared" si="22"/>
        <v>0</v>
      </c>
      <c r="DE14" s="102"/>
      <c r="DF14" s="98"/>
      <c r="DG14" s="98"/>
      <c r="DH14" s="98"/>
      <c r="DI14" s="98"/>
      <c r="DJ14" s="98"/>
      <c r="DK14" s="98"/>
      <c r="DL14" s="98">
        <f t="shared" si="23"/>
        <v>0</v>
      </c>
      <c r="DM14" s="98">
        <f t="shared" si="24"/>
        <v>0</v>
      </c>
      <c r="DN14" s="98">
        <f t="shared" si="25"/>
        <v>0</v>
      </c>
      <c r="DO14" s="107"/>
      <c r="DP14" s="102"/>
      <c r="DQ14" s="98"/>
      <c r="DR14" s="98"/>
      <c r="DS14" s="98"/>
      <c r="DT14" s="98"/>
      <c r="DU14" s="98"/>
      <c r="DV14" s="98"/>
      <c r="DW14" s="101"/>
      <c r="DX14" s="98">
        <f t="shared" si="26"/>
        <v>0</v>
      </c>
      <c r="DY14" s="98">
        <f t="shared" si="27"/>
        <v>0</v>
      </c>
      <c r="DZ14" s="98">
        <f t="shared" si="28"/>
        <v>0</v>
      </c>
      <c r="EA14" s="102"/>
      <c r="EB14" s="98"/>
      <c r="EC14" s="98"/>
      <c r="ED14" s="98"/>
      <c r="EE14" s="98"/>
      <c r="EF14" s="98"/>
      <c r="EG14" s="98"/>
      <c r="EH14" s="98">
        <f t="shared" si="29"/>
        <v>0</v>
      </c>
      <c r="EI14" s="98">
        <f t="shared" si="30"/>
        <v>0</v>
      </c>
      <c r="EJ14" s="98">
        <f t="shared" si="31"/>
        <v>0</v>
      </c>
      <c r="EK14" s="102"/>
      <c r="EL14" s="98"/>
      <c r="EM14" s="98"/>
      <c r="EN14" s="106"/>
      <c r="EO14" s="98">
        <f t="shared" ref="EO14:EP14" si="49">SUM(EL14)</f>
        <v>0</v>
      </c>
      <c r="EP14" s="98">
        <f t="shared" si="49"/>
        <v>0</v>
      </c>
      <c r="EQ14" s="98"/>
      <c r="ER14" s="102"/>
      <c r="ES14" s="98">
        <f t="shared" si="33"/>
        <v>3</v>
      </c>
      <c r="ET14" s="98">
        <f t="shared" si="34"/>
        <v>0.75</v>
      </c>
      <c r="EU14" s="98">
        <f t="shared" si="35"/>
        <v>1</v>
      </c>
      <c r="EV14" s="98">
        <f t="shared" si="36"/>
        <v>0.25</v>
      </c>
      <c r="EW14" s="98">
        <f t="shared" si="37"/>
        <v>0</v>
      </c>
      <c r="EX14" s="98">
        <f t="shared" si="38"/>
        <v>0</v>
      </c>
      <c r="EY14" s="105">
        <f t="shared" si="39"/>
        <v>1</v>
      </c>
      <c r="EZ14" s="98"/>
      <c r="FA14" s="99"/>
    </row>
    <row r="15">
      <c r="A15" s="97" t="s">
        <v>220</v>
      </c>
      <c r="B15" s="98" t="b">
        <v>0</v>
      </c>
      <c r="C15" s="97">
        <v>15.0</v>
      </c>
      <c r="D15" s="97" t="s">
        <v>192</v>
      </c>
      <c r="E15" s="97" t="s">
        <v>189</v>
      </c>
      <c r="F15" s="97" t="s">
        <v>221</v>
      </c>
      <c r="G15" s="97" t="s">
        <v>222</v>
      </c>
      <c r="H15" s="97" t="s">
        <v>184</v>
      </c>
      <c r="I15" s="97" t="s">
        <v>185</v>
      </c>
      <c r="J15" s="97" t="s">
        <v>186</v>
      </c>
      <c r="K15" s="98" t="b">
        <v>0</v>
      </c>
      <c r="L15" s="98" t="b">
        <v>0</v>
      </c>
      <c r="M15" s="98" t="b">
        <v>0</v>
      </c>
      <c r="N15" s="99"/>
      <c r="O15" s="98" t="b">
        <v>0</v>
      </c>
      <c r="P15" s="98" t="b">
        <v>0</v>
      </c>
      <c r="Q15" s="99"/>
      <c r="R15" s="98" t="b">
        <v>0</v>
      </c>
      <c r="S15" s="99"/>
      <c r="T15" s="100">
        <v>1.0</v>
      </c>
      <c r="U15" s="98"/>
      <c r="V15" s="100">
        <v>1.0</v>
      </c>
      <c r="W15" s="98"/>
      <c r="X15" s="100">
        <v>1.0</v>
      </c>
      <c r="Y15" s="98"/>
      <c r="Z15" s="98"/>
      <c r="AA15" s="98"/>
      <c r="AB15" s="98"/>
      <c r="AC15" s="100" t="s">
        <v>187</v>
      </c>
      <c r="AD15" s="100">
        <v>1.0</v>
      </c>
      <c r="AE15" s="98"/>
      <c r="AF15" s="98"/>
      <c r="AG15" s="98"/>
      <c r="AH15" s="98"/>
      <c r="AI15" s="98"/>
      <c r="AJ15" s="98"/>
      <c r="AK15" s="101"/>
      <c r="AL15" s="98">
        <f t="shared" si="2"/>
        <v>3</v>
      </c>
      <c r="AM15" s="98">
        <f t="shared" si="3"/>
        <v>1</v>
      </c>
      <c r="AN15" s="98">
        <f t="shared" si="4"/>
        <v>0</v>
      </c>
      <c r="AO15" s="102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101"/>
      <c r="BC15" s="98">
        <f t="shared" si="5"/>
        <v>0</v>
      </c>
      <c r="BD15" s="98">
        <f t="shared" si="6"/>
        <v>0</v>
      </c>
      <c r="BE15" s="98">
        <f t="shared" si="7"/>
        <v>0</v>
      </c>
      <c r="BF15" s="102"/>
      <c r="BG15" s="98"/>
      <c r="BH15" s="98"/>
      <c r="BI15" s="98"/>
      <c r="BJ15" s="98"/>
      <c r="BK15" s="98"/>
      <c r="BL15" s="98"/>
      <c r="BM15" s="101"/>
      <c r="BN15" s="98">
        <f t="shared" si="8"/>
        <v>0</v>
      </c>
      <c r="BO15" s="98">
        <f t="shared" si="9"/>
        <v>0</v>
      </c>
      <c r="BP15" s="98">
        <f t="shared" si="10"/>
        <v>0</v>
      </c>
      <c r="BQ15" s="102"/>
      <c r="BR15" s="98"/>
      <c r="BS15" s="98"/>
      <c r="BT15" s="98"/>
      <c r="BU15" s="98"/>
      <c r="BV15" s="98"/>
      <c r="BW15" s="98"/>
      <c r="BX15" s="98">
        <f t="shared" si="11"/>
        <v>0</v>
      </c>
      <c r="BY15" s="98">
        <f t="shared" si="12"/>
        <v>0</v>
      </c>
      <c r="BZ15" s="98">
        <f t="shared" si="13"/>
        <v>0</v>
      </c>
      <c r="CA15" s="102"/>
      <c r="CB15" s="98"/>
      <c r="CC15" s="98"/>
      <c r="CD15" s="98"/>
      <c r="CE15" s="98"/>
      <c r="CF15" s="98"/>
      <c r="CG15" s="98"/>
      <c r="CH15" s="98">
        <f t="shared" si="14"/>
        <v>0</v>
      </c>
      <c r="CI15" s="98">
        <f t="shared" si="15"/>
        <v>0</v>
      </c>
      <c r="CJ15" s="98">
        <f t="shared" si="16"/>
        <v>0</v>
      </c>
      <c r="CK15" s="102"/>
      <c r="CL15" s="98"/>
      <c r="CM15" s="98"/>
      <c r="CN15" s="98"/>
      <c r="CO15" s="98"/>
      <c r="CP15" s="98"/>
      <c r="CQ15" s="98"/>
      <c r="CR15" s="98">
        <f t="shared" si="17"/>
        <v>0</v>
      </c>
      <c r="CS15" s="98">
        <f t="shared" si="18"/>
        <v>0</v>
      </c>
      <c r="CT15" s="98">
        <f t="shared" si="19"/>
        <v>0</v>
      </c>
      <c r="CU15" s="102"/>
      <c r="CV15" s="98"/>
      <c r="CW15" s="98"/>
      <c r="CX15" s="98"/>
      <c r="CY15" s="98"/>
      <c r="CZ15" s="98"/>
      <c r="DA15" s="98"/>
      <c r="DB15" s="98">
        <f t="shared" si="20"/>
        <v>0</v>
      </c>
      <c r="DC15" s="98">
        <f t="shared" si="21"/>
        <v>0</v>
      </c>
      <c r="DD15" s="98">
        <f t="shared" si="22"/>
        <v>0</v>
      </c>
      <c r="DE15" s="102"/>
      <c r="DF15" s="98"/>
      <c r="DG15" s="98"/>
      <c r="DH15" s="98"/>
      <c r="DI15" s="98"/>
      <c r="DJ15" s="98"/>
      <c r="DK15" s="98"/>
      <c r="DL15" s="98">
        <f t="shared" si="23"/>
        <v>0</v>
      </c>
      <c r="DM15" s="98">
        <f t="shared" si="24"/>
        <v>0</v>
      </c>
      <c r="DN15" s="98">
        <f t="shared" si="25"/>
        <v>0</v>
      </c>
      <c r="DO15" s="107"/>
      <c r="DP15" s="102"/>
      <c r="DQ15" s="98"/>
      <c r="DR15" s="98"/>
      <c r="DS15" s="98"/>
      <c r="DT15" s="98"/>
      <c r="DU15" s="98"/>
      <c r="DV15" s="98"/>
      <c r="DW15" s="101"/>
      <c r="DX15" s="98">
        <f t="shared" si="26"/>
        <v>0</v>
      </c>
      <c r="DY15" s="98">
        <f t="shared" si="27"/>
        <v>0</v>
      </c>
      <c r="DZ15" s="98">
        <f t="shared" si="28"/>
        <v>0</v>
      </c>
      <c r="EA15" s="102"/>
      <c r="EB15" s="98"/>
      <c r="EC15" s="98"/>
      <c r="ED15" s="98"/>
      <c r="EE15" s="98"/>
      <c r="EF15" s="98"/>
      <c r="EG15" s="98"/>
      <c r="EH15" s="98">
        <f t="shared" si="29"/>
        <v>0</v>
      </c>
      <c r="EI15" s="98">
        <f t="shared" si="30"/>
        <v>0</v>
      </c>
      <c r="EJ15" s="98">
        <f t="shared" si="31"/>
        <v>0</v>
      </c>
      <c r="EK15" s="102"/>
      <c r="EL15" s="98"/>
      <c r="EM15" s="98"/>
      <c r="EN15" s="106"/>
      <c r="EO15" s="98">
        <f t="shared" ref="EO15:EP15" si="50">SUM(EL15)</f>
        <v>0</v>
      </c>
      <c r="EP15" s="98">
        <f t="shared" si="50"/>
        <v>0</v>
      </c>
      <c r="EQ15" s="98"/>
      <c r="ER15" s="102"/>
      <c r="ES15" s="98">
        <f t="shared" si="33"/>
        <v>3</v>
      </c>
      <c r="ET15" s="98">
        <f t="shared" si="34"/>
        <v>0.75</v>
      </c>
      <c r="EU15" s="98">
        <f t="shared" si="35"/>
        <v>1</v>
      </c>
      <c r="EV15" s="98">
        <f t="shared" si="36"/>
        <v>0.25</v>
      </c>
      <c r="EW15" s="98">
        <f t="shared" si="37"/>
        <v>0</v>
      </c>
      <c r="EX15" s="98">
        <f t="shared" si="38"/>
        <v>0</v>
      </c>
      <c r="EY15" s="105">
        <f t="shared" si="39"/>
        <v>1</v>
      </c>
      <c r="EZ15" s="98"/>
      <c r="FA15" s="99"/>
    </row>
    <row r="16">
      <c r="A16" s="97" t="s">
        <v>223</v>
      </c>
      <c r="B16" s="98" t="b">
        <v>0</v>
      </c>
      <c r="C16" s="97">
        <v>16.0</v>
      </c>
      <c r="D16" s="97">
        <v>2372.0</v>
      </c>
      <c r="E16" s="97" t="s">
        <v>182</v>
      </c>
      <c r="F16" s="97">
        <v>7.4380894E7</v>
      </c>
      <c r="G16" s="97" t="s">
        <v>224</v>
      </c>
      <c r="H16" s="97" t="s">
        <v>184</v>
      </c>
      <c r="I16" s="97" t="s">
        <v>185</v>
      </c>
      <c r="J16" s="97" t="s">
        <v>186</v>
      </c>
      <c r="K16" s="100" t="b">
        <v>1</v>
      </c>
      <c r="L16" s="98" t="b">
        <v>0</v>
      </c>
      <c r="M16" s="98" t="b">
        <v>0</v>
      </c>
      <c r="N16" s="99"/>
      <c r="O16" s="98" t="b">
        <v>0</v>
      </c>
      <c r="P16" s="98" t="b">
        <v>0</v>
      </c>
      <c r="Q16" s="99"/>
      <c r="R16" s="98" t="b">
        <v>0</v>
      </c>
      <c r="S16" s="99"/>
      <c r="T16" s="100">
        <v>1.0</v>
      </c>
      <c r="U16" s="98"/>
      <c r="V16" s="100">
        <v>1.0</v>
      </c>
      <c r="W16" s="98"/>
      <c r="X16" s="100">
        <v>1.0</v>
      </c>
      <c r="Y16" s="98"/>
      <c r="Z16" s="98"/>
      <c r="AA16" s="98"/>
      <c r="AB16" s="98"/>
      <c r="AC16" s="100" t="s">
        <v>187</v>
      </c>
      <c r="AD16" s="100">
        <v>1.0</v>
      </c>
      <c r="AE16" s="98"/>
      <c r="AF16" s="98"/>
      <c r="AG16" s="98"/>
      <c r="AH16" s="98"/>
      <c r="AI16" s="98"/>
      <c r="AJ16" s="98"/>
      <c r="AK16" s="101"/>
      <c r="AL16" s="98">
        <f t="shared" si="2"/>
        <v>3</v>
      </c>
      <c r="AM16" s="98">
        <f t="shared" si="3"/>
        <v>1</v>
      </c>
      <c r="AN16" s="98">
        <f t="shared" si="4"/>
        <v>0</v>
      </c>
      <c r="AO16" s="102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101"/>
      <c r="BC16" s="98">
        <f t="shared" si="5"/>
        <v>0</v>
      </c>
      <c r="BD16" s="98">
        <f t="shared" si="6"/>
        <v>0</v>
      </c>
      <c r="BE16" s="98">
        <f t="shared" si="7"/>
        <v>0</v>
      </c>
      <c r="BF16" s="102"/>
      <c r="BG16" s="98"/>
      <c r="BH16" s="98"/>
      <c r="BI16" s="98"/>
      <c r="BJ16" s="98"/>
      <c r="BK16" s="98"/>
      <c r="BL16" s="98"/>
      <c r="BM16" s="101"/>
      <c r="BN16" s="98">
        <f t="shared" si="8"/>
        <v>0</v>
      </c>
      <c r="BO16" s="98">
        <f t="shared" si="9"/>
        <v>0</v>
      </c>
      <c r="BP16" s="98">
        <f t="shared" si="10"/>
        <v>0</v>
      </c>
      <c r="BQ16" s="102"/>
      <c r="BR16" s="98"/>
      <c r="BS16" s="98"/>
      <c r="BT16" s="98"/>
      <c r="BU16" s="98"/>
      <c r="BV16" s="98"/>
      <c r="BW16" s="98"/>
      <c r="BX16" s="98">
        <f t="shared" si="11"/>
        <v>0</v>
      </c>
      <c r="BY16" s="98">
        <f t="shared" si="12"/>
        <v>0</v>
      </c>
      <c r="BZ16" s="98">
        <f t="shared" si="13"/>
        <v>0</v>
      </c>
      <c r="CA16" s="102"/>
      <c r="CB16" s="98"/>
      <c r="CC16" s="98"/>
      <c r="CD16" s="98"/>
      <c r="CE16" s="98"/>
      <c r="CF16" s="98"/>
      <c r="CG16" s="98"/>
      <c r="CH16" s="98">
        <f t="shared" si="14"/>
        <v>0</v>
      </c>
      <c r="CI16" s="98">
        <f t="shared" si="15"/>
        <v>0</v>
      </c>
      <c r="CJ16" s="98">
        <f t="shared" si="16"/>
        <v>0</v>
      </c>
      <c r="CK16" s="102"/>
      <c r="CL16" s="98"/>
      <c r="CM16" s="98"/>
      <c r="CN16" s="98"/>
      <c r="CO16" s="98"/>
      <c r="CP16" s="98"/>
      <c r="CQ16" s="98"/>
      <c r="CR16" s="98">
        <f t="shared" si="17"/>
        <v>0</v>
      </c>
      <c r="CS16" s="98">
        <f t="shared" si="18"/>
        <v>0</v>
      </c>
      <c r="CT16" s="98">
        <f t="shared" si="19"/>
        <v>0</v>
      </c>
      <c r="CU16" s="102"/>
      <c r="CV16" s="98"/>
      <c r="CW16" s="98"/>
      <c r="CX16" s="98"/>
      <c r="CY16" s="98"/>
      <c r="CZ16" s="98"/>
      <c r="DA16" s="98"/>
      <c r="DB16" s="98">
        <f t="shared" si="20"/>
        <v>0</v>
      </c>
      <c r="DC16" s="98">
        <f t="shared" si="21"/>
        <v>0</v>
      </c>
      <c r="DD16" s="98">
        <f t="shared" si="22"/>
        <v>0</v>
      </c>
      <c r="DE16" s="102"/>
      <c r="DF16" s="98"/>
      <c r="DG16" s="98"/>
      <c r="DH16" s="98"/>
      <c r="DI16" s="98"/>
      <c r="DJ16" s="98"/>
      <c r="DK16" s="98"/>
      <c r="DL16" s="98">
        <f t="shared" si="23"/>
        <v>0</v>
      </c>
      <c r="DM16" s="98">
        <f t="shared" si="24"/>
        <v>0</v>
      </c>
      <c r="DN16" s="98">
        <f t="shared" si="25"/>
        <v>0</v>
      </c>
      <c r="DO16" s="107"/>
      <c r="DP16" s="102"/>
      <c r="DQ16" s="98"/>
      <c r="DR16" s="98"/>
      <c r="DS16" s="98"/>
      <c r="DT16" s="98"/>
      <c r="DU16" s="98"/>
      <c r="DV16" s="98"/>
      <c r="DW16" s="101"/>
      <c r="DX16" s="98">
        <f t="shared" si="26"/>
        <v>0</v>
      </c>
      <c r="DY16" s="98">
        <f t="shared" si="27"/>
        <v>0</v>
      </c>
      <c r="DZ16" s="98">
        <f t="shared" si="28"/>
        <v>0</v>
      </c>
      <c r="EA16" s="102"/>
      <c r="EB16" s="98"/>
      <c r="EC16" s="98"/>
      <c r="ED16" s="98"/>
      <c r="EE16" s="98"/>
      <c r="EF16" s="98"/>
      <c r="EG16" s="98"/>
      <c r="EH16" s="98">
        <f t="shared" si="29"/>
        <v>0</v>
      </c>
      <c r="EI16" s="98">
        <f t="shared" si="30"/>
        <v>0</v>
      </c>
      <c r="EJ16" s="98">
        <f t="shared" si="31"/>
        <v>0</v>
      </c>
      <c r="EK16" s="102"/>
      <c r="EL16" s="98"/>
      <c r="EM16" s="98"/>
      <c r="EN16" s="106"/>
      <c r="EO16" s="98">
        <f t="shared" ref="EO16:EP16" si="51">SUM(EL16)</f>
        <v>0</v>
      </c>
      <c r="EP16" s="98">
        <f t="shared" si="51"/>
        <v>0</v>
      </c>
      <c r="EQ16" s="98"/>
      <c r="ER16" s="102"/>
      <c r="ES16" s="98">
        <f t="shared" si="33"/>
        <v>3</v>
      </c>
      <c r="ET16" s="98">
        <f t="shared" si="34"/>
        <v>0.75</v>
      </c>
      <c r="EU16" s="98">
        <f t="shared" si="35"/>
        <v>1</v>
      </c>
      <c r="EV16" s="98">
        <f t="shared" si="36"/>
        <v>0.25</v>
      </c>
      <c r="EW16" s="98">
        <f t="shared" si="37"/>
        <v>0</v>
      </c>
      <c r="EX16" s="98">
        <f t="shared" si="38"/>
        <v>0</v>
      </c>
      <c r="EY16" s="105">
        <f t="shared" si="39"/>
        <v>1</v>
      </c>
      <c r="EZ16" s="98"/>
      <c r="FA16" s="99"/>
    </row>
    <row r="17">
      <c r="A17" s="97" t="s">
        <v>225</v>
      </c>
      <c r="B17" s="98" t="b">
        <v>0</v>
      </c>
      <c r="C17" s="97">
        <v>17.0</v>
      </c>
      <c r="D17" s="97" t="s">
        <v>226</v>
      </c>
      <c r="E17" s="97" t="s">
        <v>189</v>
      </c>
      <c r="F17" s="97" t="s">
        <v>227</v>
      </c>
      <c r="G17" s="97" t="s">
        <v>228</v>
      </c>
      <c r="H17" s="97" t="s">
        <v>184</v>
      </c>
      <c r="I17" s="97" t="s">
        <v>185</v>
      </c>
      <c r="J17" s="97" t="s">
        <v>186</v>
      </c>
      <c r="K17" s="100" t="b">
        <v>1</v>
      </c>
      <c r="L17" s="98" t="b">
        <v>0</v>
      </c>
      <c r="M17" s="98" t="b">
        <v>0</v>
      </c>
      <c r="N17" s="99"/>
      <c r="O17" s="98" t="b">
        <v>0</v>
      </c>
      <c r="P17" s="98" t="b">
        <v>0</v>
      </c>
      <c r="Q17" s="99"/>
      <c r="R17" s="98" t="b">
        <v>0</v>
      </c>
      <c r="S17" s="99"/>
      <c r="T17" s="100">
        <v>1.0</v>
      </c>
      <c r="U17" s="98"/>
      <c r="V17" s="100">
        <v>1.0</v>
      </c>
      <c r="W17" s="98"/>
      <c r="X17" s="100">
        <v>1.0</v>
      </c>
      <c r="Y17" s="98"/>
      <c r="Z17" s="98"/>
      <c r="AA17" s="98"/>
      <c r="AB17" s="98"/>
      <c r="AC17" s="100" t="s">
        <v>187</v>
      </c>
      <c r="AD17" s="100">
        <v>1.0</v>
      </c>
      <c r="AE17" s="98"/>
      <c r="AF17" s="98"/>
      <c r="AG17" s="98"/>
      <c r="AH17" s="98"/>
      <c r="AI17" s="98"/>
      <c r="AJ17" s="98"/>
      <c r="AK17" s="101"/>
      <c r="AL17" s="98">
        <f t="shared" si="2"/>
        <v>3</v>
      </c>
      <c r="AM17" s="98">
        <f t="shared" si="3"/>
        <v>1</v>
      </c>
      <c r="AN17" s="98">
        <f t="shared" si="4"/>
        <v>0</v>
      </c>
      <c r="AO17" s="102"/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101"/>
      <c r="BC17" s="98">
        <f t="shared" si="5"/>
        <v>0</v>
      </c>
      <c r="BD17" s="98">
        <f t="shared" si="6"/>
        <v>0</v>
      </c>
      <c r="BE17" s="98">
        <f t="shared" si="7"/>
        <v>0</v>
      </c>
      <c r="BF17" s="102"/>
      <c r="BG17" s="98"/>
      <c r="BH17" s="98"/>
      <c r="BI17" s="98"/>
      <c r="BJ17" s="98"/>
      <c r="BK17" s="98"/>
      <c r="BL17" s="98"/>
      <c r="BM17" s="101"/>
      <c r="BN17" s="98">
        <f t="shared" si="8"/>
        <v>0</v>
      </c>
      <c r="BO17" s="98">
        <f t="shared" si="9"/>
        <v>0</v>
      </c>
      <c r="BP17" s="98">
        <f t="shared" si="10"/>
        <v>0</v>
      </c>
      <c r="BQ17" s="102"/>
      <c r="BR17" s="98"/>
      <c r="BS17" s="98"/>
      <c r="BT17" s="98"/>
      <c r="BU17" s="98"/>
      <c r="BV17" s="98"/>
      <c r="BW17" s="98"/>
      <c r="BX17" s="98">
        <f t="shared" si="11"/>
        <v>0</v>
      </c>
      <c r="BY17" s="98">
        <f t="shared" si="12"/>
        <v>0</v>
      </c>
      <c r="BZ17" s="98">
        <f t="shared" si="13"/>
        <v>0</v>
      </c>
      <c r="CA17" s="102"/>
      <c r="CB17" s="98"/>
      <c r="CC17" s="98"/>
      <c r="CD17" s="98"/>
      <c r="CE17" s="98"/>
      <c r="CF17" s="98"/>
      <c r="CG17" s="98"/>
      <c r="CH17" s="98">
        <f t="shared" si="14"/>
        <v>0</v>
      </c>
      <c r="CI17" s="98">
        <f t="shared" si="15"/>
        <v>0</v>
      </c>
      <c r="CJ17" s="98">
        <f t="shared" si="16"/>
        <v>0</v>
      </c>
      <c r="CK17" s="102"/>
      <c r="CL17" s="98"/>
      <c r="CM17" s="98"/>
      <c r="CN17" s="98"/>
      <c r="CO17" s="98"/>
      <c r="CP17" s="98"/>
      <c r="CQ17" s="98"/>
      <c r="CR17" s="98">
        <f t="shared" si="17"/>
        <v>0</v>
      </c>
      <c r="CS17" s="98">
        <f t="shared" si="18"/>
        <v>0</v>
      </c>
      <c r="CT17" s="98">
        <f t="shared" si="19"/>
        <v>0</v>
      </c>
      <c r="CU17" s="102"/>
      <c r="CV17" s="98"/>
      <c r="CW17" s="98"/>
      <c r="CX17" s="98"/>
      <c r="CY17" s="98"/>
      <c r="CZ17" s="98"/>
      <c r="DA17" s="98"/>
      <c r="DB17" s="98">
        <f t="shared" si="20"/>
        <v>0</v>
      </c>
      <c r="DC17" s="98">
        <f t="shared" si="21"/>
        <v>0</v>
      </c>
      <c r="DD17" s="98">
        <f t="shared" si="22"/>
        <v>0</v>
      </c>
      <c r="DE17" s="102"/>
      <c r="DF17" s="98"/>
      <c r="DG17" s="98"/>
      <c r="DH17" s="98"/>
      <c r="DI17" s="98"/>
      <c r="DJ17" s="98"/>
      <c r="DK17" s="98"/>
      <c r="DL17" s="98">
        <f t="shared" si="23"/>
        <v>0</v>
      </c>
      <c r="DM17" s="98">
        <f t="shared" si="24"/>
        <v>0</v>
      </c>
      <c r="DN17" s="98">
        <f t="shared" si="25"/>
        <v>0</v>
      </c>
      <c r="DO17" s="107"/>
      <c r="DP17" s="102"/>
      <c r="DQ17" s="98"/>
      <c r="DR17" s="98"/>
      <c r="DS17" s="98"/>
      <c r="DT17" s="98"/>
      <c r="DU17" s="98"/>
      <c r="DV17" s="98"/>
      <c r="DW17" s="101"/>
      <c r="DX17" s="98">
        <f t="shared" si="26"/>
        <v>0</v>
      </c>
      <c r="DY17" s="98">
        <f t="shared" si="27"/>
        <v>0</v>
      </c>
      <c r="DZ17" s="98">
        <f t="shared" si="28"/>
        <v>0</v>
      </c>
      <c r="EA17" s="102"/>
      <c r="EB17" s="98"/>
      <c r="EC17" s="98"/>
      <c r="ED17" s="98"/>
      <c r="EE17" s="98"/>
      <c r="EF17" s="98"/>
      <c r="EG17" s="98"/>
      <c r="EH17" s="98">
        <f t="shared" si="29"/>
        <v>0</v>
      </c>
      <c r="EI17" s="98">
        <f t="shared" si="30"/>
        <v>0</v>
      </c>
      <c r="EJ17" s="98">
        <f t="shared" si="31"/>
        <v>0</v>
      </c>
      <c r="EK17" s="102"/>
      <c r="EL17" s="98"/>
      <c r="EM17" s="98"/>
      <c r="EN17" s="106"/>
      <c r="EO17" s="98">
        <f t="shared" ref="EO17:EP17" si="52">SUM(EL17)</f>
        <v>0</v>
      </c>
      <c r="EP17" s="98">
        <f t="shared" si="52"/>
        <v>0</v>
      </c>
      <c r="EQ17" s="98"/>
      <c r="ER17" s="102"/>
      <c r="ES17" s="98">
        <f t="shared" si="33"/>
        <v>3</v>
      </c>
      <c r="ET17" s="98">
        <f t="shared" si="34"/>
        <v>0.75</v>
      </c>
      <c r="EU17" s="98">
        <f t="shared" si="35"/>
        <v>1</v>
      </c>
      <c r="EV17" s="98">
        <f t="shared" si="36"/>
        <v>0.25</v>
      </c>
      <c r="EW17" s="98">
        <f t="shared" si="37"/>
        <v>0</v>
      </c>
      <c r="EX17" s="98">
        <f t="shared" si="38"/>
        <v>0</v>
      </c>
      <c r="EY17" s="105">
        <f t="shared" si="39"/>
        <v>1</v>
      </c>
      <c r="EZ17" s="98"/>
      <c r="FA17" s="99"/>
    </row>
    <row r="18">
      <c r="A18" s="97" t="s">
        <v>229</v>
      </c>
      <c r="B18" s="98" t="b">
        <v>0</v>
      </c>
      <c r="C18" s="97">
        <v>19.0</v>
      </c>
      <c r="D18" s="97">
        <v>6.0796099E7</v>
      </c>
      <c r="E18" s="97" t="s">
        <v>182</v>
      </c>
      <c r="F18" s="97">
        <v>6.0796099E7</v>
      </c>
      <c r="G18" s="97" t="s">
        <v>230</v>
      </c>
      <c r="H18" s="97" t="s">
        <v>184</v>
      </c>
      <c r="I18" s="97" t="s">
        <v>185</v>
      </c>
      <c r="J18" s="97" t="s">
        <v>186</v>
      </c>
      <c r="K18" s="100" t="b">
        <v>0</v>
      </c>
      <c r="L18" s="98" t="b">
        <v>0</v>
      </c>
      <c r="M18" s="98" t="b">
        <v>0</v>
      </c>
      <c r="N18" s="99"/>
      <c r="O18" s="98" t="b">
        <v>0</v>
      </c>
      <c r="P18" s="98" t="b">
        <v>0</v>
      </c>
      <c r="Q18" s="99"/>
      <c r="R18" s="98" t="b">
        <v>0</v>
      </c>
      <c r="S18" s="99"/>
      <c r="T18" s="100">
        <v>1.0</v>
      </c>
      <c r="U18" s="98"/>
      <c r="V18" s="100">
        <v>0.0</v>
      </c>
      <c r="W18" s="98"/>
      <c r="X18" s="100">
        <v>1.0</v>
      </c>
      <c r="Y18" s="98"/>
      <c r="Z18" s="98"/>
      <c r="AA18" s="98"/>
      <c r="AB18" s="98"/>
      <c r="AC18" s="100" t="s">
        <v>187</v>
      </c>
      <c r="AD18" s="100">
        <v>1.0</v>
      </c>
      <c r="AE18" s="98"/>
      <c r="AF18" s="98"/>
      <c r="AG18" s="98"/>
      <c r="AH18" s="98"/>
      <c r="AI18" s="98"/>
      <c r="AJ18" s="98"/>
      <c r="AK18" s="101"/>
      <c r="AL18" s="98">
        <f t="shared" si="2"/>
        <v>2</v>
      </c>
      <c r="AM18" s="98">
        <f t="shared" si="3"/>
        <v>1</v>
      </c>
      <c r="AN18" s="98">
        <f t="shared" si="4"/>
        <v>0</v>
      </c>
      <c r="AO18" s="102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101"/>
      <c r="BC18" s="98">
        <f t="shared" si="5"/>
        <v>0</v>
      </c>
      <c r="BD18" s="98">
        <f t="shared" si="6"/>
        <v>0</v>
      </c>
      <c r="BE18" s="98">
        <f t="shared" si="7"/>
        <v>0</v>
      </c>
      <c r="BF18" s="102"/>
      <c r="BG18" s="98"/>
      <c r="BH18" s="98"/>
      <c r="BI18" s="98"/>
      <c r="BJ18" s="98"/>
      <c r="BK18" s="98"/>
      <c r="BL18" s="98"/>
      <c r="BM18" s="101"/>
      <c r="BN18" s="98">
        <f t="shared" si="8"/>
        <v>0</v>
      </c>
      <c r="BO18" s="98">
        <f t="shared" si="9"/>
        <v>0</v>
      </c>
      <c r="BP18" s="98">
        <f t="shared" si="10"/>
        <v>0</v>
      </c>
      <c r="BQ18" s="102"/>
      <c r="BR18" s="98"/>
      <c r="BS18" s="98"/>
      <c r="BT18" s="98"/>
      <c r="BU18" s="98"/>
      <c r="BV18" s="98"/>
      <c r="BW18" s="98"/>
      <c r="BX18" s="98">
        <f t="shared" si="11"/>
        <v>0</v>
      </c>
      <c r="BY18" s="98">
        <f t="shared" si="12"/>
        <v>0</v>
      </c>
      <c r="BZ18" s="98">
        <f t="shared" si="13"/>
        <v>0</v>
      </c>
      <c r="CA18" s="102"/>
      <c r="CB18" s="98"/>
      <c r="CC18" s="98"/>
      <c r="CD18" s="98"/>
      <c r="CE18" s="98"/>
      <c r="CF18" s="98"/>
      <c r="CG18" s="98"/>
      <c r="CH18" s="98">
        <f t="shared" si="14"/>
        <v>0</v>
      </c>
      <c r="CI18" s="98">
        <f t="shared" si="15"/>
        <v>0</v>
      </c>
      <c r="CJ18" s="98">
        <f t="shared" si="16"/>
        <v>0</v>
      </c>
      <c r="CK18" s="102"/>
      <c r="CL18" s="98"/>
      <c r="CM18" s="98"/>
      <c r="CN18" s="98"/>
      <c r="CO18" s="98"/>
      <c r="CP18" s="98"/>
      <c r="CQ18" s="98"/>
      <c r="CR18" s="98">
        <f t="shared" si="17"/>
        <v>0</v>
      </c>
      <c r="CS18" s="98">
        <f t="shared" si="18"/>
        <v>0</v>
      </c>
      <c r="CT18" s="98">
        <f t="shared" si="19"/>
        <v>0</v>
      </c>
      <c r="CU18" s="102"/>
      <c r="CV18" s="98"/>
      <c r="CW18" s="98"/>
      <c r="CX18" s="98"/>
      <c r="CY18" s="98"/>
      <c r="CZ18" s="98"/>
      <c r="DA18" s="98"/>
      <c r="DB18" s="98">
        <f t="shared" si="20"/>
        <v>0</v>
      </c>
      <c r="DC18" s="98">
        <f t="shared" si="21"/>
        <v>0</v>
      </c>
      <c r="DD18" s="98">
        <f t="shared" si="22"/>
        <v>0</v>
      </c>
      <c r="DE18" s="102"/>
      <c r="DF18" s="98"/>
      <c r="DG18" s="98"/>
      <c r="DH18" s="98"/>
      <c r="DI18" s="98"/>
      <c r="DJ18" s="98"/>
      <c r="DK18" s="98"/>
      <c r="DL18" s="98">
        <f t="shared" si="23"/>
        <v>0</v>
      </c>
      <c r="DM18" s="98">
        <f t="shared" si="24"/>
        <v>0</v>
      </c>
      <c r="DN18" s="98">
        <f t="shared" si="25"/>
        <v>0</v>
      </c>
      <c r="DO18" s="107"/>
      <c r="DP18" s="102"/>
      <c r="DQ18" s="98"/>
      <c r="DR18" s="98"/>
      <c r="DS18" s="98"/>
      <c r="DT18" s="98"/>
      <c r="DU18" s="98"/>
      <c r="DV18" s="98"/>
      <c r="DW18" s="101"/>
      <c r="DX18" s="98">
        <f t="shared" si="26"/>
        <v>0</v>
      </c>
      <c r="DY18" s="98">
        <f t="shared" si="27"/>
        <v>0</v>
      </c>
      <c r="DZ18" s="98">
        <f t="shared" si="28"/>
        <v>0</v>
      </c>
      <c r="EA18" s="102"/>
      <c r="EB18" s="98"/>
      <c r="EC18" s="98"/>
      <c r="ED18" s="98"/>
      <c r="EE18" s="98"/>
      <c r="EF18" s="98"/>
      <c r="EG18" s="98"/>
      <c r="EH18" s="98">
        <f t="shared" si="29"/>
        <v>0</v>
      </c>
      <c r="EI18" s="98">
        <f t="shared" si="30"/>
        <v>0</v>
      </c>
      <c r="EJ18" s="98">
        <f t="shared" si="31"/>
        <v>0</v>
      </c>
      <c r="EK18" s="102"/>
      <c r="EL18" s="98"/>
      <c r="EM18" s="98"/>
      <c r="EN18" s="106"/>
      <c r="EO18" s="98">
        <f t="shared" ref="EO18:EP18" si="53">SUM(EL18)</f>
        <v>0</v>
      </c>
      <c r="EP18" s="98">
        <f t="shared" si="53"/>
        <v>0</v>
      </c>
      <c r="EQ18" s="98"/>
      <c r="ER18" s="102"/>
      <c r="ES18" s="98">
        <f t="shared" si="33"/>
        <v>2</v>
      </c>
      <c r="ET18" s="98">
        <f t="shared" si="34"/>
        <v>0.5</v>
      </c>
      <c r="EU18" s="98">
        <f t="shared" si="35"/>
        <v>1</v>
      </c>
      <c r="EV18" s="98">
        <f t="shared" si="36"/>
        <v>0.25</v>
      </c>
      <c r="EW18" s="98">
        <f t="shared" si="37"/>
        <v>0</v>
      </c>
      <c r="EX18" s="98">
        <f t="shared" si="38"/>
        <v>0</v>
      </c>
      <c r="EY18" s="105">
        <f t="shared" si="39"/>
        <v>0.75</v>
      </c>
      <c r="EZ18" s="98"/>
      <c r="FA18" s="99"/>
    </row>
    <row r="19">
      <c r="A19" s="97" t="s">
        <v>231</v>
      </c>
      <c r="B19" s="98" t="b">
        <v>0</v>
      </c>
      <c r="C19" s="97">
        <v>15.0</v>
      </c>
      <c r="D19" s="97">
        <v>2.0097489E7</v>
      </c>
      <c r="E19" s="97" t="s">
        <v>182</v>
      </c>
      <c r="F19" s="97">
        <v>6.9768127E7</v>
      </c>
      <c r="G19" s="97" t="s">
        <v>232</v>
      </c>
      <c r="H19" s="97" t="s">
        <v>184</v>
      </c>
      <c r="I19" s="97" t="s">
        <v>185</v>
      </c>
      <c r="J19" s="97" t="s">
        <v>186</v>
      </c>
      <c r="K19" s="100" t="b">
        <v>1</v>
      </c>
      <c r="L19" s="98" t="b">
        <v>0</v>
      </c>
      <c r="M19" s="98" t="b">
        <v>0</v>
      </c>
      <c r="N19" s="99"/>
      <c r="O19" s="98" t="b">
        <v>0</v>
      </c>
      <c r="P19" s="98" t="b">
        <v>0</v>
      </c>
      <c r="Q19" s="99"/>
      <c r="R19" s="98" t="b">
        <v>0</v>
      </c>
      <c r="S19" s="99"/>
      <c r="T19" s="100">
        <v>1.0</v>
      </c>
      <c r="U19" s="98"/>
      <c r="V19" s="100">
        <v>1.0</v>
      </c>
      <c r="W19" s="98"/>
      <c r="X19" s="100">
        <v>1.0</v>
      </c>
      <c r="Y19" s="98"/>
      <c r="Z19" s="98"/>
      <c r="AA19" s="98"/>
      <c r="AB19" s="98"/>
      <c r="AC19" s="100" t="s">
        <v>187</v>
      </c>
      <c r="AD19" s="100">
        <v>1.0</v>
      </c>
      <c r="AE19" s="98"/>
      <c r="AF19" s="98"/>
      <c r="AG19" s="98"/>
      <c r="AH19" s="98"/>
      <c r="AI19" s="98"/>
      <c r="AJ19" s="98"/>
      <c r="AK19" s="101"/>
      <c r="AL19" s="98">
        <f t="shared" si="2"/>
        <v>3</v>
      </c>
      <c r="AM19" s="98">
        <f t="shared" si="3"/>
        <v>1</v>
      </c>
      <c r="AN19" s="98">
        <f t="shared" si="4"/>
        <v>0</v>
      </c>
      <c r="AO19" s="102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101"/>
      <c r="BC19" s="98">
        <f t="shared" si="5"/>
        <v>0</v>
      </c>
      <c r="BD19" s="98">
        <f t="shared" si="6"/>
        <v>0</v>
      </c>
      <c r="BE19" s="98">
        <f t="shared" si="7"/>
        <v>0</v>
      </c>
      <c r="BF19" s="102"/>
      <c r="BG19" s="98"/>
      <c r="BH19" s="98"/>
      <c r="BI19" s="98"/>
      <c r="BJ19" s="98"/>
      <c r="BK19" s="98"/>
      <c r="BL19" s="98"/>
      <c r="BM19" s="101"/>
      <c r="BN19" s="98">
        <f t="shared" si="8"/>
        <v>0</v>
      </c>
      <c r="BO19" s="98">
        <f t="shared" si="9"/>
        <v>0</v>
      </c>
      <c r="BP19" s="98">
        <f t="shared" si="10"/>
        <v>0</v>
      </c>
      <c r="BQ19" s="102"/>
      <c r="BR19" s="98"/>
      <c r="BS19" s="98"/>
      <c r="BT19" s="98"/>
      <c r="BU19" s="98"/>
      <c r="BV19" s="98"/>
      <c r="BW19" s="98"/>
      <c r="BX19" s="98">
        <f t="shared" si="11"/>
        <v>0</v>
      </c>
      <c r="BY19" s="98">
        <f t="shared" si="12"/>
        <v>0</v>
      </c>
      <c r="BZ19" s="98">
        <f t="shared" si="13"/>
        <v>0</v>
      </c>
      <c r="CA19" s="102"/>
      <c r="CB19" s="98"/>
      <c r="CC19" s="98"/>
      <c r="CD19" s="98"/>
      <c r="CE19" s="98"/>
      <c r="CF19" s="98"/>
      <c r="CG19" s="98"/>
      <c r="CH19" s="98">
        <f t="shared" si="14"/>
        <v>0</v>
      </c>
      <c r="CI19" s="98">
        <f t="shared" si="15"/>
        <v>0</v>
      </c>
      <c r="CJ19" s="98">
        <f t="shared" si="16"/>
        <v>0</v>
      </c>
      <c r="CK19" s="102"/>
      <c r="CL19" s="98"/>
      <c r="CM19" s="98"/>
      <c r="CN19" s="98"/>
      <c r="CO19" s="98"/>
      <c r="CP19" s="98"/>
      <c r="CQ19" s="98"/>
      <c r="CR19" s="98">
        <f t="shared" si="17"/>
        <v>0</v>
      </c>
      <c r="CS19" s="98">
        <f t="shared" si="18"/>
        <v>0</v>
      </c>
      <c r="CT19" s="98">
        <f t="shared" si="19"/>
        <v>0</v>
      </c>
      <c r="CU19" s="102"/>
      <c r="CV19" s="98"/>
      <c r="CW19" s="98"/>
      <c r="CX19" s="98"/>
      <c r="CY19" s="98"/>
      <c r="CZ19" s="98"/>
      <c r="DA19" s="98"/>
      <c r="DB19" s="98">
        <f t="shared" si="20"/>
        <v>0</v>
      </c>
      <c r="DC19" s="98">
        <f t="shared" si="21"/>
        <v>0</v>
      </c>
      <c r="DD19" s="98">
        <f t="shared" si="22"/>
        <v>0</v>
      </c>
      <c r="DE19" s="102"/>
      <c r="DF19" s="98"/>
      <c r="DG19" s="98"/>
      <c r="DH19" s="98"/>
      <c r="DI19" s="98"/>
      <c r="DJ19" s="98"/>
      <c r="DK19" s="98"/>
      <c r="DL19" s="98">
        <f t="shared" si="23"/>
        <v>0</v>
      </c>
      <c r="DM19" s="98">
        <f t="shared" si="24"/>
        <v>0</v>
      </c>
      <c r="DN19" s="98">
        <f t="shared" si="25"/>
        <v>0</v>
      </c>
      <c r="DO19" s="107"/>
      <c r="DP19" s="102"/>
      <c r="DQ19" s="98"/>
      <c r="DR19" s="98"/>
      <c r="DS19" s="98"/>
      <c r="DT19" s="98"/>
      <c r="DU19" s="98"/>
      <c r="DV19" s="98"/>
      <c r="DW19" s="101"/>
      <c r="DX19" s="98">
        <f t="shared" si="26"/>
        <v>0</v>
      </c>
      <c r="DY19" s="98">
        <f t="shared" si="27"/>
        <v>0</v>
      </c>
      <c r="DZ19" s="98">
        <f t="shared" si="28"/>
        <v>0</v>
      </c>
      <c r="EA19" s="102"/>
      <c r="EB19" s="98"/>
      <c r="EC19" s="98"/>
      <c r="ED19" s="98"/>
      <c r="EE19" s="98"/>
      <c r="EF19" s="98"/>
      <c r="EG19" s="98"/>
      <c r="EH19" s="98">
        <f t="shared" si="29"/>
        <v>0</v>
      </c>
      <c r="EI19" s="98">
        <f t="shared" si="30"/>
        <v>0</v>
      </c>
      <c r="EJ19" s="98">
        <f t="shared" si="31"/>
        <v>0</v>
      </c>
      <c r="EK19" s="102"/>
      <c r="EL19" s="98"/>
      <c r="EM19" s="98"/>
      <c r="EN19" s="106"/>
      <c r="EO19" s="98">
        <f t="shared" ref="EO19:EP19" si="54">SUM(EL19)</f>
        <v>0</v>
      </c>
      <c r="EP19" s="98">
        <f t="shared" si="54"/>
        <v>0</v>
      </c>
      <c r="EQ19" s="98"/>
      <c r="ER19" s="102"/>
      <c r="ES19" s="98">
        <f t="shared" si="33"/>
        <v>3</v>
      </c>
      <c r="ET19" s="98">
        <f t="shared" si="34"/>
        <v>0.75</v>
      </c>
      <c r="EU19" s="98">
        <f t="shared" si="35"/>
        <v>1</v>
      </c>
      <c r="EV19" s="98">
        <f t="shared" si="36"/>
        <v>0.25</v>
      </c>
      <c r="EW19" s="98">
        <f t="shared" si="37"/>
        <v>0</v>
      </c>
      <c r="EX19" s="98">
        <f t="shared" si="38"/>
        <v>0</v>
      </c>
      <c r="EY19" s="105">
        <f t="shared" si="39"/>
        <v>1</v>
      </c>
      <c r="EZ19" s="98"/>
      <c r="FA19" s="99"/>
    </row>
    <row r="20">
      <c r="A20" s="97" t="s">
        <v>233</v>
      </c>
      <c r="B20" s="98" t="b">
        <v>0</v>
      </c>
      <c r="C20" s="97">
        <v>16.0</v>
      </c>
      <c r="D20" s="97" t="s">
        <v>234</v>
      </c>
      <c r="E20" s="97" t="s">
        <v>189</v>
      </c>
      <c r="F20" s="97">
        <v>7.2769212E7</v>
      </c>
      <c r="G20" s="97" t="s">
        <v>235</v>
      </c>
      <c r="H20" s="97" t="s">
        <v>184</v>
      </c>
      <c r="I20" s="97" t="s">
        <v>185</v>
      </c>
      <c r="J20" s="97" t="s">
        <v>186</v>
      </c>
      <c r="K20" s="100" t="b">
        <v>1</v>
      </c>
      <c r="L20" s="98" t="b">
        <v>0</v>
      </c>
      <c r="M20" s="98" t="b">
        <v>0</v>
      </c>
      <c r="N20" s="99"/>
      <c r="O20" s="98" t="b">
        <v>0</v>
      </c>
      <c r="P20" s="98" t="b">
        <v>0</v>
      </c>
      <c r="Q20" s="99"/>
      <c r="R20" s="98" t="b">
        <v>0</v>
      </c>
      <c r="S20" s="99"/>
      <c r="T20" s="100">
        <v>1.0</v>
      </c>
      <c r="U20" s="98"/>
      <c r="V20" s="100">
        <v>1.0</v>
      </c>
      <c r="W20" s="98"/>
      <c r="X20" s="100">
        <v>1.0</v>
      </c>
      <c r="Y20" s="98"/>
      <c r="Z20" s="98"/>
      <c r="AA20" s="98"/>
      <c r="AB20" s="98"/>
      <c r="AC20" s="100" t="s">
        <v>187</v>
      </c>
      <c r="AD20" s="100">
        <v>1.0</v>
      </c>
      <c r="AE20" s="98"/>
      <c r="AF20" s="98"/>
      <c r="AG20" s="98"/>
      <c r="AH20" s="98"/>
      <c r="AI20" s="98"/>
      <c r="AJ20" s="98"/>
      <c r="AK20" s="101"/>
      <c r="AL20" s="98">
        <f t="shared" si="2"/>
        <v>3</v>
      </c>
      <c r="AM20" s="98">
        <f t="shared" si="3"/>
        <v>1</v>
      </c>
      <c r="AN20" s="98">
        <f t="shared" si="4"/>
        <v>0</v>
      </c>
      <c r="AO20" s="102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101"/>
      <c r="BC20" s="98">
        <f t="shared" si="5"/>
        <v>0</v>
      </c>
      <c r="BD20" s="98">
        <f t="shared" si="6"/>
        <v>0</v>
      </c>
      <c r="BE20" s="98">
        <f t="shared" si="7"/>
        <v>0</v>
      </c>
      <c r="BF20" s="102"/>
      <c r="BG20" s="98"/>
      <c r="BH20" s="98"/>
      <c r="BI20" s="98"/>
      <c r="BJ20" s="98"/>
      <c r="BK20" s="98"/>
      <c r="BL20" s="98"/>
      <c r="BM20" s="101"/>
      <c r="BN20" s="98">
        <f t="shared" si="8"/>
        <v>0</v>
      </c>
      <c r="BO20" s="98">
        <f t="shared" si="9"/>
        <v>0</v>
      </c>
      <c r="BP20" s="98">
        <f t="shared" si="10"/>
        <v>0</v>
      </c>
      <c r="BQ20" s="102"/>
      <c r="BR20" s="98"/>
      <c r="BS20" s="98"/>
      <c r="BT20" s="98"/>
      <c r="BU20" s="98"/>
      <c r="BV20" s="98"/>
      <c r="BW20" s="98"/>
      <c r="BX20" s="98">
        <f t="shared" si="11"/>
        <v>0</v>
      </c>
      <c r="BY20" s="98">
        <f t="shared" si="12"/>
        <v>0</v>
      </c>
      <c r="BZ20" s="98">
        <f t="shared" si="13"/>
        <v>0</v>
      </c>
      <c r="CA20" s="102"/>
      <c r="CB20" s="98"/>
      <c r="CC20" s="98"/>
      <c r="CD20" s="98"/>
      <c r="CE20" s="98"/>
      <c r="CF20" s="98"/>
      <c r="CG20" s="98"/>
      <c r="CH20" s="98">
        <f t="shared" si="14"/>
        <v>0</v>
      </c>
      <c r="CI20" s="98">
        <f t="shared" si="15"/>
        <v>0</v>
      </c>
      <c r="CJ20" s="98">
        <f t="shared" si="16"/>
        <v>0</v>
      </c>
      <c r="CK20" s="102"/>
      <c r="CL20" s="98"/>
      <c r="CM20" s="98"/>
      <c r="CN20" s="98"/>
      <c r="CO20" s="98"/>
      <c r="CP20" s="98"/>
      <c r="CQ20" s="98"/>
      <c r="CR20" s="98">
        <f t="shared" si="17"/>
        <v>0</v>
      </c>
      <c r="CS20" s="98">
        <f t="shared" si="18"/>
        <v>0</v>
      </c>
      <c r="CT20" s="98">
        <f t="shared" si="19"/>
        <v>0</v>
      </c>
      <c r="CU20" s="102"/>
      <c r="CV20" s="98"/>
      <c r="CW20" s="98"/>
      <c r="CX20" s="98"/>
      <c r="CY20" s="98"/>
      <c r="CZ20" s="98"/>
      <c r="DA20" s="98"/>
      <c r="DB20" s="98">
        <f t="shared" si="20"/>
        <v>0</v>
      </c>
      <c r="DC20" s="98">
        <f t="shared" si="21"/>
        <v>0</v>
      </c>
      <c r="DD20" s="98">
        <f t="shared" si="22"/>
        <v>0</v>
      </c>
      <c r="DE20" s="102"/>
      <c r="DF20" s="98"/>
      <c r="DG20" s="98"/>
      <c r="DH20" s="98"/>
      <c r="DI20" s="98"/>
      <c r="DJ20" s="98"/>
      <c r="DK20" s="98"/>
      <c r="DL20" s="98">
        <f t="shared" si="23"/>
        <v>0</v>
      </c>
      <c r="DM20" s="98">
        <f t="shared" si="24"/>
        <v>0</v>
      </c>
      <c r="DN20" s="98">
        <f t="shared" si="25"/>
        <v>0</v>
      </c>
      <c r="DO20" s="107"/>
      <c r="DP20" s="102"/>
      <c r="DQ20" s="98"/>
      <c r="DR20" s="98"/>
      <c r="DS20" s="98"/>
      <c r="DT20" s="98"/>
      <c r="DU20" s="98"/>
      <c r="DV20" s="98"/>
      <c r="DW20" s="101"/>
      <c r="DX20" s="98">
        <f t="shared" si="26"/>
        <v>0</v>
      </c>
      <c r="DY20" s="98">
        <f t="shared" si="27"/>
        <v>0</v>
      </c>
      <c r="DZ20" s="98">
        <f t="shared" si="28"/>
        <v>0</v>
      </c>
      <c r="EA20" s="102"/>
      <c r="EB20" s="98"/>
      <c r="EC20" s="98"/>
      <c r="ED20" s="98"/>
      <c r="EE20" s="98"/>
      <c r="EF20" s="98"/>
      <c r="EG20" s="98"/>
      <c r="EH20" s="98">
        <f t="shared" si="29"/>
        <v>0</v>
      </c>
      <c r="EI20" s="98">
        <f t="shared" si="30"/>
        <v>0</v>
      </c>
      <c r="EJ20" s="98">
        <f t="shared" si="31"/>
        <v>0</v>
      </c>
      <c r="EK20" s="102"/>
      <c r="EL20" s="98"/>
      <c r="EM20" s="98"/>
      <c r="EN20" s="106"/>
      <c r="EO20" s="98">
        <f t="shared" ref="EO20:EP20" si="55">SUM(EL20)</f>
        <v>0</v>
      </c>
      <c r="EP20" s="98">
        <f t="shared" si="55"/>
        <v>0</v>
      </c>
      <c r="EQ20" s="98"/>
      <c r="ER20" s="102"/>
      <c r="ES20" s="98">
        <f t="shared" si="33"/>
        <v>3</v>
      </c>
      <c r="ET20" s="98">
        <f t="shared" si="34"/>
        <v>0.75</v>
      </c>
      <c r="EU20" s="98">
        <f t="shared" si="35"/>
        <v>1</v>
      </c>
      <c r="EV20" s="98">
        <f t="shared" si="36"/>
        <v>0.25</v>
      </c>
      <c r="EW20" s="98">
        <f t="shared" si="37"/>
        <v>0</v>
      </c>
      <c r="EX20" s="98">
        <f t="shared" si="38"/>
        <v>0</v>
      </c>
      <c r="EY20" s="105">
        <f t="shared" si="39"/>
        <v>1</v>
      </c>
      <c r="EZ20" s="98"/>
      <c r="FA20" s="99"/>
    </row>
    <row r="21">
      <c r="A21" s="97" t="s">
        <v>236</v>
      </c>
      <c r="B21" s="98" t="b">
        <v>0</v>
      </c>
      <c r="C21" s="97">
        <v>15.0</v>
      </c>
      <c r="D21" s="97">
        <v>3101188.0</v>
      </c>
      <c r="E21" s="97" t="s">
        <v>182</v>
      </c>
      <c r="F21" s="97" t="s">
        <v>237</v>
      </c>
      <c r="G21" s="97" t="s">
        <v>238</v>
      </c>
      <c r="H21" s="97" t="s">
        <v>184</v>
      </c>
      <c r="I21" s="97" t="s">
        <v>185</v>
      </c>
      <c r="J21" s="97" t="s">
        <v>186</v>
      </c>
      <c r="K21" s="100" t="b">
        <v>1</v>
      </c>
      <c r="L21" s="98" t="b">
        <v>0</v>
      </c>
      <c r="M21" s="98" t="b">
        <v>0</v>
      </c>
      <c r="N21" s="99"/>
      <c r="O21" s="98" t="b">
        <v>0</v>
      </c>
      <c r="P21" s="98" t="b">
        <v>0</v>
      </c>
      <c r="Q21" s="99"/>
      <c r="R21" s="98" t="b">
        <v>0</v>
      </c>
      <c r="S21" s="99"/>
      <c r="T21" s="100">
        <v>0.0</v>
      </c>
      <c r="U21" s="98"/>
      <c r="V21" s="100">
        <v>1.0</v>
      </c>
      <c r="W21" s="98"/>
      <c r="X21" s="100">
        <v>1.0</v>
      </c>
      <c r="Y21" s="98"/>
      <c r="Z21" s="98"/>
      <c r="AA21" s="98"/>
      <c r="AB21" s="98"/>
      <c r="AC21" s="100" t="s">
        <v>187</v>
      </c>
      <c r="AD21" s="100">
        <v>0.0</v>
      </c>
      <c r="AE21" s="98"/>
      <c r="AF21" s="98"/>
      <c r="AG21" s="98"/>
      <c r="AH21" s="98"/>
      <c r="AI21" s="98"/>
      <c r="AJ21" s="98"/>
      <c r="AK21" s="101"/>
      <c r="AL21" s="98">
        <f t="shared" si="2"/>
        <v>1</v>
      </c>
      <c r="AM21" s="98">
        <f t="shared" si="3"/>
        <v>1</v>
      </c>
      <c r="AN21" s="98">
        <f t="shared" si="4"/>
        <v>0</v>
      </c>
      <c r="AO21" s="102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101"/>
      <c r="BC21" s="98">
        <f t="shared" si="5"/>
        <v>0</v>
      </c>
      <c r="BD21" s="98">
        <f t="shared" si="6"/>
        <v>0</v>
      </c>
      <c r="BE21" s="98">
        <f t="shared" si="7"/>
        <v>0</v>
      </c>
      <c r="BF21" s="102"/>
      <c r="BG21" s="98"/>
      <c r="BH21" s="98"/>
      <c r="BI21" s="98"/>
      <c r="BJ21" s="98"/>
      <c r="BK21" s="98"/>
      <c r="BL21" s="98"/>
      <c r="BM21" s="101"/>
      <c r="BN21" s="98">
        <f t="shared" si="8"/>
        <v>0</v>
      </c>
      <c r="BO21" s="98">
        <f t="shared" si="9"/>
        <v>0</v>
      </c>
      <c r="BP21" s="98">
        <f t="shared" si="10"/>
        <v>0</v>
      </c>
      <c r="BQ21" s="102"/>
      <c r="BR21" s="98"/>
      <c r="BS21" s="98"/>
      <c r="BT21" s="98"/>
      <c r="BU21" s="98"/>
      <c r="BV21" s="98"/>
      <c r="BW21" s="98"/>
      <c r="BX21" s="98">
        <f t="shared" si="11"/>
        <v>0</v>
      </c>
      <c r="BY21" s="98">
        <f t="shared" si="12"/>
        <v>0</v>
      </c>
      <c r="BZ21" s="98">
        <f t="shared" si="13"/>
        <v>0</v>
      </c>
      <c r="CA21" s="102"/>
      <c r="CB21" s="98"/>
      <c r="CC21" s="98"/>
      <c r="CD21" s="98"/>
      <c r="CE21" s="98"/>
      <c r="CF21" s="98"/>
      <c r="CG21" s="98"/>
      <c r="CH21" s="98">
        <f t="shared" si="14"/>
        <v>0</v>
      </c>
      <c r="CI21" s="98">
        <f t="shared" si="15"/>
        <v>0</v>
      </c>
      <c r="CJ21" s="98">
        <f t="shared" si="16"/>
        <v>0</v>
      </c>
      <c r="CK21" s="102"/>
      <c r="CL21" s="98"/>
      <c r="CM21" s="98"/>
      <c r="CN21" s="98"/>
      <c r="CO21" s="98"/>
      <c r="CP21" s="98"/>
      <c r="CQ21" s="98"/>
      <c r="CR21" s="98">
        <f t="shared" si="17"/>
        <v>0</v>
      </c>
      <c r="CS21" s="98">
        <f t="shared" si="18"/>
        <v>0</v>
      </c>
      <c r="CT21" s="98">
        <f t="shared" si="19"/>
        <v>0</v>
      </c>
      <c r="CU21" s="102"/>
      <c r="CV21" s="98"/>
      <c r="CW21" s="98"/>
      <c r="CX21" s="98"/>
      <c r="CY21" s="98"/>
      <c r="CZ21" s="98"/>
      <c r="DA21" s="98"/>
      <c r="DB21" s="98">
        <f t="shared" si="20"/>
        <v>0</v>
      </c>
      <c r="DC21" s="98">
        <f t="shared" si="21"/>
        <v>0</v>
      </c>
      <c r="DD21" s="98">
        <f t="shared" si="22"/>
        <v>0</v>
      </c>
      <c r="DE21" s="102"/>
      <c r="DF21" s="98"/>
      <c r="DG21" s="98"/>
      <c r="DH21" s="98"/>
      <c r="DI21" s="98"/>
      <c r="DJ21" s="98"/>
      <c r="DK21" s="98"/>
      <c r="DL21" s="98">
        <f t="shared" si="23"/>
        <v>0</v>
      </c>
      <c r="DM21" s="98">
        <f t="shared" si="24"/>
        <v>0</v>
      </c>
      <c r="DN21" s="98">
        <f t="shared" si="25"/>
        <v>0</v>
      </c>
      <c r="DO21" s="107"/>
      <c r="DP21" s="102"/>
      <c r="DQ21" s="98"/>
      <c r="DR21" s="98"/>
      <c r="DS21" s="98"/>
      <c r="DT21" s="98"/>
      <c r="DU21" s="98"/>
      <c r="DV21" s="98"/>
      <c r="DW21" s="101"/>
      <c r="DX21" s="98">
        <f t="shared" si="26"/>
        <v>0</v>
      </c>
      <c r="DY21" s="98">
        <f t="shared" si="27"/>
        <v>0</v>
      </c>
      <c r="DZ21" s="98">
        <f t="shared" si="28"/>
        <v>0</v>
      </c>
      <c r="EA21" s="102"/>
      <c r="EB21" s="98"/>
      <c r="EC21" s="98"/>
      <c r="ED21" s="98"/>
      <c r="EE21" s="98"/>
      <c r="EF21" s="98"/>
      <c r="EG21" s="98"/>
      <c r="EH21" s="98">
        <f t="shared" si="29"/>
        <v>0</v>
      </c>
      <c r="EI21" s="98">
        <f t="shared" si="30"/>
        <v>0</v>
      </c>
      <c r="EJ21" s="98">
        <f t="shared" si="31"/>
        <v>0</v>
      </c>
      <c r="EK21" s="102"/>
      <c r="EL21" s="98"/>
      <c r="EM21" s="98"/>
      <c r="EN21" s="106"/>
      <c r="EO21" s="98">
        <f t="shared" ref="EO21:EP21" si="56">SUM(EL21)</f>
        <v>0</v>
      </c>
      <c r="EP21" s="98">
        <f t="shared" si="56"/>
        <v>0</v>
      </c>
      <c r="EQ21" s="98"/>
      <c r="ER21" s="102"/>
      <c r="ES21" s="98">
        <f t="shared" si="33"/>
        <v>1</v>
      </c>
      <c r="ET21" s="98">
        <f t="shared" si="34"/>
        <v>0.25</v>
      </c>
      <c r="EU21" s="98">
        <f t="shared" si="35"/>
        <v>1</v>
      </c>
      <c r="EV21" s="98">
        <f t="shared" si="36"/>
        <v>0.25</v>
      </c>
      <c r="EW21" s="98">
        <f t="shared" si="37"/>
        <v>0</v>
      </c>
      <c r="EX21" s="98">
        <f t="shared" si="38"/>
        <v>0</v>
      </c>
      <c r="EY21" s="105">
        <f t="shared" si="39"/>
        <v>0.5</v>
      </c>
      <c r="EZ21" s="98"/>
      <c r="FA21" s="99"/>
    </row>
    <row r="22">
      <c r="A22" s="97" t="s">
        <v>239</v>
      </c>
      <c r="B22" s="98" t="b">
        <v>0</v>
      </c>
      <c r="C22" s="97">
        <v>16.0</v>
      </c>
      <c r="D22" s="97" t="s">
        <v>192</v>
      </c>
      <c r="E22" s="97" t="s">
        <v>189</v>
      </c>
      <c r="F22" s="97" t="s">
        <v>240</v>
      </c>
      <c r="G22" s="97" t="s">
        <v>241</v>
      </c>
      <c r="H22" s="97" t="s">
        <v>184</v>
      </c>
      <c r="I22" s="97" t="s">
        <v>185</v>
      </c>
      <c r="J22" s="97" t="s">
        <v>186</v>
      </c>
      <c r="K22" s="100" t="b">
        <v>1</v>
      </c>
      <c r="L22" s="98" t="b">
        <v>0</v>
      </c>
      <c r="M22" s="98" t="b">
        <v>0</v>
      </c>
      <c r="N22" s="99"/>
      <c r="O22" s="98" t="b">
        <v>0</v>
      </c>
      <c r="P22" s="98" t="b">
        <v>0</v>
      </c>
      <c r="Q22" s="99"/>
      <c r="R22" s="98" t="b">
        <v>0</v>
      </c>
      <c r="S22" s="99"/>
      <c r="T22" s="100">
        <v>1.0</v>
      </c>
      <c r="U22" s="98"/>
      <c r="V22" s="100">
        <v>1.0</v>
      </c>
      <c r="W22" s="98"/>
      <c r="X22" s="100">
        <v>0.0</v>
      </c>
      <c r="Y22" s="98"/>
      <c r="Z22" s="98"/>
      <c r="AA22" s="98"/>
      <c r="AB22" s="98"/>
      <c r="AC22" s="100" t="s">
        <v>187</v>
      </c>
      <c r="AD22" s="100">
        <v>1.0</v>
      </c>
      <c r="AE22" s="98"/>
      <c r="AF22" s="98"/>
      <c r="AG22" s="98"/>
      <c r="AH22" s="98"/>
      <c r="AI22" s="98"/>
      <c r="AJ22" s="98"/>
      <c r="AK22" s="101"/>
      <c r="AL22" s="98">
        <f t="shared" si="2"/>
        <v>3</v>
      </c>
      <c r="AM22" s="98">
        <f t="shared" si="3"/>
        <v>0</v>
      </c>
      <c r="AN22" s="98">
        <f t="shared" si="4"/>
        <v>0</v>
      </c>
      <c r="AO22" s="102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101"/>
      <c r="BC22" s="98">
        <f t="shared" si="5"/>
        <v>0</v>
      </c>
      <c r="BD22" s="98">
        <f t="shared" si="6"/>
        <v>0</v>
      </c>
      <c r="BE22" s="98">
        <f t="shared" si="7"/>
        <v>0</v>
      </c>
      <c r="BF22" s="102"/>
      <c r="BG22" s="98"/>
      <c r="BH22" s="98"/>
      <c r="BI22" s="98"/>
      <c r="BJ22" s="98"/>
      <c r="BK22" s="98"/>
      <c r="BL22" s="98"/>
      <c r="BM22" s="101"/>
      <c r="BN22" s="98">
        <f t="shared" si="8"/>
        <v>0</v>
      </c>
      <c r="BO22" s="98">
        <f t="shared" si="9"/>
        <v>0</v>
      </c>
      <c r="BP22" s="98">
        <f t="shared" si="10"/>
        <v>0</v>
      </c>
      <c r="BQ22" s="102"/>
      <c r="BR22" s="98"/>
      <c r="BS22" s="98"/>
      <c r="BT22" s="98"/>
      <c r="BU22" s="98"/>
      <c r="BV22" s="98"/>
      <c r="BW22" s="98"/>
      <c r="BX22" s="98">
        <f t="shared" si="11"/>
        <v>0</v>
      </c>
      <c r="BY22" s="98">
        <f t="shared" si="12"/>
        <v>0</v>
      </c>
      <c r="BZ22" s="98">
        <f t="shared" si="13"/>
        <v>0</v>
      </c>
      <c r="CA22" s="102"/>
      <c r="CB22" s="98"/>
      <c r="CC22" s="98"/>
      <c r="CD22" s="98"/>
      <c r="CE22" s="98"/>
      <c r="CF22" s="98"/>
      <c r="CG22" s="98"/>
      <c r="CH22" s="98">
        <f t="shared" si="14"/>
        <v>0</v>
      </c>
      <c r="CI22" s="98">
        <f t="shared" si="15"/>
        <v>0</v>
      </c>
      <c r="CJ22" s="98">
        <f t="shared" si="16"/>
        <v>0</v>
      </c>
      <c r="CK22" s="102"/>
      <c r="CL22" s="98"/>
      <c r="CM22" s="98"/>
      <c r="CN22" s="98"/>
      <c r="CO22" s="98"/>
      <c r="CP22" s="98"/>
      <c r="CQ22" s="98"/>
      <c r="CR22" s="98">
        <f t="shared" si="17"/>
        <v>0</v>
      </c>
      <c r="CS22" s="98">
        <f t="shared" si="18"/>
        <v>0</v>
      </c>
      <c r="CT22" s="98">
        <f t="shared" si="19"/>
        <v>0</v>
      </c>
      <c r="CU22" s="102"/>
      <c r="CV22" s="98"/>
      <c r="CW22" s="98"/>
      <c r="CX22" s="98"/>
      <c r="CY22" s="98"/>
      <c r="CZ22" s="98"/>
      <c r="DA22" s="98"/>
      <c r="DB22" s="98">
        <f t="shared" si="20"/>
        <v>0</v>
      </c>
      <c r="DC22" s="98">
        <f t="shared" si="21"/>
        <v>0</v>
      </c>
      <c r="DD22" s="98">
        <f t="shared" si="22"/>
        <v>0</v>
      </c>
      <c r="DE22" s="102"/>
      <c r="DF22" s="98"/>
      <c r="DG22" s="98"/>
      <c r="DH22" s="98"/>
      <c r="DI22" s="98"/>
      <c r="DJ22" s="98"/>
      <c r="DK22" s="98"/>
      <c r="DL22" s="98">
        <f t="shared" si="23"/>
        <v>0</v>
      </c>
      <c r="DM22" s="98">
        <f t="shared" si="24"/>
        <v>0</v>
      </c>
      <c r="DN22" s="98">
        <f t="shared" si="25"/>
        <v>0</v>
      </c>
      <c r="DO22" s="107"/>
      <c r="DP22" s="102"/>
      <c r="DQ22" s="98"/>
      <c r="DR22" s="98"/>
      <c r="DS22" s="98"/>
      <c r="DT22" s="98"/>
      <c r="DU22" s="98"/>
      <c r="DV22" s="98"/>
      <c r="DW22" s="101"/>
      <c r="DX22" s="98">
        <f t="shared" si="26"/>
        <v>0</v>
      </c>
      <c r="DY22" s="98">
        <f t="shared" si="27"/>
        <v>0</v>
      </c>
      <c r="DZ22" s="98">
        <f t="shared" si="28"/>
        <v>0</v>
      </c>
      <c r="EA22" s="102"/>
      <c r="EB22" s="98"/>
      <c r="EC22" s="98"/>
      <c r="ED22" s="98"/>
      <c r="EE22" s="98"/>
      <c r="EF22" s="98"/>
      <c r="EG22" s="98"/>
      <c r="EH22" s="98">
        <f t="shared" si="29"/>
        <v>0</v>
      </c>
      <c r="EI22" s="98">
        <f t="shared" si="30"/>
        <v>0</v>
      </c>
      <c r="EJ22" s="98">
        <f t="shared" si="31"/>
        <v>0</v>
      </c>
      <c r="EK22" s="102"/>
      <c r="EL22" s="98"/>
      <c r="EM22" s="98"/>
      <c r="EN22" s="106"/>
      <c r="EO22" s="98">
        <f t="shared" ref="EO22:EP22" si="57">SUM(EL22)</f>
        <v>0</v>
      </c>
      <c r="EP22" s="98">
        <f t="shared" si="57"/>
        <v>0</v>
      </c>
      <c r="EQ22" s="98"/>
      <c r="ER22" s="102"/>
      <c r="ES22" s="98">
        <f t="shared" si="33"/>
        <v>3</v>
      </c>
      <c r="ET22" s="98">
        <f t="shared" si="34"/>
        <v>0.75</v>
      </c>
      <c r="EU22" s="98">
        <f t="shared" si="35"/>
        <v>0</v>
      </c>
      <c r="EV22" s="98">
        <f t="shared" si="36"/>
        <v>0</v>
      </c>
      <c r="EW22" s="98">
        <f t="shared" si="37"/>
        <v>0</v>
      </c>
      <c r="EX22" s="98">
        <f t="shared" si="38"/>
        <v>0</v>
      </c>
      <c r="EY22" s="105">
        <f t="shared" si="39"/>
        <v>0.75</v>
      </c>
      <c r="EZ22" s="98"/>
      <c r="FA22" s="99"/>
    </row>
    <row r="23">
      <c r="A23" s="97" t="s">
        <v>242</v>
      </c>
      <c r="B23" s="98" t="b">
        <v>0</v>
      </c>
      <c r="C23" s="97">
        <v>16.0</v>
      </c>
      <c r="D23" s="97" t="s">
        <v>243</v>
      </c>
      <c r="E23" s="97" t="s">
        <v>189</v>
      </c>
      <c r="F23" s="97">
        <v>7.9576053E7</v>
      </c>
      <c r="G23" s="97" t="s">
        <v>244</v>
      </c>
      <c r="H23" s="97" t="s">
        <v>184</v>
      </c>
      <c r="I23" s="97" t="s">
        <v>185</v>
      </c>
      <c r="J23" s="97" t="s">
        <v>186</v>
      </c>
      <c r="K23" s="98" t="b">
        <v>0</v>
      </c>
      <c r="L23" s="98" t="b">
        <v>0</v>
      </c>
      <c r="M23" s="98" t="b">
        <v>0</v>
      </c>
      <c r="N23" s="99"/>
      <c r="O23" s="98" t="b">
        <v>0</v>
      </c>
      <c r="P23" s="98" t="b">
        <v>0</v>
      </c>
      <c r="Q23" s="99"/>
      <c r="R23" s="98" t="b">
        <v>0</v>
      </c>
      <c r="S23" s="99"/>
      <c r="T23" s="100">
        <v>1.0</v>
      </c>
      <c r="U23" s="98"/>
      <c r="V23" s="100">
        <v>1.0</v>
      </c>
      <c r="W23" s="98"/>
      <c r="X23" s="100">
        <v>0.0</v>
      </c>
      <c r="Y23" s="98"/>
      <c r="Z23" s="98"/>
      <c r="AA23" s="98"/>
      <c r="AB23" s="98"/>
      <c r="AC23" s="100" t="s">
        <v>187</v>
      </c>
      <c r="AD23" s="100">
        <v>1.0</v>
      </c>
      <c r="AE23" s="98"/>
      <c r="AF23" s="98"/>
      <c r="AG23" s="98"/>
      <c r="AH23" s="98"/>
      <c r="AI23" s="98"/>
      <c r="AJ23" s="98"/>
      <c r="AK23" s="101"/>
      <c r="AL23" s="98">
        <f t="shared" si="2"/>
        <v>3</v>
      </c>
      <c r="AM23" s="98">
        <f t="shared" si="3"/>
        <v>0</v>
      </c>
      <c r="AN23" s="98">
        <f t="shared" si="4"/>
        <v>0</v>
      </c>
      <c r="AO23" s="102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101"/>
      <c r="BC23" s="98">
        <f t="shared" si="5"/>
        <v>0</v>
      </c>
      <c r="BD23" s="98">
        <f t="shared" si="6"/>
        <v>0</v>
      </c>
      <c r="BE23" s="98">
        <f t="shared" si="7"/>
        <v>0</v>
      </c>
      <c r="BF23" s="102"/>
      <c r="BG23" s="98"/>
      <c r="BH23" s="98"/>
      <c r="BI23" s="98"/>
      <c r="BJ23" s="98"/>
      <c r="BK23" s="98"/>
      <c r="BL23" s="98"/>
      <c r="BM23" s="101"/>
      <c r="BN23" s="98">
        <f t="shared" si="8"/>
        <v>0</v>
      </c>
      <c r="BO23" s="98">
        <f t="shared" si="9"/>
        <v>0</v>
      </c>
      <c r="BP23" s="98">
        <f t="shared" si="10"/>
        <v>0</v>
      </c>
      <c r="BQ23" s="102"/>
      <c r="BR23" s="98"/>
      <c r="BS23" s="98"/>
      <c r="BT23" s="98"/>
      <c r="BU23" s="98"/>
      <c r="BV23" s="98"/>
      <c r="BW23" s="98"/>
      <c r="BX23" s="98">
        <f t="shared" si="11"/>
        <v>0</v>
      </c>
      <c r="BY23" s="98">
        <f t="shared" si="12"/>
        <v>0</v>
      </c>
      <c r="BZ23" s="98">
        <f t="shared" si="13"/>
        <v>0</v>
      </c>
      <c r="CA23" s="102"/>
      <c r="CB23" s="98"/>
      <c r="CC23" s="98"/>
      <c r="CD23" s="98"/>
      <c r="CE23" s="98"/>
      <c r="CF23" s="98"/>
      <c r="CG23" s="98"/>
      <c r="CH23" s="98">
        <f t="shared" si="14"/>
        <v>0</v>
      </c>
      <c r="CI23" s="98">
        <f t="shared" si="15"/>
        <v>0</v>
      </c>
      <c r="CJ23" s="98">
        <f t="shared" si="16"/>
        <v>0</v>
      </c>
      <c r="CK23" s="102"/>
      <c r="CL23" s="98"/>
      <c r="CM23" s="98"/>
      <c r="CN23" s="98"/>
      <c r="CO23" s="98"/>
      <c r="CP23" s="98"/>
      <c r="CQ23" s="98"/>
      <c r="CR23" s="98">
        <f t="shared" si="17"/>
        <v>0</v>
      </c>
      <c r="CS23" s="98">
        <f t="shared" si="18"/>
        <v>0</v>
      </c>
      <c r="CT23" s="98">
        <f t="shared" si="19"/>
        <v>0</v>
      </c>
      <c r="CU23" s="102"/>
      <c r="CV23" s="98"/>
      <c r="CW23" s="98"/>
      <c r="CX23" s="98"/>
      <c r="CY23" s="98"/>
      <c r="CZ23" s="98"/>
      <c r="DA23" s="98"/>
      <c r="DB23" s="98">
        <f t="shared" si="20"/>
        <v>0</v>
      </c>
      <c r="DC23" s="98">
        <f t="shared" si="21"/>
        <v>0</v>
      </c>
      <c r="DD23" s="98">
        <f t="shared" si="22"/>
        <v>0</v>
      </c>
      <c r="DE23" s="102"/>
      <c r="DF23" s="98"/>
      <c r="DG23" s="98"/>
      <c r="DH23" s="98"/>
      <c r="DI23" s="98"/>
      <c r="DJ23" s="98"/>
      <c r="DK23" s="98"/>
      <c r="DL23" s="98">
        <f t="shared" si="23"/>
        <v>0</v>
      </c>
      <c r="DM23" s="98">
        <f t="shared" si="24"/>
        <v>0</v>
      </c>
      <c r="DN23" s="98">
        <f t="shared" si="25"/>
        <v>0</v>
      </c>
      <c r="DO23" s="107"/>
      <c r="DP23" s="102"/>
      <c r="DQ23" s="98"/>
      <c r="DR23" s="98"/>
      <c r="DS23" s="98"/>
      <c r="DT23" s="98"/>
      <c r="DU23" s="98"/>
      <c r="DV23" s="98"/>
      <c r="DW23" s="101"/>
      <c r="DX23" s="98">
        <f t="shared" si="26"/>
        <v>0</v>
      </c>
      <c r="DY23" s="98">
        <f t="shared" si="27"/>
        <v>0</v>
      </c>
      <c r="DZ23" s="98">
        <f t="shared" si="28"/>
        <v>0</v>
      </c>
      <c r="EA23" s="102"/>
      <c r="EB23" s="98"/>
      <c r="EC23" s="98"/>
      <c r="ED23" s="98"/>
      <c r="EE23" s="98"/>
      <c r="EF23" s="98"/>
      <c r="EG23" s="98"/>
      <c r="EH23" s="98">
        <f t="shared" si="29"/>
        <v>0</v>
      </c>
      <c r="EI23" s="98">
        <f t="shared" si="30"/>
        <v>0</v>
      </c>
      <c r="EJ23" s="98">
        <f t="shared" si="31"/>
        <v>0</v>
      </c>
      <c r="EK23" s="102"/>
      <c r="EL23" s="98"/>
      <c r="EM23" s="98"/>
      <c r="EN23" s="106"/>
      <c r="EO23" s="98">
        <f t="shared" ref="EO23:EP23" si="58">SUM(EL23)</f>
        <v>0</v>
      </c>
      <c r="EP23" s="98">
        <f t="shared" si="58"/>
        <v>0</v>
      </c>
      <c r="EQ23" s="98"/>
      <c r="ER23" s="102"/>
      <c r="ES23" s="98">
        <f t="shared" si="33"/>
        <v>3</v>
      </c>
      <c r="ET23" s="98">
        <f t="shared" si="34"/>
        <v>0.75</v>
      </c>
      <c r="EU23" s="98">
        <f t="shared" si="35"/>
        <v>0</v>
      </c>
      <c r="EV23" s="98">
        <f t="shared" si="36"/>
        <v>0</v>
      </c>
      <c r="EW23" s="98">
        <f t="shared" si="37"/>
        <v>0</v>
      </c>
      <c r="EX23" s="98">
        <f t="shared" si="38"/>
        <v>0</v>
      </c>
      <c r="EY23" s="105">
        <f t="shared" si="39"/>
        <v>0.75</v>
      </c>
      <c r="EZ23" s="98"/>
      <c r="FA23" s="99"/>
    </row>
    <row r="24">
      <c r="A24" s="97" t="s">
        <v>245</v>
      </c>
      <c r="B24" s="98" t="b">
        <v>0</v>
      </c>
      <c r="C24" s="97">
        <v>17.0</v>
      </c>
      <c r="D24" s="97">
        <v>75692.0</v>
      </c>
      <c r="E24" s="97" t="s">
        <v>189</v>
      </c>
      <c r="F24" s="97">
        <v>7.9976046E7</v>
      </c>
      <c r="G24" s="97" t="s">
        <v>246</v>
      </c>
      <c r="H24" s="97" t="s">
        <v>184</v>
      </c>
      <c r="I24" s="97" t="s">
        <v>185</v>
      </c>
      <c r="J24" s="97" t="s">
        <v>186</v>
      </c>
      <c r="K24" s="100" t="b">
        <v>1</v>
      </c>
      <c r="L24" s="98" t="b">
        <v>0</v>
      </c>
      <c r="M24" s="98" t="b">
        <v>0</v>
      </c>
      <c r="N24" s="99"/>
      <c r="O24" s="98" t="b">
        <v>0</v>
      </c>
      <c r="P24" s="98" t="b">
        <v>0</v>
      </c>
      <c r="Q24" s="99"/>
      <c r="R24" s="98" t="b">
        <v>0</v>
      </c>
      <c r="S24" s="99"/>
      <c r="T24" s="100">
        <v>1.0</v>
      </c>
      <c r="U24" s="98"/>
      <c r="V24" s="100">
        <v>1.0</v>
      </c>
      <c r="W24" s="100">
        <v>1.0</v>
      </c>
      <c r="X24" s="100">
        <v>0.0</v>
      </c>
      <c r="Y24" s="98"/>
      <c r="Z24" s="98"/>
      <c r="AA24" s="98"/>
      <c r="AB24" s="98"/>
      <c r="AC24" s="100" t="s">
        <v>187</v>
      </c>
      <c r="AD24" s="100">
        <v>0.0</v>
      </c>
      <c r="AE24" s="98"/>
      <c r="AF24" s="98"/>
      <c r="AG24" s="98"/>
      <c r="AH24" s="98"/>
      <c r="AI24" s="98"/>
      <c r="AJ24" s="98"/>
      <c r="AK24" s="101"/>
      <c r="AL24" s="98">
        <f t="shared" si="2"/>
        <v>2</v>
      </c>
      <c r="AM24" s="98">
        <f t="shared" si="3"/>
        <v>0</v>
      </c>
      <c r="AN24" s="98">
        <f t="shared" si="4"/>
        <v>1</v>
      </c>
      <c r="AO24" s="102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101"/>
      <c r="BC24" s="98">
        <f t="shared" si="5"/>
        <v>0</v>
      </c>
      <c r="BD24" s="98">
        <f t="shared" si="6"/>
        <v>0</v>
      </c>
      <c r="BE24" s="98">
        <f t="shared" si="7"/>
        <v>0</v>
      </c>
      <c r="BF24" s="102"/>
      <c r="BG24" s="98"/>
      <c r="BH24" s="98"/>
      <c r="BI24" s="98"/>
      <c r="BJ24" s="98"/>
      <c r="BK24" s="98"/>
      <c r="BL24" s="98"/>
      <c r="BM24" s="101"/>
      <c r="BN24" s="98">
        <f t="shared" si="8"/>
        <v>0</v>
      </c>
      <c r="BO24" s="98">
        <f t="shared" si="9"/>
        <v>0</v>
      </c>
      <c r="BP24" s="98">
        <f t="shared" si="10"/>
        <v>0</v>
      </c>
      <c r="BQ24" s="102"/>
      <c r="BR24" s="98"/>
      <c r="BS24" s="98"/>
      <c r="BT24" s="98"/>
      <c r="BU24" s="98"/>
      <c r="BV24" s="98"/>
      <c r="BW24" s="98"/>
      <c r="BX24" s="98">
        <f t="shared" si="11"/>
        <v>0</v>
      </c>
      <c r="BY24" s="98">
        <f t="shared" si="12"/>
        <v>0</v>
      </c>
      <c r="BZ24" s="98">
        <f t="shared" si="13"/>
        <v>0</v>
      </c>
      <c r="CA24" s="102"/>
      <c r="CB24" s="98"/>
      <c r="CC24" s="98"/>
      <c r="CD24" s="98"/>
      <c r="CE24" s="98"/>
      <c r="CF24" s="98"/>
      <c r="CG24" s="98"/>
      <c r="CH24" s="98">
        <f t="shared" si="14"/>
        <v>0</v>
      </c>
      <c r="CI24" s="98">
        <f t="shared" si="15"/>
        <v>0</v>
      </c>
      <c r="CJ24" s="98">
        <f t="shared" si="16"/>
        <v>0</v>
      </c>
      <c r="CK24" s="102"/>
      <c r="CL24" s="98"/>
      <c r="CM24" s="98"/>
      <c r="CN24" s="98"/>
      <c r="CO24" s="98"/>
      <c r="CP24" s="98"/>
      <c r="CQ24" s="98"/>
      <c r="CR24" s="98">
        <f t="shared" si="17"/>
        <v>0</v>
      </c>
      <c r="CS24" s="98">
        <f t="shared" si="18"/>
        <v>0</v>
      </c>
      <c r="CT24" s="98">
        <f t="shared" si="19"/>
        <v>0</v>
      </c>
      <c r="CU24" s="102"/>
      <c r="CV24" s="98"/>
      <c r="CW24" s="98"/>
      <c r="CX24" s="98"/>
      <c r="CY24" s="98"/>
      <c r="CZ24" s="98"/>
      <c r="DA24" s="98"/>
      <c r="DB24" s="98">
        <f t="shared" si="20"/>
        <v>0</v>
      </c>
      <c r="DC24" s="98">
        <f t="shared" si="21"/>
        <v>0</v>
      </c>
      <c r="DD24" s="98">
        <f t="shared" si="22"/>
        <v>0</v>
      </c>
      <c r="DE24" s="102"/>
      <c r="DF24" s="98"/>
      <c r="DG24" s="98"/>
      <c r="DH24" s="98"/>
      <c r="DI24" s="98"/>
      <c r="DJ24" s="98"/>
      <c r="DK24" s="98"/>
      <c r="DL24" s="98">
        <f t="shared" si="23"/>
        <v>0</v>
      </c>
      <c r="DM24" s="98">
        <f t="shared" si="24"/>
        <v>0</v>
      </c>
      <c r="DN24" s="98">
        <f t="shared" si="25"/>
        <v>0</v>
      </c>
      <c r="DO24" s="107"/>
      <c r="DP24" s="102"/>
      <c r="DQ24" s="98"/>
      <c r="DR24" s="98"/>
      <c r="DS24" s="98"/>
      <c r="DT24" s="98"/>
      <c r="DU24" s="98"/>
      <c r="DV24" s="98"/>
      <c r="DW24" s="101"/>
      <c r="DX24" s="98">
        <f t="shared" si="26"/>
        <v>0</v>
      </c>
      <c r="DY24" s="98">
        <f t="shared" si="27"/>
        <v>0</v>
      </c>
      <c r="DZ24" s="98">
        <f t="shared" si="28"/>
        <v>0</v>
      </c>
      <c r="EA24" s="102"/>
      <c r="EB24" s="98"/>
      <c r="EC24" s="98"/>
      <c r="ED24" s="98"/>
      <c r="EE24" s="98"/>
      <c r="EF24" s="98"/>
      <c r="EG24" s="98"/>
      <c r="EH24" s="98">
        <f t="shared" si="29"/>
        <v>0</v>
      </c>
      <c r="EI24" s="98">
        <f t="shared" si="30"/>
        <v>0</v>
      </c>
      <c r="EJ24" s="98">
        <f t="shared" si="31"/>
        <v>0</v>
      </c>
      <c r="EK24" s="102"/>
      <c r="EL24" s="98"/>
      <c r="EM24" s="98"/>
      <c r="EN24" s="106"/>
      <c r="EO24" s="98">
        <f t="shared" ref="EO24:EP24" si="59">SUM(EL24)</f>
        <v>0</v>
      </c>
      <c r="EP24" s="98">
        <f t="shared" si="59"/>
        <v>0</v>
      </c>
      <c r="EQ24" s="98"/>
      <c r="ER24" s="102"/>
      <c r="ES24" s="98">
        <f t="shared" si="33"/>
        <v>2</v>
      </c>
      <c r="ET24" s="98">
        <f t="shared" si="34"/>
        <v>0.5</v>
      </c>
      <c r="EU24" s="98">
        <f t="shared" si="35"/>
        <v>0</v>
      </c>
      <c r="EV24" s="98">
        <f t="shared" si="36"/>
        <v>0</v>
      </c>
      <c r="EW24" s="98">
        <f t="shared" si="37"/>
        <v>1</v>
      </c>
      <c r="EX24" s="98">
        <f t="shared" si="38"/>
        <v>0</v>
      </c>
      <c r="EY24" s="105">
        <f t="shared" si="39"/>
        <v>0.5</v>
      </c>
      <c r="EZ24" s="98"/>
      <c r="FA24" s="99"/>
    </row>
    <row r="25">
      <c r="A25" s="97" t="s">
        <v>247</v>
      </c>
      <c r="B25" s="98" t="b">
        <v>0</v>
      </c>
      <c r="C25" s="97">
        <v>16.0</v>
      </c>
      <c r="D25" s="97" t="s">
        <v>248</v>
      </c>
      <c r="E25" s="97" t="s">
        <v>189</v>
      </c>
      <c r="F25" s="97">
        <v>6.8220618E7</v>
      </c>
      <c r="G25" s="97" t="s">
        <v>249</v>
      </c>
      <c r="H25" s="97" t="s">
        <v>184</v>
      </c>
      <c r="I25" s="97" t="s">
        <v>185</v>
      </c>
      <c r="J25" s="97" t="s">
        <v>186</v>
      </c>
      <c r="K25" s="98" t="b">
        <v>0</v>
      </c>
      <c r="L25" s="98" t="b">
        <v>0</v>
      </c>
      <c r="M25" s="98" t="b">
        <v>0</v>
      </c>
      <c r="N25" s="99"/>
      <c r="O25" s="98" t="b">
        <v>0</v>
      </c>
      <c r="P25" s="98" t="b">
        <v>0</v>
      </c>
      <c r="Q25" s="99"/>
      <c r="R25" s="98" t="b">
        <v>0</v>
      </c>
      <c r="S25" s="99"/>
      <c r="T25" s="100">
        <v>0.0</v>
      </c>
      <c r="U25" s="98"/>
      <c r="V25" s="100">
        <v>0.0</v>
      </c>
      <c r="W25" s="98"/>
      <c r="X25" s="100">
        <v>0.0</v>
      </c>
      <c r="Y25" s="98"/>
      <c r="Z25" s="98"/>
      <c r="AA25" s="98"/>
      <c r="AB25" s="98"/>
      <c r="AC25" s="100" t="s">
        <v>187</v>
      </c>
      <c r="AD25" s="100">
        <v>0.0</v>
      </c>
      <c r="AE25" s="98"/>
      <c r="AF25" s="98"/>
      <c r="AG25" s="98"/>
      <c r="AH25" s="98"/>
      <c r="AI25" s="98"/>
      <c r="AJ25" s="98"/>
      <c r="AK25" s="101"/>
      <c r="AL25" s="98">
        <f t="shared" si="2"/>
        <v>0</v>
      </c>
      <c r="AM25" s="98">
        <f t="shared" si="3"/>
        <v>0</v>
      </c>
      <c r="AN25" s="98">
        <f t="shared" si="4"/>
        <v>0</v>
      </c>
      <c r="AO25" s="102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101"/>
      <c r="BC25" s="98">
        <f t="shared" si="5"/>
        <v>0</v>
      </c>
      <c r="BD25" s="98">
        <f t="shared" si="6"/>
        <v>0</v>
      </c>
      <c r="BE25" s="98">
        <f t="shared" si="7"/>
        <v>0</v>
      </c>
      <c r="BF25" s="102"/>
      <c r="BG25" s="98"/>
      <c r="BH25" s="98"/>
      <c r="BI25" s="98"/>
      <c r="BJ25" s="98"/>
      <c r="BK25" s="98"/>
      <c r="BL25" s="98"/>
      <c r="BM25" s="101"/>
      <c r="BN25" s="98">
        <f t="shared" si="8"/>
        <v>0</v>
      </c>
      <c r="BO25" s="98">
        <f t="shared" si="9"/>
        <v>0</v>
      </c>
      <c r="BP25" s="98">
        <f t="shared" si="10"/>
        <v>0</v>
      </c>
      <c r="BQ25" s="102"/>
      <c r="BR25" s="98"/>
      <c r="BS25" s="98"/>
      <c r="BT25" s="98"/>
      <c r="BU25" s="98"/>
      <c r="BV25" s="98"/>
      <c r="BW25" s="98"/>
      <c r="BX25" s="98">
        <f t="shared" si="11"/>
        <v>0</v>
      </c>
      <c r="BY25" s="98">
        <f t="shared" si="12"/>
        <v>0</v>
      </c>
      <c r="BZ25" s="98">
        <f t="shared" si="13"/>
        <v>0</v>
      </c>
      <c r="CA25" s="102"/>
      <c r="CB25" s="98"/>
      <c r="CC25" s="98"/>
      <c r="CD25" s="98"/>
      <c r="CE25" s="98"/>
      <c r="CF25" s="98"/>
      <c r="CG25" s="98"/>
      <c r="CH25" s="98">
        <f t="shared" si="14"/>
        <v>0</v>
      </c>
      <c r="CI25" s="98">
        <f t="shared" si="15"/>
        <v>0</v>
      </c>
      <c r="CJ25" s="98">
        <f t="shared" si="16"/>
        <v>0</v>
      </c>
      <c r="CK25" s="102"/>
      <c r="CL25" s="98"/>
      <c r="CM25" s="98"/>
      <c r="CN25" s="98"/>
      <c r="CO25" s="98"/>
      <c r="CP25" s="98"/>
      <c r="CQ25" s="98"/>
      <c r="CR25" s="98">
        <f t="shared" si="17"/>
        <v>0</v>
      </c>
      <c r="CS25" s="98">
        <f t="shared" si="18"/>
        <v>0</v>
      </c>
      <c r="CT25" s="98">
        <f t="shared" si="19"/>
        <v>0</v>
      </c>
      <c r="CU25" s="102"/>
      <c r="CV25" s="98"/>
      <c r="CW25" s="98"/>
      <c r="CX25" s="98"/>
      <c r="CY25" s="98"/>
      <c r="CZ25" s="98"/>
      <c r="DA25" s="98"/>
      <c r="DB25" s="98">
        <f t="shared" si="20"/>
        <v>0</v>
      </c>
      <c r="DC25" s="98">
        <f t="shared" si="21"/>
        <v>0</v>
      </c>
      <c r="DD25" s="98">
        <f t="shared" si="22"/>
        <v>0</v>
      </c>
      <c r="DE25" s="102"/>
      <c r="DF25" s="98"/>
      <c r="DG25" s="98"/>
      <c r="DH25" s="98"/>
      <c r="DI25" s="98"/>
      <c r="DJ25" s="98"/>
      <c r="DK25" s="98"/>
      <c r="DL25" s="98">
        <f t="shared" si="23"/>
        <v>0</v>
      </c>
      <c r="DM25" s="98">
        <f t="shared" si="24"/>
        <v>0</v>
      </c>
      <c r="DN25" s="98">
        <f t="shared" si="25"/>
        <v>0</v>
      </c>
      <c r="DO25" s="107"/>
      <c r="DP25" s="102"/>
      <c r="DQ25" s="98"/>
      <c r="DR25" s="98"/>
      <c r="DS25" s="98"/>
      <c r="DT25" s="98"/>
      <c r="DU25" s="98"/>
      <c r="DV25" s="98"/>
      <c r="DW25" s="101"/>
      <c r="DX25" s="98">
        <f t="shared" si="26"/>
        <v>0</v>
      </c>
      <c r="DY25" s="98">
        <f t="shared" si="27"/>
        <v>0</v>
      </c>
      <c r="DZ25" s="98">
        <f t="shared" si="28"/>
        <v>0</v>
      </c>
      <c r="EA25" s="102"/>
      <c r="EB25" s="98"/>
      <c r="EC25" s="98"/>
      <c r="ED25" s="98"/>
      <c r="EE25" s="98"/>
      <c r="EF25" s="98"/>
      <c r="EG25" s="98"/>
      <c r="EH25" s="98">
        <f t="shared" si="29"/>
        <v>0</v>
      </c>
      <c r="EI25" s="98">
        <f t="shared" si="30"/>
        <v>0</v>
      </c>
      <c r="EJ25" s="98">
        <f t="shared" si="31"/>
        <v>0</v>
      </c>
      <c r="EK25" s="102"/>
      <c r="EL25" s="98"/>
      <c r="EM25" s="98"/>
      <c r="EN25" s="106"/>
      <c r="EO25" s="98">
        <f t="shared" ref="EO25:EP25" si="60">SUM(EL25)</f>
        <v>0</v>
      </c>
      <c r="EP25" s="98">
        <f t="shared" si="60"/>
        <v>0</v>
      </c>
      <c r="EQ25" s="98"/>
      <c r="ER25" s="102"/>
      <c r="ES25" s="98">
        <f t="shared" si="33"/>
        <v>0</v>
      </c>
      <c r="ET25" s="98">
        <f t="shared" si="34"/>
        <v>0</v>
      </c>
      <c r="EU25" s="98">
        <f t="shared" si="35"/>
        <v>0</v>
      </c>
      <c r="EV25" s="98">
        <f t="shared" si="36"/>
        <v>0</v>
      </c>
      <c r="EW25" s="98">
        <f t="shared" si="37"/>
        <v>0</v>
      </c>
      <c r="EX25" s="98">
        <f t="shared" si="38"/>
        <v>0</v>
      </c>
      <c r="EY25" s="105">
        <f t="shared" si="39"/>
        <v>0</v>
      </c>
      <c r="EZ25" s="98"/>
      <c r="FA25" s="99"/>
    </row>
    <row r="26">
      <c r="A26" s="97" t="s">
        <v>250</v>
      </c>
      <c r="B26" s="98" t="b">
        <v>0</v>
      </c>
      <c r="C26" s="97">
        <v>15.0</v>
      </c>
      <c r="D26" s="97">
        <v>7.9580532E7</v>
      </c>
      <c r="E26" s="97" t="s">
        <v>182</v>
      </c>
      <c r="F26" s="97">
        <v>7.9580532E7</v>
      </c>
      <c r="G26" s="97" t="s">
        <v>251</v>
      </c>
      <c r="H26" s="97" t="s">
        <v>184</v>
      </c>
      <c r="I26" s="97" t="s">
        <v>185</v>
      </c>
      <c r="J26" s="97" t="s">
        <v>186</v>
      </c>
      <c r="K26" s="98" t="b">
        <v>0</v>
      </c>
      <c r="L26" s="98" t="b">
        <v>0</v>
      </c>
      <c r="M26" s="98" t="b">
        <v>0</v>
      </c>
      <c r="N26" s="99"/>
      <c r="O26" s="98" t="b">
        <v>0</v>
      </c>
      <c r="P26" s="98" t="b">
        <v>0</v>
      </c>
      <c r="Q26" s="99"/>
      <c r="R26" s="98" t="b">
        <v>0</v>
      </c>
      <c r="S26" s="99"/>
      <c r="T26" s="100">
        <v>0.0</v>
      </c>
      <c r="U26" s="98"/>
      <c r="V26" s="100">
        <v>1.0</v>
      </c>
      <c r="W26" s="98"/>
      <c r="X26" s="100">
        <v>1.0</v>
      </c>
      <c r="Y26" s="98"/>
      <c r="Z26" s="98"/>
      <c r="AA26" s="98"/>
      <c r="AB26" s="98"/>
      <c r="AC26" s="100" t="s">
        <v>187</v>
      </c>
      <c r="AD26" s="100">
        <v>0.0</v>
      </c>
      <c r="AE26" s="98"/>
      <c r="AF26" s="98"/>
      <c r="AG26" s="98"/>
      <c r="AH26" s="98"/>
      <c r="AI26" s="98"/>
      <c r="AJ26" s="98"/>
      <c r="AK26" s="101"/>
      <c r="AL26" s="98">
        <f t="shared" si="2"/>
        <v>1</v>
      </c>
      <c r="AM26" s="98">
        <f t="shared" si="3"/>
        <v>1</v>
      </c>
      <c r="AN26" s="98">
        <f t="shared" si="4"/>
        <v>0</v>
      </c>
      <c r="AO26" s="102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101"/>
      <c r="BC26" s="98">
        <f t="shared" si="5"/>
        <v>0</v>
      </c>
      <c r="BD26" s="98">
        <f t="shared" si="6"/>
        <v>0</v>
      </c>
      <c r="BE26" s="98">
        <f t="shared" si="7"/>
        <v>0</v>
      </c>
      <c r="BF26" s="102"/>
      <c r="BG26" s="98"/>
      <c r="BH26" s="98"/>
      <c r="BI26" s="98"/>
      <c r="BJ26" s="98"/>
      <c r="BK26" s="98"/>
      <c r="BL26" s="98"/>
      <c r="BM26" s="101"/>
      <c r="BN26" s="98">
        <f t="shared" si="8"/>
        <v>0</v>
      </c>
      <c r="BO26" s="98">
        <f t="shared" si="9"/>
        <v>0</v>
      </c>
      <c r="BP26" s="98">
        <f t="shared" si="10"/>
        <v>0</v>
      </c>
      <c r="BQ26" s="102"/>
      <c r="BR26" s="98"/>
      <c r="BS26" s="98"/>
      <c r="BT26" s="98"/>
      <c r="BU26" s="98"/>
      <c r="BV26" s="98"/>
      <c r="BW26" s="98"/>
      <c r="BX26" s="98">
        <f t="shared" si="11"/>
        <v>0</v>
      </c>
      <c r="BY26" s="98">
        <f t="shared" si="12"/>
        <v>0</v>
      </c>
      <c r="BZ26" s="98">
        <f t="shared" si="13"/>
        <v>0</v>
      </c>
      <c r="CA26" s="102"/>
      <c r="CB26" s="98"/>
      <c r="CC26" s="98"/>
      <c r="CD26" s="98"/>
      <c r="CE26" s="98"/>
      <c r="CF26" s="98"/>
      <c r="CG26" s="98"/>
      <c r="CH26" s="98">
        <f t="shared" si="14"/>
        <v>0</v>
      </c>
      <c r="CI26" s="98">
        <f t="shared" si="15"/>
        <v>0</v>
      </c>
      <c r="CJ26" s="98">
        <f t="shared" si="16"/>
        <v>0</v>
      </c>
      <c r="CK26" s="102"/>
      <c r="CL26" s="98"/>
      <c r="CM26" s="98"/>
      <c r="CN26" s="98"/>
      <c r="CO26" s="98"/>
      <c r="CP26" s="98"/>
      <c r="CQ26" s="98"/>
      <c r="CR26" s="98">
        <f t="shared" si="17"/>
        <v>0</v>
      </c>
      <c r="CS26" s="98">
        <f t="shared" si="18"/>
        <v>0</v>
      </c>
      <c r="CT26" s="98">
        <f t="shared" si="19"/>
        <v>0</v>
      </c>
      <c r="CU26" s="102"/>
      <c r="CV26" s="98"/>
      <c r="CW26" s="98"/>
      <c r="CX26" s="98"/>
      <c r="CY26" s="98"/>
      <c r="CZ26" s="98"/>
      <c r="DA26" s="98"/>
      <c r="DB26" s="98">
        <f t="shared" si="20"/>
        <v>0</v>
      </c>
      <c r="DC26" s="98">
        <f t="shared" si="21"/>
        <v>0</v>
      </c>
      <c r="DD26" s="98">
        <f t="shared" si="22"/>
        <v>0</v>
      </c>
      <c r="DE26" s="102"/>
      <c r="DF26" s="98"/>
      <c r="DG26" s="98"/>
      <c r="DH26" s="98"/>
      <c r="DI26" s="98"/>
      <c r="DJ26" s="98"/>
      <c r="DK26" s="98"/>
      <c r="DL26" s="98">
        <f t="shared" si="23"/>
        <v>0</v>
      </c>
      <c r="DM26" s="98">
        <f t="shared" si="24"/>
        <v>0</v>
      </c>
      <c r="DN26" s="98">
        <f t="shared" si="25"/>
        <v>0</v>
      </c>
      <c r="DO26" s="107"/>
      <c r="DP26" s="102"/>
      <c r="DQ26" s="98"/>
      <c r="DR26" s="98"/>
      <c r="DS26" s="98"/>
      <c r="DT26" s="98"/>
      <c r="DU26" s="98"/>
      <c r="DV26" s="98"/>
      <c r="DW26" s="101"/>
      <c r="DX26" s="98">
        <f t="shared" si="26"/>
        <v>0</v>
      </c>
      <c r="DY26" s="98">
        <f t="shared" si="27"/>
        <v>0</v>
      </c>
      <c r="DZ26" s="98">
        <f t="shared" si="28"/>
        <v>0</v>
      </c>
      <c r="EA26" s="102"/>
      <c r="EB26" s="98"/>
      <c r="EC26" s="98"/>
      <c r="ED26" s="98"/>
      <c r="EE26" s="98"/>
      <c r="EF26" s="98"/>
      <c r="EG26" s="98"/>
      <c r="EH26" s="98">
        <f t="shared" si="29"/>
        <v>0</v>
      </c>
      <c r="EI26" s="98">
        <f t="shared" si="30"/>
        <v>0</v>
      </c>
      <c r="EJ26" s="98">
        <f t="shared" si="31"/>
        <v>0</v>
      </c>
      <c r="EK26" s="102"/>
      <c r="EL26" s="98"/>
      <c r="EM26" s="98"/>
      <c r="EN26" s="106"/>
      <c r="EO26" s="98">
        <f t="shared" ref="EO26:EP26" si="61">SUM(EL26)</f>
        <v>0</v>
      </c>
      <c r="EP26" s="98">
        <f t="shared" si="61"/>
        <v>0</v>
      </c>
      <c r="EQ26" s="98"/>
      <c r="ER26" s="102"/>
      <c r="ES26" s="98">
        <f t="shared" si="33"/>
        <v>1</v>
      </c>
      <c r="ET26" s="98">
        <f t="shared" si="34"/>
        <v>0.25</v>
      </c>
      <c r="EU26" s="98">
        <f t="shared" si="35"/>
        <v>1</v>
      </c>
      <c r="EV26" s="98">
        <f t="shared" si="36"/>
        <v>0.25</v>
      </c>
      <c r="EW26" s="98">
        <f t="shared" si="37"/>
        <v>0</v>
      </c>
      <c r="EX26" s="98">
        <f t="shared" si="38"/>
        <v>0</v>
      </c>
      <c r="EY26" s="105">
        <f t="shared" si="39"/>
        <v>0.5</v>
      </c>
      <c r="EZ26" s="98"/>
      <c r="FA26" s="99"/>
    </row>
    <row r="27">
      <c r="A27" s="97" t="s">
        <v>252</v>
      </c>
      <c r="B27" s="98" t="b">
        <v>0</v>
      </c>
      <c r="C27" s="97">
        <v>17.0</v>
      </c>
      <c r="D27" s="97">
        <v>7.9076876E7</v>
      </c>
      <c r="E27" s="97" t="s">
        <v>189</v>
      </c>
      <c r="F27" s="97">
        <v>7.9076876E7</v>
      </c>
      <c r="G27" s="97" t="s">
        <v>253</v>
      </c>
      <c r="H27" s="97" t="s">
        <v>184</v>
      </c>
      <c r="I27" s="97" t="s">
        <v>185</v>
      </c>
      <c r="J27" s="97" t="s">
        <v>186</v>
      </c>
      <c r="K27" s="98" t="b">
        <v>0</v>
      </c>
      <c r="L27" s="98" t="b">
        <v>0</v>
      </c>
      <c r="M27" s="98" t="b">
        <v>0</v>
      </c>
      <c r="N27" s="99"/>
      <c r="O27" s="98" t="b">
        <v>0</v>
      </c>
      <c r="P27" s="98" t="b">
        <v>0</v>
      </c>
      <c r="Q27" s="99"/>
      <c r="R27" s="98" t="b">
        <v>0</v>
      </c>
      <c r="S27" s="99"/>
      <c r="T27" s="100">
        <v>0.0</v>
      </c>
      <c r="U27" s="98"/>
      <c r="V27" s="100">
        <v>0.0</v>
      </c>
      <c r="W27" s="98"/>
      <c r="X27" s="100">
        <v>0.0</v>
      </c>
      <c r="Y27" s="98"/>
      <c r="Z27" s="98"/>
      <c r="AA27" s="98"/>
      <c r="AB27" s="98"/>
      <c r="AC27" s="100" t="s">
        <v>187</v>
      </c>
      <c r="AD27" s="100">
        <v>1.0</v>
      </c>
      <c r="AE27" s="98"/>
      <c r="AF27" s="98"/>
      <c r="AG27" s="98"/>
      <c r="AH27" s="98"/>
      <c r="AI27" s="98"/>
      <c r="AJ27" s="98"/>
      <c r="AK27" s="101"/>
      <c r="AL27" s="98">
        <f t="shared" si="2"/>
        <v>1</v>
      </c>
      <c r="AM27" s="98">
        <f t="shared" si="3"/>
        <v>0</v>
      </c>
      <c r="AN27" s="98">
        <f t="shared" si="4"/>
        <v>0</v>
      </c>
      <c r="AO27" s="102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101"/>
      <c r="BC27" s="98">
        <f t="shared" si="5"/>
        <v>0</v>
      </c>
      <c r="BD27" s="98">
        <f t="shared" si="6"/>
        <v>0</v>
      </c>
      <c r="BE27" s="98">
        <f t="shared" si="7"/>
        <v>0</v>
      </c>
      <c r="BF27" s="102"/>
      <c r="BG27" s="98"/>
      <c r="BH27" s="98"/>
      <c r="BI27" s="98"/>
      <c r="BJ27" s="98"/>
      <c r="BK27" s="98"/>
      <c r="BL27" s="98"/>
      <c r="BM27" s="101"/>
      <c r="BN27" s="98">
        <f t="shared" si="8"/>
        <v>0</v>
      </c>
      <c r="BO27" s="98">
        <f t="shared" si="9"/>
        <v>0</v>
      </c>
      <c r="BP27" s="98">
        <f t="shared" si="10"/>
        <v>0</v>
      </c>
      <c r="BQ27" s="102"/>
      <c r="BR27" s="98"/>
      <c r="BS27" s="98"/>
      <c r="BT27" s="98"/>
      <c r="BU27" s="98"/>
      <c r="BV27" s="98"/>
      <c r="BW27" s="98"/>
      <c r="BX27" s="98">
        <f t="shared" si="11"/>
        <v>0</v>
      </c>
      <c r="BY27" s="98">
        <f t="shared" si="12"/>
        <v>0</v>
      </c>
      <c r="BZ27" s="98">
        <f t="shared" si="13"/>
        <v>0</v>
      </c>
      <c r="CA27" s="102"/>
      <c r="CB27" s="98"/>
      <c r="CC27" s="98"/>
      <c r="CD27" s="98"/>
      <c r="CE27" s="98"/>
      <c r="CF27" s="98"/>
      <c r="CG27" s="98"/>
      <c r="CH27" s="98">
        <f t="shared" si="14"/>
        <v>0</v>
      </c>
      <c r="CI27" s="98">
        <f t="shared" si="15"/>
        <v>0</v>
      </c>
      <c r="CJ27" s="98">
        <f t="shared" si="16"/>
        <v>0</v>
      </c>
      <c r="CK27" s="102"/>
      <c r="CL27" s="98"/>
      <c r="CM27" s="98"/>
      <c r="CN27" s="98"/>
      <c r="CO27" s="98"/>
      <c r="CP27" s="98"/>
      <c r="CQ27" s="98"/>
      <c r="CR27" s="98">
        <f t="shared" si="17"/>
        <v>0</v>
      </c>
      <c r="CS27" s="98">
        <f t="shared" si="18"/>
        <v>0</v>
      </c>
      <c r="CT27" s="98">
        <f t="shared" si="19"/>
        <v>0</v>
      </c>
      <c r="CU27" s="102"/>
      <c r="CV27" s="98"/>
      <c r="CW27" s="98"/>
      <c r="CX27" s="98"/>
      <c r="CY27" s="98"/>
      <c r="CZ27" s="98"/>
      <c r="DA27" s="98"/>
      <c r="DB27" s="98">
        <f t="shared" si="20"/>
        <v>0</v>
      </c>
      <c r="DC27" s="98">
        <f t="shared" si="21"/>
        <v>0</v>
      </c>
      <c r="DD27" s="98">
        <f t="shared" si="22"/>
        <v>0</v>
      </c>
      <c r="DE27" s="102"/>
      <c r="DF27" s="98"/>
      <c r="DG27" s="98"/>
      <c r="DH27" s="98"/>
      <c r="DI27" s="98"/>
      <c r="DJ27" s="98"/>
      <c r="DK27" s="98"/>
      <c r="DL27" s="98">
        <f t="shared" si="23"/>
        <v>0</v>
      </c>
      <c r="DM27" s="98">
        <f t="shared" si="24"/>
        <v>0</v>
      </c>
      <c r="DN27" s="98">
        <f t="shared" si="25"/>
        <v>0</v>
      </c>
      <c r="DO27" s="107"/>
      <c r="DP27" s="102"/>
      <c r="DQ27" s="98"/>
      <c r="DR27" s="98"/>
      <c r="DS27" s="98"/>
      <c r="DT27" s="98"/>
      <c r="DU27" s="98"/>
      <c r="DV27" s="98"/>
      <c r="DW27" s="101"/>
      <c r="DX27" s="98">
        <f t="shared" si="26"/>
        <v>0</v>
      </c>
      <c r="DY27" s="98">
        <f t="shared" si="27"/>
        <v>0</v>
      </c>
      <c r="DZ27" s="98">
        <f t="shared" si="28"/>
        <v>0</v>
      </c>
      <c r="EA27" s="102"/>
      <c r="EB27" s="98"/>
      <c r="EC27" s="98"/>
      <c r="ED27" s="98"/>
      <c r="EE27" s="98"/>
      <c r="EF27" s="98"/>
      <c r="EG27" s="98"/>
      <c r="EH27" s="98">
        <f t="shared" si="29"/>
        <v>0</v>
      </c>
      <c r="EI27" s="98">
        <f t="shared" si="30"/>
        <v>0</v>
      </c>
      <c r="EJ27" s="98">
        <f t="shared" si="31"/>
        <v>0</v>
      </c>
      <c r="EK27" s="102"/>
      <c r="EL27" s="98"/>
      <c r="EM27" s="98"/>
      <c r="EN27" s="106"/>
      <c r="EO27" s="98">
        <f t="shared" ref="EO27:EP27" si="62">SUM(EL27)</f>
        <v>0</v>
      </c>
      <c r="EP27" s="98">
        <f t="shared" si="62"/>
        <v>0</v>
      </c>
      <c r="EQ27" s="98"/>
      <c r="ER27" s="102"/>
      <c r="ES27" s="98">
        <f t="shared" si="33"/>
        <v>1</v>
      </c>
      <c r="ET27" s="98">
        <f t="shared" si="34"/>
        <v>0.25</v>
      </c>
      <c r="EU27" s="98">
        <f t="shared" si="35"/>
        <v>0</v>
      </c>
      <c r="EV27" s="98">
        <f t="shared" si="36"/>
        <v>0</v>
      </c>
      <c r="EW27" s="98">
        <f t="shared" si="37"/>
        <v>0</v>
      </c>
      <c r="EX27" s="98">
        <f t="shared" si="38"/>
        <v>0</v>
      </c>
      <c r="EY27" s="105">
        <f t="shared" si="39"/>
        <v>0.25</v>
      </c>
      <c r="EZ27" s="98"/>
      <c r="FA27" s="99"/>
    </row>
    <row r="28">
      <c r="A28" s="97" t="s">
        <v>254</v>
      </c>
      <c r="B28" s="98" t="b">
        <v>0</v>
      </c>
      <c r="C28" s="97">
        <v>16.0</v>
      </c>
      <c r="D28" s="97" t="s">
        <v>192</v>
      </c>
      <c r="E28" s="97" t="s">
        <v>182</v>
      </c>
      <c r="F28" s="97">
        <v>7.0859179E7</v>
      </c>
      <c r="G28" s="97" t="s">
        <v>255</v>
      </c>
      <c r="H28" s="97" t="s">
        <v>184</v>
      </c>
      <c r="I28" s="97" t="s">
        <v>185</v>
      </c>
      <c r="J28" s="97" t="s">
        <v>186</v>
      </c>
      <c r="K28" s="100" t="b">
        <v>1</v>
      </c>
      <c r="L28" s="98" t="b">
        <v>0</v>
      </c>
      <c r="M28" s="98" t="b">
        <v>0</v>
      </c>
      <c r="N28" s="99"/>
      <c r="O28" s="98" t="b">
        <v>0</v>
      </c>
      <c r="P28" s="98" t="b">
        <v>0</v>
      </c>
      <c r="Q28" s="99"/>
      <c r="R28" s="98" t="b">
        <v>0</v>
      </c>
      <c r="S28" s="99"/>
      <c r="T28" s="100">
        <v>0.0</v>
      </c>
      <c r="U28" s="98"/>
      <c r="V28" s="100">
        <v>0.0</v>
      </c>
      <c r="W28" s="98"/>
      <c r="X28" s="100">
        <v>1.0</v>
      </c>
      <c r="Y28" s="98"/>
      <c r="Z28" s="98"/>
      <c r="AA28" s="98"/>
      <c r="AB28" s="98"/>
      <c r="AC28" s="100" t="s">
        <v>187</v>
      </c>
      <c r="AD28" s="100">
        <v>1.0</v>
      </c>
      <c r="AE28" s="98"/>
      <c r="AF28" s="98"/>
      <c r="AG28" s="98"/>
      <c r="AH28" s="98"/>
      <c r="AI28" s="98"/>
      <c r="AJ28" s="98"/>
      <c r="AK28" s="101"/>
      <c r="AL28" s="98">
        <f t="shared" si="2"/>
        <v>1</v>
      </c>
      <c r="AM28" s="98">
        <f t="shared" si="3"/>
        <v>1</v>
      </c>
      <c r="AN28" s="98">
        <f t="shared" si="4"/>
        <v>0</v>
      </c>
      <c r="AO28" s="102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101"/>
      <c r="BC28" s="98">
        <f t="shared" si="5"/>
        <v>0</v>
      </c>
      <c r="BD28" s="98">
        <f t="shared" si="6"/>
        <v>0</v>
      </c>
      <c r="BE28" s="98">
        <f t="shared" si="7"/>
        <v>0</v>
      </c>
      <c r="BF28" s="102"/>
      <c r="BG28" s="98"/>
      <c r="BH28" s="98"/>
      <c r="BI28" s="98"/>
      <c r="BJ28" s="98"/>
      <c r="BK28" s="98"/>
      <c r="BL28" s="98"/>
      <c r="BM28" s="101"/>
      <c r="BN28" s="98">
        <f t="shared" si="8"/>
        <v>0</v>
      </c>
      <c r="BO28" s="98">
        <f t="shared" si="9"/>
        <v>0</v>
      </c>
      <c r="BP28" s="98">
        <f t="shared" si="10"/>
        <v>0</v>
      </c>
      <c r="BQ28" s="102"/>
      <c r="BR28" s="98"/>
      <c r="BS28" s="98"/>
      <c r="BT28" s="98"/>
      <c r="BU28" s="98"/>
      <c r="BV28" s="98"/>
      <c r="BW28" s="98"/>
      <c r="BX28" s="98">
        <f t="shared" si="11"/>
        <v>0</v>
      </c>
      <c r="BY28" s="98">
        <f t="shared" si="12"/>
        <v>0</v>
      </c>
      <c r="BZ28" s="98">
        <f t="shared" si="13"/>
        <v>0</v>
      </c>
      <c r="CA28" s="102"/>
      <c r="CB28" s="98"/>
      <c r="CC28" s="98"/>
      <c r="CD28" s="98"/>
      <c r="CE28" s="98"/>
      <c r="CF28" s="98"/>
      <c r="CG28" s="98"/>
      <c r="CH28" s="98">
        <f t="shared" si="14"/>
        <v>0</v>
      </c>
      <c r="CI28" s="98">
        <f t="shared" si="15"/>
        <v>0</v>
      </c>
      <c r="CJ28" s="98">
        <f t="shared" si="16"/>
        <v>0</v>
      </c>
      <c r="CK28" s="102"/>
      <c r="CL28" s="98"/>
      <c r="CM28" s="98"/>
      <c r="CN28" s="98"/>
      <c r="CO28" s="98"/>
      <c r="CP28" s="98"/>
      <c r="CQ28" s="98"/>
      <c r="CR28" s="98">
        <f t="shared" si="17"/>
        <v>0</v>
      </c>
      <c r="CS28" s="98">
        <f t="shared" si="18"/>
        <v>0</v>
      </c>
      <c r="CT28" s="98">
        <f t="shared" si="19"/>
        <v>0</v>
      </c>
      <c r="CU28" s="102"/>
      <c r="CV28" s="98"/>
      <c r="CW28" s="98"/>
      <c r="CX28" s="98"/>
      <c r="CY28" s="98"/>
      <c r="CZ28" s="98"/>
      <c r="DA28" s="98"/>
      <c r="DB28" s="98">
        <f t="shared" si="20"/>
        <v>0</v>
      </c>
      <c r="DC28" s="98">
        <f t="shared" si="21"/>
        <v>0</v>
      </c>
      <c r="DD28" s="98">
        <f t="shared" si="22"/>
        <v>0</v>
      </c>
      <c r="DE28" s="102"/>
      <c r="DF28" s="98"/>
      <c r="DG28" s="98"/>
      <c r="DH28" s="98"/>
      <c r="DI28" s="98"/>
      <c r="DJ28" s="98"/>
      <c r="DK28" s="98"/>
      <c r="DL28" s="98">
        <f t="shared" si="23"/>
        <v>0</v>
      </c>
      <c r="DM28" s="98">
        <f t="shared" si="24"/>
        <v>0</v>
      </c>
      <c r="DN28" s="98">
        <f t="shared" si="25"/>
        <v>0</v>
      </c>
      <c r="DO28" s="107"/>
      <c r="DP28" s="102"/>
      <c r="DQ28" s="98"/>
      <c r="DR28" s="98"/>
      <c r="DS28" s="98"/>
      <c r="DT28" s="98"/>
      <c r="DU28" s="98"/>
      <c r="DV28" s="98"/>
      <c r="DW28" s="101"/>
      <c r="DX28" s="98">
        <f t="shared" si="26"/>
        <v>0</v>
      </c>
      <c r="DY28" s="98">
        <f t="shared" si="27"/>
        <v>0</v>
      </c>
      <c r="DZ28" s="98">
        <f t="shared" si="28"/>
        <v>0</v>
      </c>
      <c r="EA28" s="102"/>
      <c r="EB28" s="98"/>
      <c r="EC28" s="98"/>
      <c r="ED28" s="98"/>
      <c r="EE28" s="98"/>
      <c r="EF28" s="98"/>
      <c r="EG28" s="98"/>
      <c r="EH28" s="98">
        <f t="shared" si="29"/>
        <v>0</v>
      </c>
      <c r="EI28" s="98">
        <f t="shared" si="30"/>
        <v>0</v>
      </c>
      <c r="EJ28" s="98">
        <f t="shared" si="31"/>
        <v>0</v>
      </c>
      <c r="EK28" s="102"/>
      <c r="EL28" s="98"/>
      <c r="EM28" s="98"/>
      <c r="EN28" s="106"/>
      <c r="EO28" s="98">
        <f t="shared" ref="EO28:EP28" si="63">SUM(EL28)</f>
        <v>0</v>
      </c>
      <c r="EP28" s="98">
        <f t="shared" si="63"/>
        <v>0</v>
      </c>
      <c r="EQ28" s="98"/>
      <c r="ER28" s="102"/>
      <c r="ES28" s="98">
        <f t="shared" si="33"/>
        <v>1</v>
      </c>
      <c r="ET28" s="98">
        <f t="shared" si="34"/>
        <v>0.25</v>
      </c>
      <c r="EU28" s="98">
        <f t="shared" si="35"/>
        <v>1</v>
      </c>
      <c r="EV28" s="98">
        <f t="shared" si="36"/>
        <v>0.25</v>
      </c>
      <c r="EW28" s="98">
        <f t="shared" si="37"/>
        <v>0</v>
      </c>
      <c r="EX28" s="98">
        <f t="shared" si="38"/>
        <v>0</v>
      </c>
      <c r="EY28" s="105">
        <f t="shared" si="39"/>
        <v>0.5</v>
      </c>
      <c r="EZ28" s="98"/>
      <c r="FA28" s="99"/>
    </row>
    <row r="29">
      <c r="A29" s="108" t="s">
        <v>256</v>
      </c>
      <c r="B29" s="102"/>
      <c r="C29" s="109"/>
      <c r="D29" s="108" t="s">
        <v>182</v>
      </c>
      <c r="E29" s="108">
        <f>COUNTIF(E3:E28,D29)</f>
        <v>9</v>
      </c>
      <c r="F29" s="109"/>
      <c r="G29" s="109"/>
      <c r="H29" s="109"/>
      <c r="I29" s="109"/>
      <c r="J29" s="109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2"/>
      <c r="BA29" s="102"/>
      <c r="BB29" s="102"/>
      <c r="BC29" s="102"/>
      <c r="BD29" s="102"/>
      <c r="BE29" s="102"/>
      <c r="BF29" s="102"/>
      <c r="BG29" s="102"/>
      <c r="BH29" s="102"/>
      <c r="BI29" s="102"/>
      <c r="BJ29" s="102"/>
      <c r="BK29" s="102"/>
      <c r="BL29" s="102"/>
      <c r="BM29" s="102"/>
      <c r="BN29" s="102"/>
      <c r="BO29" s="102"/>
      <c r="BP29" s="102"/>
      <c r="BQ29" s="102"/>
      <c r="BR29" s="102"/>
      <c r="BS29" s="102"/>
      <c r="BT29" s="102"/>
      <c r="BU29" s="102"/>
      <c r="BV29" s="102"/>
      <c r="BW29" s="102"/>
      <c r="BX29" s="102"/>
      <c r="BY29" s="102"/>
      <c r="BZ29" s="102"/>
      <c r="CA29" s="102"/>
      <c r="CB29" s="102"/>
      <c r="CC29" s="102"/>
      <c r="CD29" s="102"/>
      <c r="CE29" s="102"/>
      <c r="CF29" s="102"/>
      <c r="CG29" s="102"/>
      <c r="CH29" s="102"/>
      <c r="CI29" s="102"/>
      <c r="CJ29" s="102"/>
      <c r="CK29" s="102"/>
      <c r="CL29" s="102"/>
      <c r="CM29" s="102"/>
      <c r="CN29" s="102"/>
      <c r="CO29" s="102"/>
      <c r="CP29" s="102"/>
      <c r="CQ29" s="102"/>
      <c r="CR29" s="102"/>
      <c r="CS29" s="102"/>
      <c r="CT29" s="102"/>
      <c r="CU29" s="102"/>
      <c r="CV29" s="102"/>
      <c r="CW29" s="102"/>
      <c r="CX29" s="102"/>
      <c r="CY29" s="102"/>
      <c r="CZ29" s="102"/>
      <c r="DA29" s="102"/>
      <c r="DB29" s="102"/>
      <c r="DC29" s="102"/>
      <c r="DD29" s="102"/>
      <c r="DE29" s="102"/>
      <c r="DF29" s="102"/>
      <c r="DG29" s="102"/>
      <c r="DH29" s="102"/>
      <c r="DI29" s="102"/>
      <c r="DJ29" s="102"/>
      <c r="DK29" s="102"/>
      <c r="DL29" s="102"/>
      <c r="DM29" s="102"/>
      <c r="DN29" s="102"/>
      <c r="DO29" s="102"/>
      <c r="DP29" s="102"/>
      <c r="DQ29" s="102"/>
      <c r="DR29" s="102"/>
      <c r="DS29" s="102"/>
      <c r="DT29" s="102"/>
      <c r="DU29" s="102"/>
      <c r="DV29" s="102"/>
      <c r="DW29" s="102"/>
      <c r="DX29" s="102"/>
      <c r="DY29" s="102"/>
      <c r="DZ29" s="102"/>
      <c r="EA29" s="102"/>
      <c r="EB29" s="102"/>
      <c r="EC29" s="102"/>
      <c r="ED29" s="102"/>
      <c r="EE29" s="102"/>
      <c r="EF29" s="102"/>
      <c r="EG29" s="102"/>
      <c r="EH29" s="102"/>
      <c r="EI29" s="102"/>
      <c r="EJ29" s="102"/>
      <c r="EK29" s="102"/>
      <c r="EL29" s="102"/>
      <c r="EM29" s="102"/>
      <c r="EN29" s="102"/>
      <c r="EO29" s="102"/>
      <c r="EP29" s="102"/>
      <c r="EQ29" s="102"/>
      <c r="ER29" s="102"/>
      <c r="ES29" s="102"/>
      <c r="ET29" s="102"/>
      <c r="EU29" s="102"/>
      <c r="EV29" s="102"/>
      <c r="EW29" s="102"/>
      <c r="EX29" s="102"/>
      <c r="EY29" s="102"/>
      <c r="EZ29" s="102"/>
      <c r="FA29" s="102"/>
    </row>
    <row r="30">
      <c r="A30" s="108" t="s">
        <v>257</v>
      </c>
      <c r="B30" s="102"/>
      <c r="C30" s="109"/>
      <c r="D30" s="108" t="s">
        <v>189</v>
      </c>
      <c r="E30" s="108">
        <f>COUNTIF(E3:E28,D30)</f>
        <v>17</v>
      </c>
      <c r="F30" s="109"/>
      <c r="G30" s="109"/>
      <c r="H30" s="109"/>
      <c r="I30" s="109"/>
      <c r="J30" s="109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2"/>
      <c r="BA30" s="102"/>
      <c r="BB30" s="102"/>
      <c r="BC30" s="102"/>
      <c r="BD30" s="102"/>
      <c r="BE30" s="102"/>
      <c r="BF30" s="102"/>
      <c r="BG30" s="102"/>
      <c r="BH30" s="102"/>
      <c r="BI30" s="102"/>
      <c r="BJ30" s="102"/>
      <c r="BK30" s="102"/>
      <c r="BL30" s="102"/>
      <c r="BM30" s="102"/>
      <c r="BN30" s="102"/>
      <c r="BO30" s="102"/>
      <c r="BP30" s="102"/>
      <c r="BQ30" s="102"/>
      <c r="BR30" s="102"/>
      <c r="BS30" s="102"/>
      <c r="BT30" s="102"/>
      <c r="BU30" s="102"/>
      <c r="BV30" s="102"/>
      <c r="BW30" s="102"/>
      <c r="BX30" s="102"/>
      <c r="BY30" s="102"/>
      <c r="BZ30" s="102"/>
      <c r="CA30" s="102"/>
      <c r="CB30" s="102"/>
      <c r="CC30" s="102"/>
      <c r="CD30" s="102"/>
      <c r="CE30" s="102"/>
      <c r="CF30" s="102"/>
      <c r="CG30" s="102"/>
      <c r="CH30" s="102"/>
      <c r="CI30" s="102"/>
      <c r="CJ30" s="102"/>
      <c r="CK30" s="102"/>
      <c r="CL30" s="102"/>
      <c r="CM30" s="102"/>
      <c r="CN30" s="102"/>
      <c r="CO30" s="102"/>
      <c r="CP30" s="102"/>
      <c r="CQ30" s="102"/>
      <c r="CR30" s="102"/>
      <c r="CS30" s="102"/>
      <c r="CT30" s="102"/>
      <c r="CU30" s="102"/>
      <c r="CV30" s="102"/>
      <c r="CW30" s="102"/>
      <c r="CX30" s="102"/>
      <c r="CY30" s="102"/>
      <c r="CZ30" s="102"/>
      <c r="DA30" s="102"/>
      <c r="DB30" s="102"/>
      <c r="DC30" s="102"/>
      <c r="DD30" s="102"/>
      <c r="DE30" s="102"/>
      <c r="DF30" s="102"/>
      <c r="DG30" s="102"/>
      <c r="DH30" s="102"/>
      <c r="DI30" s="102"/>
      <c r="DJ30" s="102"/>
      <c r="DK30" s="102"/>
      <c r="DL30" s="102"/>
      <c r="DM30" s="102"/>
      <c r="DN30" s="102"/>
      <c r="DO30" s="102"/>
      <c r="DP30" s="102"/>
      <c r="DQ30" s="102"/>
      <c r="DR30" s="102"/>
      <c r="DS30" s="102"/>
      <c r="DT30" s="102"/>
      <c r="DU30" s="102"/>
      <c r="DV30" s="102"/>
      <c r="DW30" s="102"/>
      <c r="DX30" s="102"/>
      <c r="DY30" s="102"/>
      <c r="DZ30" s="102"/>
      <c r="EA30" s="102"/>
      <c r="EB30" s="102"/>
      <c r="EC30" s="102"/>
      <c r="ED30" s="102"/>
      <c r="EE30" s="102"/>
      <c r="EF30" s="102"/>
      <c r="EG30" s="102"/>
      <c r="EH30" s="102"/>
      <c r="EI30" s="102"/>
      <c r="EJ30" s="102"/>
      <c r="EK30" s="102"/>
      <c r="EL30" s="102"/>
      <c r="EM30" s="102"/>
      <c r="EN30" s="102"/>
      <c r="EO30" s="102"/>
      <c r="EP30" s="102"/>
      <c r="EQ30" s="102"/>
      <c r="ER30" s="102"/>
      <c r="ES30" s="102"/>
      <c r="ET30" s="102"/>
      <c r="EU30" s="102"/>
      <c r="EV30" s="102"/>
      <c r="EW30" s="102"/>
      <c r="EX30" s="102"/>
      <c r="EY30" s="102"/>
      <c r="EZ30" s="102"/>
      <c r="FA30" s="102"/>
    </row>
    <row r="31">
      <c r="A31" s="108" t="s">
        <v>258</v>
      </c>
      <c r="B31" s="102"/>
      <c r="C31" s="109"/>
      <c r="D31" s="109"/>
      <c r="E31" s="108">
        <f>SUM(E29:E30)</f>
        <v>26</v>
      </c>
      <c r="F31" s="109"/>
      <c r="G31" s="109"/>
      <c r="H31" s="109"/>
      <c r="I31" s="109"/>
      <c r="J31" s="109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02"/>
      <c r="AO31" s="102"/>
      <c r="AP31" s="102"/>
      <c r="AQ31" s="102"/>
      <c r="AR31" s="102"/>
      <c r="AS31" s="102"/>
      <c r="AT31" s="102"/>
      <c r="AU31" s="102"/>
      <c r="AV31" s="102"/>
      <c r="AW31" s="102"/>
      <c r="AX31" s="102"/>
      <c r="AY31" s="102"/>
      <c r="AZ31" s="102"/>
      <c r="BA31" s="102"/>
      <c r="BB31" s="102"/>
      <c r="BC31" s="102"/>
      <c r="BD31" s="102"/>
      <c r="BE31" s="102"/>
      <c r="BF31" s="102"/>
      <c r="BG31" s="102"/>
      <c r="BH31" s="102"/>
      <c r="BI31" s="102"/>
      <c r="BJ31" s="102"/>
      <c r="BK31" s="102"/>
      <c r="BL31" s="102"/>
      <c r="BM31" s="102"/>
      <c r="BN31" s="102"/>
      <c r="BO31" s="102"/>
      <c r="BP31" s="102"/>
      <c r="BQ31" s="102"/>
      <c r="BR31" s="102"/>
      <c r="BS31" s="102"/>
      <c r="BT31" s="102"/>
      <c r="BU31" s="102"/>
      <c r="BV31" s="102"/>
      <c r="BW31" s="102"/>
      <c r="BX31" s="102"/>
      <c r="BY31" s="102"/>
      <c r="BZ31" s="102"/>
      <c r="CA31" s="102"/>
      <c r="CB31" s="102"/>
      <c r="CC31" s="102"/>
      <c r="CD31" s="102"/>
      <c r="CE31" s="102"/>
      <c r="CF31" s="102"/>
      <c r="CG31" s="102"/>
      <c r="CH31" s="102"/>
      <c r="CI31" s="102"/>
      <c r="CJ31" s="102"/>
      <c r="CK31" s="102"/>
      <c r="CL31" s="102"/>
      <c r="CM31" s="102"/>
      <c r="CN31" s="102"/>
      <c r="CO31" s="102"/>
      <c r="CP31" s="102"/>
      <c r="CQ31" s="102"/>
      <c r="CR31" s="102"/>
      <c r="CS31" s="102"/>
      <c r="CT31" s="102"/>
      <c r="CU31" s="102"/>
      <c r="CV31" s="102"/>
      <c r="CW31" s="102"/>
      <c r="CX31" s="102"/>
      <c r="CY31" s="102"/>
      <c r="CZ31" s="102"/>
      <c r="DA31" s="102"/>
      <c r="DB31" s="102"/>
      <c r="DC31" s="102"/>
      <c r="DD31" s="102"/>
      <c r="DE31" s="102"/>
      <c r="DF31" s="102"/>
      <c r="DG31" s="102"/>
      <c r="DH31" s="102"/>
      <c r="DI31" s="102"/>
      <c r="DJ31" s="102"/>
      <c r="DK31" s="102"/>
      <c r="DL31" s="102"/>
      <c r="DM31" s="102"/>
      <c r="DN31" s="102"/>
      <c r="DO31" s="102"/>
      <c r="DP31" s="102"/>
      <c r="DQ31" s="102"/>
      <c r="DR31" s="102"/>
      <c r="DS31" s="102"/>
      <c r="DT31" s="102"/>
      <c r="DU31" s="102"/>
      <c r="DV31" s="102"/>
      <c r="DW31" s="102"/>
      <c r="DX31" s="102"/>
      <c r="DY31" s="102"/>
      <c r="DZ31" s="102"/>
      <c r="EA31" s="102"/>
      <c r="EB31" s="102"/>
      <c r="EC31" s="102"/>
      <c r="ED31" s="102"/>
      <c r="EE31" s="102"/>
      <c r="EF31" s="102"/>
      <c r="EG31" s="102"/>
      <c r="EH31" s="102"/>
      <c r="EI31" s="102"/>
      <c r="EJ31" s="102"/>
      <c r="EK31" s="102"/>
      <c r="EL31" s="102"/>
      <c r="EM31" s="102"/>
      <c r="EN31" s="102"/>
      <c r="EO31" s="102"/>
      <c r="EP31" s="102"/>
      <c r="EQ31" s="102"/>
      <c r="ER31" s="102"/>
      <c r="ES31" s="102"/>
      <c r="ET31" s="102"/>
      <c r="EU31" s="102"/>
      <c r="EV31" s="102"/>
      <c r="EW31" s="102"/>
      <c r="EX31" s="102"/>
      <c r="EY31" s="102"/>
      <c r="EZ31" s="102"/>
      <c r="FA31" s="102"/>
    </row>
    <row r="32">
      <c r="A32" s="108"/>
      <c r="B32" s="102"/>
      <c r="C32" s="109"/>
      <c r="D32" s="109"/>
      <c r="E32" s="109"/>
      <c r="F32" s="109"/>
      <c r="G32" s="109"/>
      <c r="H32" s="109"/>
      <c r="I32" s="109"/>
      <c r="J32" s="109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R32" s="102"/>
      <c r="AS32" s="102"/>
      <c r="AT32" s="102"/>
      <c r="AU32" s="102"/>
      <c r="AV32" s="102"/>
      <c r="AW32" s="102"/>
      <c r="AX32" s="102"/>
      <c r="AY32" s="102"/>
      <c r="AZ32" s="102"/>
      <c r="BA32" s="102"/>
      <c r="BB32" s="102"/>
      <c r="BC32" s="102"/>
      <c r="BD32" s="102"/>
      <c r="BE32" s="102"/>
      <c r="BF32" s="102"/>
      <c r="BG32" s="102"/>
      <c r="BH32" s="102"/>
      <c r="BI32" s="102"/>
      <c r="BJ32" s="102"/>
      <c r="BK32" s="102"/>
      <c r="BL32" s="102"/>
      <c r="BM32" s="102"/>
      <c r="BN32" s="102"/>
      <c r="BO32" s="102"/>
      <c r="BP32" s="102"/>
      <c r="BQ32" s="102"/>
      <c r="BR32" s="102"/>
      <c r="BS32" s="102"/>
      <c r="BT32" s="102"/>
      <c r="BU32" s="102"/>
      <c r="BV32" s="102"/>
      <c r="BW32" s="102"/>
      <c r="BX32" s="102"/>
      <c r="BY32" s="102"/>
      <c r="BZ32" s="102"/>
      <c r="CA32" s="102"/>
      <c r="CB32" s="102"/>
      <c r="CC32" s="102"/>
      <c r="CD32" s="102"/>
      <c r="CE32" s="102"/>
      <c r="CF32" s="102"/>
      <c r="CG32" s="102"/>
      <c r="CH32" s="102"/>
      <c r="CI32" s="102"/>
      <c r="CJ32" s="102"/>
      <c r="CK32" s="102"/>
      <c r="CL32" s="102"/>
      <c r="CM32" s="102"/>
      <c r="CN32" s="102"/>
      <c r="CO32" s="102"/>
      <c r="CP32" s="102"/>
      <c r="CQ32" s="102"/>
      <c r="CR32" s="102"/>
      <c r="CS32" s="102"/>
      <c r="CT32" s="102"/>
      <c r="CU32" s="102"/>
      <c r="CV32" s="102"/>
      <c r="CW32" s="102"/>
      <c r="CX32" s="102"/>
      <c r="CY32" s="102"/>
      <c r="CZ32" s="102"/>
      <c r="DA32" s="102"/>
      <c r="DB32" s="102"/>
      <c r="DC32" s="102"/>
      <c r="DD32" s="102"/>
      <c r="DE32" s="102"/>
      <c r="DF32" s="102"/>
      <c r="DG32" s="102"/>
      <c r="DH32" s="102"/>
      <c r="DI32" s="102"/>
      <c r="DJ32" s="102"/>
      <c r="DK32" s="102"/>
      <c r="DL32" s="102"/>
      <c r="DM32" s="102"/>
      <c r="DN32" s="102"/>
      <c r="DO32" s="102"/>
      <c r="DP32" s="102"/>
      <c r="DQ32" s="102"/>
      <c r="DR32" s="102"/>
      <c r="DS32" s="102"/>
      <c r="DT32" s="102"/>
      <c r="DU32" s="102"/>
      <c r="DV32" s="102"/>
      <c r="DW32" s="102"/>
      <c r="DX32" s="102"/>
      <c r="DY32" s="102"/>
      <c r="DZ32" s="102"/>
      <c r="EA32" s="102"/>
      <c r="EB32" s="102"/>
      <c r="EC32" s="102"/>
      <c r="ED32" s="102"/>
      <c r="EE32" s="102"/>
      <c r="EF32" s="102"/>
      <c r="EG32" s="102"/>
      <c r="EH32" s="102"/>
      <c r="EI32" s="102"/>
      <c r="EJ32" s="102"/>
      <c r="EK32" s="102"/>
      <c r="EL32" s="102"/>
      <c r="EM32" s="102"/>
      <c r="EN32" s="102"/>
      <c r="EO32" s="102"/>
      <c r="EP32" s="102"/>
      <c r="EQ32" s="102"/>
      <c r="ER32" s="102"/>
      <c r="ES32" s="102"/>
      <c r="ET32" s="102"/>
      <c r="EU32" s="102"/>
      <c r="EV32" s="102"/>
      <c r="EW32" s="102"/>
      <c r="EX32" s="102"/>
      <c r="EY32" s="102"/>
      <c r="EZ32" s="102"/>
      <c r="FA32" s="102"/>
    </row>
    <row r="33">
      <c r="A33" s="97" t="s">
        <v>259</v>
      </c>
      <c r="B33" s="98" t="b">
        <v>0</v>
      </c>
      <c r="C33" s="97">
        <v>18.0</v>
      </c>
      <c r="D33" s="97" t="s">
        <v>260</v>
      </c>
      <c r="E33" s="97" t="s">
        <v>182</v>
      </c>
      <c r="F33" s="97">
        <v>6.1704808E7</v>
      </c>
      <c r="G33" s="97" t="s">
        <v>261</v>
      </c>
      <c r="H33" s="97" t="s">
        <v>184</v>
      </c>
      <c r="I33" s="97" t="s">
        <v>185</v>
      </c>
      <c r="J33" s="97" t="s">
        <v>262</v>
      </c>
      <c r="K33" s="100" t="b">
        <v>1</v>
      </c>
      <c r="L33" s="98" t="b">
        <v>0</v>
      </c>
      <c r="M33" s="98" t="b">
        <v>0</v>
      </c>
      <c r="N33" s="99"/>
      <c r="O33" s="98" t="b">
        <v>0</v>
      </c>
      <c r="P33" s="98" t="b">
        <v>0</v>
      </c>
      <c r="Q33" s="99"/>
      <c r="R33" s="98" t="b">
        <v>0</v>
      </c>
      <c r="S33" s="99"/>
      <c r="T33" s="100">
        <v>1.0</v>
      </c>
      <c r="U33" s="98"/>
      <c r="V33" s="100">
        <v>1.0</v>
      </c>
      <c r="W33" s="98"/>
      <c r="X33" s="100">
        <v>0.0</v>
      </c>
      <c r="Y33" s="98"/>
      <c r="Z33" s="98"/>
      <c r="AA33" s="98"/>
      <c r="AB33" s="98"/>
      <c r="AC33" s="100" t="s">
        <v>187</v>
      </c>
      <c r="AD33" s="100">
        <v>1.0</v>
      </c>
      <c r="AE33" s="98"/>
      <c r="AF33" s="98"/>
      <c r="AG33" s="98"/>
      <c r="AH33" s="98"/>
      <c r="AI33" s="98"/>
      <c r="AJ33" s="98"/>
      <c r="AK33" s="101"/>
      <c r="AL33" s="98">
        <f t="shared" ref="AL33:AL56" si="65">SUM(T33,V33,AD33,AF33)</f>
        <v>3</v>
      </c>
      <c r="AM33" s="98">
        <f t="shared" ref="AM33:AM56" si="66">SUM(X33,AH33)</f>
        <v>0</v>
      </c>
      <c r="AN33" s="98">
        <f t="shared" ref="AN33:AN56" si="67">SUM(U33,W33,Y33,AE33,AG33,AI33)</f>
        <v>0</v>
      </c>
      <c r="AO33" s="102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101"/>
      <c r="BC33" s="98">
        <f t="shared" ref="BC33:BC56" si="68">SUM(AP33,AR33,AV33,AX33)</f>
        <v>0</v>
      </c>
      <c r="BD33" s="98">
        <f t="shared" ref="BD33:BD56" si="69">SUM(AT33,AZ33)</f>
        <v>0</v>
      </c>
      <c r="BE33" s="98">
        <f t="shared" ref="BE33:BE56" si="70">SUM(AQ33,AS33,AU33,AW33,AY33,BA33)</f>
        <v>0</v>
      </c>
      <c r="BF33" s="102"/>
      <c r="BG33" s="98"/>
      <c r="BH33" s="98"/>
      <c r="BI33" s="98"/>
      <c r="BJ33" s="98"/>
      <c r="BK33" s="98"/>
      <c r="BL33" s="98"/>
      <c r="BM33" s="101"/>
      <c r="BN33" s="98">
        <f t="shared" ref="BN33:BN56" si="71">SUM(BG33,BI33,)</f>
        <v>0</v>
      </c>
      <c r="BO33" s="98">
        <f t="shared" ref="BO33:BO56" si="72">SUM(BK33)</f>
        <v>0</v>
      </c>
      <c r="BP33" s="98">
        <f t="shared" ref="BP33:BP56" si="73">SUM(BH33,BJ33,BL33)</f>
        <v>0</v>
      </c>
      <c r="BQ33" s="102"/>
      <c r="BR33" s="98"/>
      <c r="BS33" s="98"/>
      <c r="BT33" s="98"/>
      <c r="BU33" s="98"/>
      <c r="BV33" s="98"/>
      <c r="BW33" s="98"/>
      <c r="BX33" s="98">
        <f t="shared" ref="BX33:BX56" si="74">SUM(BR33,BT33,)</f>
        <v>0</v>
      </c>
      <c r="BY33" s="98">
        <f t="shared" ref="BY33:BY56" si="75">SUM(BV33)</f>
        <v>0</v>
      </c>
      <c r="BZ33" s="98">
        <f t="shared" ref="BZ33:BZ56" si="76">SUM(BS33,BU33,BW33)</f>
        <v>0</v>
      </c>
      <c r="CA33" s="102"/>
      <c r="CB33" s="98"/>
      <c r="CC33" s="98"/>
      <c r="CD33" s="98"/>
      <c r="CE33" s="98"/>
      <c r="CF33" s="98"/>
      <c r="CG33" s="98"/>
      <c r="CH33" s="98">
        <f t="shared" ref="CH33:CH56" si="77">SUM(CB33,CD33,)</f>
        <v>0</v>
      </c>
      <c r="CI33" s="98">
        <f t="shared" ref="CI33:CI56" si="78">SUM(CF33)</f>
        <v>0</v>
      </c>
      <c r="CJ33" s="98">
        <f t="shared" ref="CJ33:CJ56" si="79">SUM(CC33,CE33,CG33)</f>
        <v>0</v>
      </c>
      <c r="CK33" s="102"/>
      <c r="CL33" s="98"/>
      <c r="CM33" s="98"/>
      <c r="CN33" s="98"/>
      <c r="CO33" s="98"/>
      <c r="CP33" s="98"/>
      <c r="CQ33" s="98"/>
      <c r="CR33" s="98">
        <f t="shared" ref="CR33:CR56" si="80">SUM(CL33,CN33,)</f>
        <v>0</v>
      </c>
      <c r="CS33" s="98">
        <f t="shared" ref="CS33:CS56" si="81">SUM(CP33)</f>
        <v>0</v>
      </c>
      <c r="CT33" s="98">
        <f t="shared" ref="CT33:CT56" si="82">SUM(CM33,CO33,CQ33)</f>
        <v>0</v>
      </c>
      <c r="CU33" s="102"/>
      <c r="CV33" s="98"/>
      <c r="CW33" s="98"/>
      <c r="CX33" s="98"/>
      <c r="CY33" s="98"/>
      <c r="CZ33" s="98"/>
      <c r="DA33" s="98"/>
      <c r="DB33" s="98">
        <f t="shared" ref="DB33:DB56" si="83">SUM(CV33,CX33,)</f>
        <v>0</v>
      </c>
      <c r="DC33" s="98">
        <f t="shared" ref="DC33:DC56" si="84">SUM(CZ33)</f>
        <v>0</v>
      </c>
      <c r="DD33" s="98">
        <f t="shared" ref="DD33:DD56" si="85">SUM(CW33,CY33,DA33)</f>
        <v>0</v>
      </c>
      <c r="DE33" s="102"/>
      <c r="DF33" s="98"/>
      <c r="DG33" s="98"/>
      <c r="DH33" s="98"/>
      <c r="DI33" s="98"/>
      <c r="DJ33" s="98"/>
      <c r="DK33" s="98"/>
      <c r="DL33" s="98">
        <f t="shared" ref="DL33:DL56" si="86">SUM(DF33,DH33,)</f>
        <v>0</v>
      </c>
      <c r="DM33" s="98">
        <f t="shared" ref="DM33:DM56" si="87">SUM(DJ33)</f>
        <v>0</v>
      </c>
      <c r="DN33" s="98">
        <f t="shared" ref="DN33:DN56" si="88">SUM(DG33,DI33,DK33)</f>
        <v>0</v>
      </c>
      <c r="DO33" s="107"/>
      <c r="DP33" s="102"/>
      <c r="DQ33" s="98"/>
      <c r="DR33" s="98"/>
      <c r="DS33" s="98"/>
      <c r="DT33" s="98"/>
      <c r="DU33" s="98"/>
      <c r="DV33" s="98"/>
      <c r="DW33" s="101"/>
      <c r="DX33" s="98">
        <f t="shared" ref="DX33:DX56" si="89">SUM(DQ33,DS33,)</f>
        <v>0</v>
      </c>
      <c r="DY33" s="98">
        <f t="shared" ref="DY33:DY56" si="90">SUM(DU33)</f>
        <v>0</v>
      </c>
      <c r="DZ33" s="98">
        <f t="shared" ref="DZ33:DZ56" si="91">SUM(DR33,DT33,DV33)</f>
        <v>0</v>
      </c>
      <c r="EA33" s="102"/>
      <c r="EB33" s="98"/>
      <c r="EC33" s="98"/>
      <c r="ED33" s="98"/>
      <c r="EE33" s="98"/>
      <c r="EF33" s="98"/>
      <c r="EG33" s="98"/>
      <c r="EH33" s="98">
        <f t="shared" ref="EH33:EH56" si="92">SUM(EB33,ED33,)</f>
        <v>0</v>
      </c>
      <c r="EI33" s="98">
        <f t="shared" ref="EI33:EI56" si="93">SUM(EF33)</f>
        <v>0</v>
      </c>
      <c r="EJ33" s="98">
        <f t="shared" ref="EJ33:EJ56" si="94">SUM(EC33,EE33,EG33)</f>
        <v>0</v>
      </c>
      <c r="EK33" s="102"/>
      <c r="EL33" s="98"/>
      <c r="EM33" s="98"/>
      <c r="EN33" s="106"/>
      <c r="EO33" s="98">
        <f t="shared" ref="EO33:EP33" si="64">SUM(EL33)</f>
        <v>0</v>
      </c>
      <c r="EP33" s="98">
        <f t="shared" si="64"/>
        <v>0</v>
      </c>
      <c r="EQ33" s="98"/>
      <c r="ER33" s="102"/>
      <c r="ES33" s="98">
        <f t="shared" ref="ES33:ES56" si="96">SUM(AL33,BC33,BN33,BX33,CH33,CR33,DB33,DL33,DX33,EH33,EO33)</f>
        <v>3</v>
      </c>
      <c r="ET33" s="98">
        <f t="shared" ref="ET33:ET56" si="97">ES33*0.25</f>
        <v>0.75</v>
      </c>
      <c r="EU33" s="98">
        <f t="shared" ref="EU33:EU56" si="98">SUM(AM33,BD33,BO33,BY33,CI33,CS33,DC33,DM33,DY33,EI33,EP33)</f>
        <v>0</v>
      </c>
      <c r="EV33" s="98">
        <f t="shared" ref="EV33:EV56" si="99">EU33*0.25</f>
        <v>0</v>
      </c>
      <c r="EW33" s="98">
        <f t="shared" ref="EW33:EW56" si="100">SUM(AN33,BE33,BP33,BZ33,CJ33,CT33,DD33,DN33,DZ33,EJ33)</f>
        <v>0</v>
      </c>
      <c r="EX33" s="98">
        <f t="shared" ref="EX33:EX56" si="101">EN33*0.5</f>
        <v>0</v>
      </c>
      <c r="EY33" s="105">
        <f t="shared" ref="EY33:EY56" si="102">SUM(ET33,EV33,EX33)</f>
        <v>0.75</v>
      </c>
      <c r="EZ33" s="98"/>
      <c r="FA33" s="99"/>
    </row>
    <row r="34">
      <c r="A34" s="97" t="s">
        <v>263</v>
      </c>
      <c r="B34" s="98" t="b">
        <v>0</v>
      </c>
      <c r="C34" s="97">
        <v>17.0</v>
      </c>
      <c r="D34" s="97">
        <v>5206737.0</v>
      </c>
      <c r="E34" s="97" t="s">
        <v>189</v>
      </c>
      <c r="F34" s="97" t="s">
        <v>264</v>
      </c>
      <c r="G34" s="97" t="s">
        <v>265</v>
      </c>
      <c r="H34" s="97" t="s">
        <v>184</v>
      </c>
      <c r="I34" s="97" t="s">
        <v>185</v>
      </c>
      <c r="J34" s="97" t="s">
        <v>262</v>
      </c>
      <c r="K34" s="100" t="b">
        <v>1</v>
      </c>
      <c r="L34" s="98" t="b">
        <v>0</v>
      </c>
      <c r="M34" s="98" t="b">
        <v>0</v>
      </c>
      <c r="N34" s="99"/>
      <c r="O34" s="98" t="b">
        <v>0</v>
      </c>
      <c r="P34" s="98" t="b">
        <v>0</v>
      </c>
      <c r="Q34" s="99"/>
      <c r="R34" s="98" t="b">
        <v>0</v>
      </c>
      <c r="S34" s="99"/>
      <c r="T34" s="100">
        <v>1.0</v>
      </c>
      <c r="U34" s="98"/>
      <c r="V34" s="100">
        <v>1.0</v>
      </c>
      <c r="W34" s="98"/>
      <c r="X34" s="100">
        <v>0.0</v>
      </c>
      <c r="Y34" s="98"/>
      <c r="Z34" s="98"/>
      <c r="AA34" s="98"/>
      <c r="AB34" s="98"/>
      <c r="AC34" s="100" t="s">
        <v>187</v>
      </c>
      <c r="AD34" s="98"/>
      <c r="AE34" s="98"/>
      <c r="AF34" s="98"/>
      <c r="AG34" s="98"/>
      <c r="AH34" s="98"/>
      <c r="AI34" s="98"/>
      <c r="AJ34" s="98"/>
      <c r="AK34" s="101"/>
      <c r="AL34" s="98">
        <f t="shared" si="65"/>
        <v>2</v>
      </c>
      <c r="AM34" s="98">
        <f t="shared" si="66"/>
        <v>0</v>
      </c>
      <c r="AN34" s="98">
        <f t="shared" si="67"/>
        <v>0</v>
      </c>
      <c r="AO34" s="102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101"/>
      <c r="BC34" s="98">
        <f t="shared" si="68"/>
        <v>0</v>
      </c>
      <c r="BD34" s="98">
        <f t="shared" si="69"/>
        <v>0</v>
      </c>
      <c r="BE34" s="98">
        <f t="shared" si="70"/>
        <v>0</v>
      </c>
      <c r="BF34" s="102"/>
      <c r="BG34" s="98"/>
      <c r="BH34" s="98"/>
      <c r="BI34" s="98"/>
      <c r="BJ34" s="98"/>
      <c r="BK34" s="98"/>
      <c r="BL34" s="98"/>
      <c r="BM34" s="101"/>
      <c r="BN34" s="98">
        <f t="shared" si="71"/>
        <v>0</v>
      </c>
      <c r="BO34" s="98">
        <f t="shared" si="72"/>
        <v>0</v>
      </c>
      <c r="BP34" s="98">
        <f t="shared" si="73"/>
        <v>0</v>
      </c>
      <c r="BQ34" s="102"/>
      <c r="BR34" s="98"/>
      <c r="BS34" s="98"/>
      <c r="BT34" s="98"/>
      <c r="BU34" s="98"/>
      <c r="BV34" s="98"/>
      <c r="BW34" s="98"/>
      <c r="BX34" s="98">
        <f t="shared" si="74"/>
        <v>0</v>
      </c>
      <c r="BY34" s="98">
        <f t="shared" si="75"/>
        <v>0</v>
      </c>
      <c r="BZ34" s="98">
        <f t="shared" si="76"/>
        <v>0</v>
      </c>
      <c r="CA34" s="102"/>
      <c r="CB34" s="98"/>
      <c r="CC34" s="98"/>
      <c r="CD34" s="98"/>
      <c r="CE34" s="98"/>
      <c r="CF34" s="98"/>
      <c r="CG34" s="98"/>
      <c r="CH34" s="98">
        <f t="shared" si="77"/>
        <v>0</v>
      </c>
      <c r="CI34" s="98">
        <f t="shared" si="78"/>
        <v>0</v>
      </c>
      <c r="CJ34" s="98">
        <f t="shared" si="79"/>
        <v>0</v>
      </c>
      <c r="CK34" s="102"/>
      <c r="CL34" s="98"/>
      <c r="CM34" s="98"/>
      <c r="CN34" s="98"/>
      <c r="CO34" s="98"/>
      <c r="CP34" s="98"/>
      <c r="CQ34" s="98"/>
      <c r="CR34" s="98">
        <f t="shared" si="80"/>
        <v>0</v>
      </c>
      <c r="CS34" s="98">
        <f t="shared" si="81"/>
        <v>0</v>
      </c>
      <c r="CT34" s="98">
        <f t="shared" si="82"/>
        <v>0</v>
      </c>
      <c r="CU34" s="102"/>
      <c r="CV34" s="98"/>
      <c r="CW34" s="98"/>
      <c r="CX34" s="98"/>
      <c r="CY34" s="98"/>
      <c r="CZ34" s="98"/>
      <c r="DA34" s="98"/>
      <c r="DB34" s="98">
        <f t="shared" si="83"/>
        <v>0</v>
      </c>
      <c r="DC34" s="98">
        <f t="shared" si="84"/>
        <v>0</v>
      </c>
      <c r="DD34" s="98">
        <f t="shared" si="85"/>
        <v>0</v>
      </c>
      <c r="DE34" s="102"/>
      <c r="DF34" s="98"/>
      <c r="DG34" s="98"/>
      <c r="DH34" s="98"/>
      <c r="DI34" s="98"/>
      <c r="DJ34" s="98"/>
      <c r="DK34" s="98"/>
      <c r="DL34" s="98">
        <f t="shared" si="86"/>
        <v>0</v>
      </c>
      <c r="DM34" s="98">
        <f t="shared" si="87"/>
        <v>0</v>
      </c>
      <c r="DN34" s="98">
        <f t="shared" si="88"/>
        <v>0</v>
      </c>
      <c r="DO34" s="107"/>
      <c r="DP34" s="102"/>
      <c r="DQ34" s="98"/>
      <c r="DR34" s="98"/>
      <c r="DS34" s="98"/>
      <c r="DT34" s="98"/>
      <c r="DU34" s="98"/>
      <c r="DV34" s="98"/>
      <c r="DW34" s="101"/>
      <c r="DX34" s="98">
        <f t="shared" si="89"/>
        <v>0</v>
      </c>
      <c r="DY34" s="98">
        <f t="shared" si="90"/>
        <v>0</v>
      </c>
      <c r="DZ34" s="98">
        <f t="shared" si="91"/>
        <v>0</v>
      </c>
      <c r="EA34" s="102"/>
      <c r="EB34" s="98"/>
      <c r="EC34" s="98"/>
      <c r="ED34" s="98"/>
      <c r="EE34" s="98"/>
      <c r="EF34" s="98"/>
      <c r="EG34" s="98"/>
      <c r="EH34" s="98">
        <f t="shared" si="92"/>
        <v>0</v>
      </c>
      <c r="EI34" s="98">
        <f t="shared" si="93"/>
        <v>0</v>
      </c>
      <c r="EJ34" s="98">
        <f t="shared" si="94"/>
        <v>0</v>
      </c>
      <c r="EK34" s="102"/>
      <c r="EL34" s="98"/>
      <c r="EM34" s="98"/>
      <c r="EN34" s="106"/>
      <c r="EO34" s="98">
        <f t="shared" ref="EO34:EP34" si="95">SUM(EL34)</f>
        <v>0</v>
      </c>
      <c r="EP34" s="98">
        <f t="shared" si="95"/>
        <v>0</v>
      </c>
      <c r="EQ34" s="98"/>
      <c r="ER34" s="102"/>
      <c r="ES34" s="98">
        <f t="shared" si="96"/>
        <v>2</v>
      </c>
      <c r="ET34" s="98">
        <f t="shared" si="97"/>
        <v>0.5</v>
      </c>
      <c r="EU34" s="98">
        <f t="shared" si="98"/>
        <v>0</v>
      </c>
      <c r="EV34" s="98">
        <f t="shared" si="99"/>
        <v>0</v>
      </c>
      <c r="EW34" s="98">
        <f t="shared" si="100"/>
        <v>0</v>
      </c>
      <c r="EX34" s="98">
        <f t="shared" si="101"/>
        <v>0</v>
      </c>
      <c r="EY34" s="105">
        <f t="shared" si="102"/>
        <v>0.5</v>
      </c>
      <c r="EZ34" s="98"/>
      <c r="FA34" s="99"/>
    </row>
    <row r="35">
      <c r="A35" s="97" t="s">
        <v>266</v>
      </c>
      <c r="B35" s="98" t="b">
        <v>0</v>
      </c>
      <c r="C35" s="97">
        <v>17.0</v>
      </c>
      <c r="D35" s="97" t="s">
        <v>192</v>
      </c>
      <c r="E35" s="97" t="s">
        <v>189</v>
      </c>
      <c r="F35" s="97">
        <v>7.8348128E7</v>
      </c>
      <c r="G35" s="97" t="s">
        <v>267</v>
      </c>
      <c r="H35" s="97" t="s">
        <v>184</v>
      </c>
      <c r="I35" s="97" t="s">
        <v>185</v>
      </c>
      <c r="J35" s="97" t="s">
        <v>262</v>
      </c>
      <c r="K35" s="100" t="b">
        <v>1</v>
      </c>
      <c r="L35" s="98" t="b">
        <v>0</v>
      </c>
      <c r="M35" s="98" t="b">
        <v>0</v>
      </c>
      <c r="N35" s="99"/>
      <c r="O35" s="98" t="b">
        <v>0</v>
      </c>
      <c r="P35" s="98" t="b">
        <v>0</v>
      </c>
      <c r="Q35" s="99"/>
      <c r="R35" s="98" t="b">
        <v>0</v>
      </c>
      <c r="S35" s="99"/>
      <c r="T35" s="100">
        <v>1.0</v>
      </c>
      <c r="U35" s="98"/>
      <c r="V35" s="100">
        <v>1.0</v>
      </c>
      <c r="W35" s="98"/>
      <c r="X35" s="100">
        <v>0.0</v>
      </c>
      <c r="Y35" s="98"/>
      <c r="Z35" s="98"/>
      <c r="AA35" s="98"/>
      <c r="AB35" s="98"/>
      <c r="AC35" s="100" t="s">
        <v>187</v>
      </c>
      <c r="AD35" s="100">
        <v>1.0</v>
      </c>
      <c r="AE35" s="98"/>
      <c r="AF35" s="98"/>
      <c r="AG35" s="98"/>
      <c r="AH35" s="98"/>
      <c r="AI35" s="98"/>
      <c r="AJ35" s="98"/>
      <c r="AK35" s="101"/>
      <c r="AL35" s="98">
        <f t="shared" si="65"/>
        <v>3</v>
      </c>
      <c r="AM35" s="98">
        <f t="shared" si="66"/>
        <v>0</v>
      </c>
      <c r="AN35" s="98">
        <f t="shared" si="67"/>
        <v>0</v>
      </c>
      <c r="AO35" s="102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101"/>
      <c r="BC35" s="98">
        <f t="shared" si="68"/>
        <v>0</v>
      </c>
      <c r="BD35" s="98">
        <f t="shared" si="69"/>
        <v>0</v>
      </c>
      <c r="BE35" s="98">
        <f t="shared" si="70"/>
        <v>0</v>
      </c>
      <c r="BF35" s="102"/>
      <c r="BG35" s="98"/>
      <c r="BH35" s="98"/>
      <c r="BI35" s="98"/>
      <c r="BJ35" s="98"/>
      <c r="BK35" s="98"/>
      <c r="BL35" s="98"/>
      <c r="BM35" s="101"/>
      <c r="BN35" s="98">
        <f t="shared" si="71"/>
        <v>0</v>
      </c>
      <c r="BO35" s="98">
        <f t="shared" si="72"/>
        <v>0</v>
      </c>
      <c r="BP35" s="98">
        <f t="shared" si="73"/>
        <v>0</v>
      </c>
      <c r="BQ35" s="102"/>
      <c r="BR35" s="98"/>
      <c r="BS35" s="98"/>
      <c r="BT35" s="98"/>
      <c r="BU35" s="98"/>
      <c r="BV35" s="98"/>
      <c r="BW35" s="98"/>
      <c r="BX35" s="98">
        <f t="shared" si="74"/>
        <v>0</v>
      </c>
      <c r="BY35" s="98">
        <f t="shared" si="75"/>
        <v>0</v>
      </c>
      <c r="BZ35" s="98">
        <f t="shared" si="76"/>
        <v>0</v>
      </c>
      <c r="CA35" s="102"/>
      <c r="CB35" s="98"/>
      <c r="CC35" s="98"/>
      <c r="CD35" s="98"/>
      <c r="CE35" s="98"/>
      <c r="CF35" s="98"/>
      <c r="CG35" s="98"/>
      <c r="CH35" s="98">
        <f t="shared" si="77"/>
        <v>0</v>
      </c>
      <c r="CI35" s="98">
        <f t="shared" si="78"/>
        <v>0</v>
      </c>
      <c r="CJ35" s="98">
        <f t="shared" si="79"/>
        <v>0</v>
      </c>
      <c r="CK35" s="102"/>
      <c r="CL35" s="98"/>
      <c r="CM35" s="98"/>
      <c r="CN35" s="98"/>
      <c r="CO35" s="98"/>
      <c r="CP35" s="98"/>
      <c r="CQ35" s="98"/>
      <c r="CR35" s="98">
        <f t="shared" si="80"/>
        <v>0</v>
      </c>
      <c r="CS35" s="98">
        <f t="shared" si="81"/>
        <v>0</v>
      </c>
      <c r="CT35" s="98">
        <f t="shared" si="82"/>
        <v>0</v>
      </c>
      <c r="CU35" s="102"/>
      <c r="CV35" s="98"/>
      <c r="CW35" s="98"/>
      <c r="CX35" s="98"/>
      <c r="CY35" s="98"/>
      <c r="CZ35" s="98"/>
      <c r="DA35" s="98"/>
      <c r="DB35" s="98">
        <f t="shared" si="83"/>
        <v>0</v>
      </c>
      <c r="DC35" s="98">
        <f t="shared" si="84"/>
        <v>0</v>
      </c>
      <c r="DD35" s="98">
        <f t="shared" si="85"/>
        <v>0</v>
      </c>
      <c r="DE35" s="102"/>
      <c r="DF35" s="98"/>
      <c r="DG35" s="98"/>
      <c r="DH35" s="98"/>
      <c r="DI35" s="98"/>
      <c r="DJ35" s="98"/>
      <c r="DK35" s="98"/>
      <c r="DL35" s="98">
        <f t="shared" si="86"/>
        <v>0</v>
      </c>
      <c r="DM35" s="98">
        <f t="shared" si="87"/>
        <v>0</v>
      </c>
      <c r="DN35" s="98">
        <f t="shared" si="88"/>
        <v>0</v>
      </c>
      <c r="DO35" s="107"/>
      <c r="DP35" s="102"/>
      <c r="DQ35" s="98"/>
      <c r="DR35" s="98"/>
      <c r="DS35" s="98"/>
      <c r="DT35" s="98"/>
      <c r="DU35" s="98"/>
      <c r="DV35" s="98"/>
      <c r="DW35" s="101"/>
      <c r="DX35" s="98">
        <f t="shared" si="89"/>
        <v>0</v>
      </c>
      <c r="DY35" s="98">
        <f t="shared" si="90"/>
        <v>0</v>
      </c>
      <c r="DZ35" s="98">
        <f t="shared" si="91"/>
        <v>0</v>
      </c>
      <c r="EA35" s="102"/>
      <c r="EB35" s="98"/>
      <c r="EC35" s="98"/>
      <c r="ED35" s="98"/>
      <c r="EE35" s="98"/>
      <c r="EF35" s="98"/>
      <c r="EG35" s="98"/>
      <c r="EH35" s="98">
        <f t="shared" si="92"/>
        <v>0</v>
      </c>
      <c r="EI35" s="98">
        <f t="shared" si="93"/>
        <v>0</v>
      </c>
      <c r="EJ35" s="98">
        <f t="shared" si="94"/>
        <v>0</v>
      </c>
      <c r="EK35" s="102"/>
      <c r="EL35" s="98"/>
      <c r="EM35" s="98"/>
      <c r="EN35" s="106"/>
      <c r="EO35" s="98">
        <f t="shared" ref="EO35:EP35" si="103">SUM(EL35)</f>
        <v>0</v>
      </c>
      <c r="EP35" s="98">
        <f t="shared" si="103"/>
        <v>0</v>
      </c>
      <c r="EQ35" s="98"/>
      <c r="ER35" s="102"/>
      <c r="ES35" s="98">
        <f t="shared" si="96"/>
        <v>3</v>
      </c>
      <c r="ET35" s="98">
        <f t="shared" si="97"/>
        <v>0.75</v>
      </c>
      <c r="EU35" s="98">
        <f t="shared" si="98"/>
        <v>0</v>
      </c>
      <c r="EV35" s="98">
        <f t="shared" si="99"/>
        <v>0</v>
      </c>
      <c r="EW35" s="98">
        <f t="shared" si="100"/>
        <v>0</v>
      </c>
      <c r="EX35" s="98">
        <f t="shared" si="101"/>
        <v>0</v>
      </c>
      <c r="EY35" s="105">
        <f t="shared" si="102"/>
        <v>0.75</v>
      </c>
      <c r="EZ35" s="98"/>
      <c r="FA35" s="99"/>
    </row>
    <row r="36">
      <c r="A36" s="97" t="s">
        <v>268</v>
      </c>
      <c r="B36" s="98" t="b">
        <v>0</v>
      </c>
      <c r="C36" s="97">
        <v>18.0</v>
      </c>
      <c r="D36" s="97" t="s">
        <v>192</v>
      </c>
      <c r="E36" s="97" t="s">
        <v>189</v>
      </c>
      <c r="F36" s="97" t="s">
        <v>269</v>
      </c>
      <c r="G36" s="97" t="s">
        <v>270</v>
      </c>
      <c r="H36" s="97" t="s">
        <v>184</v>
      </c>
      <c r="I36" s="97" t="s">
        <v>185</v>
      </c>
      <c r="J36" s="97" t="s">
        <v>262</v>
      </c>
      <c r="K36" s="100" t="b">
        <v>1</v>
      </c>
      <c r="L36" s="98" t="b">
        <v>0</v>
      </c>
      <c r="M36" s="98" t="b">
        <v>0</v>
      </c>
      <c r="N36" s="99"/>
      <c r="O36" s="98" t="b">
        <v>0</v>
      </c>
      <c r="P36" s="98" t="b">
        <v>0</v>
      </c>
      <c r="Q36" s="99"/>
      <c r="R36" s="98" t="b">
        <v>0</v>
      </c>
      <c r="S36" s="99"/>
      <c r="T36" s="100">
        <v>1.0</v>
      </c>
      <c r="U36" s="98"/>
      <c r="V36" s="100">
        <v>1.0</v>
      </c>
      <c r="W36" s="98"/>
      <c r="X36" s="100">
        <v>0.0</v>
      </c>
      <c r="Y36" s="98"/>
      <c r="Z36" s="98"/>
      <c r="AA36" s="98"/>
      <c r="AB36" s="98"/>
      <c r="AC36" s="100" t="s">
        <v>187</v>
      </c>
      <c r="AD36" s="98"/>
      <c r="AE36" s="98"/>
      <c r="AF36" s="98"/>
      <c r="AG36" s="98"/>
      <c r="AH36" s="98"/>
      <c r="AI36" s="98"/>
      <c r="AJ36" s="98"/>
      <c r="AK36" s="101"/>
      <c r="AL36" s="98">
        <f t="shared" si="65"/>
        <v>2</v>
      </c>
      <c r="AM36" s="98">
        <f t="shared" si="66"/>
        <v>0</v>
      </c>
      <c r="AN36" s="98">
        <f t="shared" si="67"/>
        <v>0</v>
      </c>
      <c r="AO36" s="102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101"/>
      <c r="BC36" s="98">
        <f t="shared" si="68"/>
        <v>0</v>
      </c>
      <c r="BD36" s="98">
        <f t="shared" si="69"/>
        <v>0</v>
      </c>
      <c r="BE36" s="98">
        <f t="shared" si="70"/>
        <v>0</v>
      </c>
      <c r="BF36" s="102"/>
      <c r="BG36" s="98"/>
      <c r="BH36" s="98"/>
      <c r="BI36" s="98"/>
      <c r="BJ36" s="98"/>
      <c r="BK36" s="98"/>
      <c r="BL36" s="98"/>
      <c r="BM36" s="101"/>
      <c r="BN36" s="98">
        <f t="shared" si="71"/>
        <v>0</v>
      </c>
      <c r="BO36" s="98">
        <f t="shared" si="72"/>
        <v>0</v>
      </c>
      <c r="BP36" s="98">
        <f t="shared" si="73"/>
        <v>0</v>
      </c>
      <c r="BQ36" s="102"/>
      <c r="BR36" s="98"/>
      <c r="BS36" s="98"/>
      <c r="BT36" s="98"/>
      <c r="BU36" s="98"/>
      <c r="BV36" s="98"/>
      <c r="BW36" s="98"/>
      <c r="BX36" s="98">
        <f t="shared" si="74"/>
        <v>0</v>
      </c>
      <c r="BY36" s="98">
        <f t="shared" si="75"/>
        <v>0</v>
      </c>
      <c r="BZ36" s="98">
        <f t="shared" si="76"/>
        <v>0</v>
      </c>
      <c r="CA36" s="102"/>
      <c r="CB36" s="98"/>
      <c r="CC36" s="98"/>
      <c r="CD36" s="98"/>
      <c r="CE36" s="98"/>
      <c r="CF36" s="98"/>
      <c r="CG36" s="98"/>
      <c r="CH36" s="98">
        <f t="shared" si="77"/>
        <v>0</v>
      </c>
      <c r="CI36" s="98">
        <f t="shared" si="78"/>
        <v>0</v>
      </c>
      <c r="CJ36" s="98">
        <f t="shared" si="79"/>
        <v>0</v>
      </c>
      <c r="CK36" s="102"/>
      <c r="CL36" s="98"/>
      <c r="CM36" s="98"/>
      <c r="CN36" s="98"/>
      <c r="CO36" s="98"/>
      <c r="CP36" s="98"/>
      <c r="CQ36" s="98"/>
      <c r="CR36" s="98">
        <f t="shared" si="80"/>
        <v>0</v>
      </c>
      <c r="CS36" s="98">
        <f t="shared" si="81"/>
        <v>0</v>
      </c>
      <c r="CT36" s="98">
        <f t="shared" si="82"/>
        <v>0</v>
      </c>
      <c r="CU36" s="102"/>
      <c r="CV36" s="98"/>
      <c r="CW36" s="98"/>
      <c r="CX36" s="98"/>
      <c r="CY36" s="98"/>
      <c r="CZ36" s="98"/>
      <c r="DA36" s="98"/>
      <c r="DB36" s="98">
        <f t="shared" si="83"/>
        <v>0</v>
      </c>
      <c r="DC36" s="98">
        <f t="shared" si="84"/>
        <v>0</v>
      </c>
      <c r="DD36" s="98">
        <f t="shared" si="85"/>
        <v>0</v>
      </c>
      <c r="DE36" s="102"/>
      <c r="DF36" s="98"/>
      <c r="DG36" s="98"/>
      <c r="DH36" s="98"/>
      <c r="DI36" s="98"/>
      <c r="DJ36" s="98"/>
      <c r="DK36" s="98"/>
      <c r="DL36" s="98">
        <f t="shared" si="86"/>
        <v>0</v>
      </c>
      <c r="DM36" s="98">
        <f t="shared" si="87"/>
        <v>0</v>
      </c>
      <c r="DN36" s="98">
        <f t="shared" si="88"/>
        <v>0</v>
      </c>
      <c r="DO36" s="107"/>
      <c r="DP36" s="102"/>
      <c r="DQ36" s="98"/>
      <c r="DR36" s="98"/>
      <c r="DS36" s="98"/>
      <c r="DT36" s="98"/>
      <c r="DU36" s="98"/>
      <c r="DV36" s="98"/>
      <c r="DW36" s="101"/>
      <c r="DX36" s="98">
        <f t="shared" si="89"/>
        <v>0</v>
      </c>
      <c r="DY36" s="98">
        <f t="shared" si="90"/>
        <v>0</v>
      </c>
      <c r="DZ36" s="98">
        <f t="shared" si="91"/>
        <v>0</v>
      </c>
      <c r="EA36" s="102"/>
      <c r="EB36" s="98"/>
      <c r="EC36" s="98"/>
      <c r="ED36" s="98"/>
      <c r="EE36" s="98"/>
      <c r="EF36" s="98"/>
      <c r="EG36" s="98"/>
      <c r="EH36" s="98">
        <f t="shared" si="92"/>
        <v>0</v>
      </c>
      <c r="EI36" s="98">
        <f t="shared" si="93"/>
        <v>0</v>
      </c>
      <c r="EJ36" s="98">
        <f t="shared" si="94"/>
        <v>0</v>
      </c>
      <c r="EK36" s="102"/>
      <c r="EL36" s="98"/>
      <c r="EM36" s="98"/>
      <c r="EN36" s="106"/>
      <c r="EO36" s="98">
        <f t="shared" ref="EO36:EP36" si="104">SUM(EL36)</f>
        <v>0</v>
      </c>
      <c r="EP36" s="98">
        <f t="shared" si="104"/>
        <v>0</v>
      </c>
      <c r="EQ36" s="98"/>
      <c r="ER36" s="102"/>
      <c r="ES36" s="98">
        <f t="shared" si="96"/>
        <v>2</v>
      </c>
      <c r="ET36" s="98">
        <f t="shared" si="97"/>
        <v>0.5</v>
      </c>
      <c r="EU36" s="98">
        <f t="shared" si="98"/>
        <v>0</v>
      </c>
      <c r="EV36" s="98">
        <f t="shared" si="99"/>
        <v>0</v>
      </c>
      <c r="EW36" s="98">
        <f t="shared" si="100"/>
        <v>0</v>
      </c>
      <c r="EX36" s="98">
        <f t="shared" si="101"/>
        <v>0</v>
      </c>
      <c r="EY36" s="105">
        <f t="shared" si="102"/>
        <v>0.5</v>
      </c>
      <c r="EZ36" s="98"/>
      <c r="FA36" s="99"/>
    </row>
    <row r="37">
      <c r="A37" s="97" t="s">
        <v>271</v>
      </c>
      <c r="B37" s="98" t="b">
        <v>0</v>
      </c>
      <c r="C37" s="97">
        <v>20.0</v>
      </c>
      <c r="D37" s="97" t="s">
        <v>272</v>
      </c>
      <c r="E37" s="97" t="s">
        <v>189</v>
      </c>
      <c r="F37" s="97">
        <v>7.5379822E7</v>
      </c>
      <c r="G37" s="97" t="s">
        <v>273</v>
      </c>
      <c r="H37" s="97" t="s">
        <v>184</v>
      </c>
      <c r="I37" s="97" t="s">
        <v>185</v>
      </c>
      <c r="J37" s="97" t="s">
        <v>262</v>
      </c>
      <c r="K37" s="100" t="b">
        <v>1</v>
      </c>
      <c r="L37" s="98" t="b">
        <v>0</v>
      </c>
      <c r="M37" s="98" t="b">
        <v>0</v>
      </c>
      <c r="N37" s="99"/>
      <c r="O37" s="98" t="b">
        <v>0</v>
      </c>
      <c r="P37" s="98" t="b">
        <v>0</v>
      </c>
      <c r="Q37" s="99"/>
      <c r="R37" s="98" t="b">
        <v>0</v>
      </c>
      <c r="S37" s="99"/>
      <c r="T37" s="100">
        <v>0.0</v>
      </c>
      <c r="U37" s="98"/>
      <c r="V37" s="100">
        <v>1.0</v>
      </c>
      <c r="W37" s="98"/>
      <c r="X37" s="100">
        <v>0.0</v>
      </c>
      <c r="Y37" s="98"/>
      <c r="Z37" s="98"/>
      <c r="AA37" s="98"/>
      <c r="AB37" s="98"/>
      <c r="AC37" s="100" t="s">
        <v>187</v>
      </c>
      <c r="AD37" s="98"/>
      <c r="AE37" s="98"/>
      <c r="AF37" s="98"/>
      <c r="AG37" s="98"/>
      <c r="AH37" s="98"/>
      <c r="AI37" s="98"/>
      <c r="AJ37" s="98"/>
      <c r="AK37" s="101"/>
      <c r="AL37" s="98">
        <f t="shared" si="65"/>
        <v>1</v>
      </c>
      <c r="AM37" s="98">
        <f t="shared" si="66"/>
        <v>0</v>
      </c>
      <c r="AN37" s="98">
        <f t="shared" si="67"/>
        <v>0</v>
      </c>
      <c r="AO37" s="102"/>
      <c r="AP37" s="98"/>
      <c r="AQ37" s="98"/>
      <c r="AR37" s="98"/>
      <c r="AS37" s="98"/>
      <c r="AT37" s="98"/>
      <c r="AU37" s="98"/>
      <c r="AV37" s="98"/>
      <c r="AW37" s="98"/>
      <c r="AX37" s="98"/>
      <c r="AY37" s="98"/>
      <c r="AZ37" s="98"/>
      <c r="BA37" s="98"/>
      <c r="BB37" s="101"/>
      <c r="BC37" s="98">
        <f t="shared" si="68"/>
        <v>0</v>
      </c>
      <c r="BD37" s="98">
        <f t="shared" si="69"/>
        <v>0</v>
      </c>
      <c r="BE37" s="98">
        <f t="shared" si="70"/>
        <v>0</v>
      </c>
      <c r="BF37" s="102"/>
      <c r="BG37" s="98"/>
      <c r="BH37" s="98"/>
      <c r="BI37" s="98"/>
      <c r="BJ37" s="98"/>
      <c r="BK37" s="98"/>
      <c r="BL37" s="98"/>
      <c r="BM37" s="101"/>
      <c r="BN37" s="98">
        <f t="shared" si="71"/>
        <v>0</v>
      </c>
      <c r="BO37" s="98">
        <f t="shared" si="72"/>
        <v>0</v>
      </c>
      <c r="BP37" s="98">
        <f t="shared" si="73"/>
        <v>0</v>
      </c>
      <c r="BQ37" s="102"/>
      <c r="BR37" s="98"/>
      <c r="BS37" s="98"/>
      <c r="BT37" s="98"/>
      <c r="BU37" s="98"/>
      <c r="BV37" s="98"/>
      <c r="BW37" s="98"/>
      <c r="BX37" s="98">
        <f t="shared" si="74"/>
        <v>0</v>
      </c>
      <c r="BY37" s="98">
        <f t="shared" si="75"/>
        <v>0</v>
      </c>
      <c r="BZ37" s="98">
        <f t="shared" si="76"/>
        <v>0</v>
      </c>
      <c r="CA37" s="102"/>
      <c r="CB37" s="98"/>
      <c r="CC37" s="98"/>
      <c r="CD37" s="98"/>
      <c r="CE37" s="98"/>
      <c r="CF37" s="98"/>
      <c r="CG37" s="98"/>
      <c r="CH37" s="98">
        <f t="shared" si="77"/>
        <v>0</v>
      </c>
      <c r="CI37" s="98">
        <f t="shared" si="78"/>
        <v>0</v>
      </c>
      <c r="CJ37" s="98">
        <f t="shared" si="79"/>
        <v>0</v>
      </c>
      <c r="CK37" s="102"/>
      <c r="CL37" s="98"/>
      <c r="CM37" s="98"/>
      <c r="CN37" s="98"/>
      <c r="CO37" s="98"/>
      <c r="CP37" s="98"/>
      <c r="CQ37" s="98"/>
      <c r="CR37" s="98">
        <f t="shared" si="80"/>
        <v>0</v>
      </c>
      <c r="CS37" s="98">
        <f t="shared" si="81"/>
        <v>0</v>
      </c>
      <c r="CT37" s="98">
        <f t="shared" si="82"/>
        <v>0</v>
      </c>
      <c r="CU37" s="102"/>
      <c r="CV37" s="98"/>
      <c r="CW37" s="98"/>
      <c r="CX37" s="98"/>
      <c r="CY37" s="98"/>
      <c r="CZ37" s="98"/>
      <c r="DA37" s="98"/>
      <c r="DB37" s="98">
        <f t="shared" si="83"/>
        <v>0</v>
      </c>
      <c r="DC37" s="98">
        <f t="shared" si="84"/>
        <v>0</v>
      </c>
      <c r="DD37" s="98">
        <f t="shared" si="85"/>
        <v>0</v>
      </c>
      <c r="DE37" s="102"/>
      <c r="DF37" s="98"/>
      <c r="DG37" s="98"/>
      <c r="DH37" s="98"/>
      <c r="DI37" s="98"/>
      <c r="DJ37" s="98"/>
      <c r="DK37" s="98"/>
      <c r="DL37" s="98">
        <f t="shared" si="86"/>
        <v>0</v>
      </c>
      <c r="DM37" s="98">
        <f t="shared" si="87"/>
        <v>0</v>
      </c>
      <c r="DN37" s="98">
        <f t="shared" si="88"/>
        <v>0</v>
      </c>
      <c r="DO37" s="107"/>
      <c r="DP37" s="102"/>
      <c r="DQ37" s="98"/>
      <c r="DR37" s="98"/>
      <c r="DS37" s="98"/>
      <c r="DT37" s="98"/>
      <c r="DU37" s="98"/>
      <c r="DV37" s="98"/>
      <c r="DW37" s="101"/>
      <c r="DX37" s="98">
        <f t="shared" si="89"/>
        <v>0</v>
      </c>
      <c r="DY37" s="98">
        <f t="shared" si="90"/>
        <v>0</v>
      </c>
      <c r="DZ37" s="98">
        <f t="shared" si="91"/>
        <v>0</v>
      </c>
      <c r="EA37" s="102"/>
      <c r="EB37" s="98"/>
      <c r="EC37" s="98"/>
      <c r="ED37" s="98"/>
      <c r="EE37" s="98"/>
      <c r="EF37" s="98"/>
      <c r="EG37" s="98"/>
      <c r="EH37" s="98">
        <f t="shared" si="92"/>
        <v>0</v>
      </c>
      <c r="EI37" s="98">
        <f t="shared" si="93"/>
        <v>0</v>
      </c>
      <c r="EJ37" s="98">
        <f t="shared" si="94"/>
        <v>0</v>
      </c>
      <c r="EK37" s="102"/>
      <c r="EL37" s="98"/>
      <c r="EM37" s="98"/>
      <c r="EN37" s="106"/>
      <c r="EO37" s="98">
        <f t="shared" ref="EO37:EP37" si="105">SUM(EL37)</f>
        <v>0</v>
      </c>
      <c r="EP37" s="98">
        <f t="shared" si="105"/>
        <v>0</v>
      </c>
      <c r="EQ37" s="98"/>
      <c r="ER37" s="102"/>
      <c r="ES37" s="98">
        <f t="shared" si="96"/>
        <v>1</v>
      </c>
      <c r="ET37" s="98">
        <f t="shared" si="97"/>
        <v>0.25</v>
      </c>
      <c r="EU37" s="98">
        <f t="shared" si="98"/>
        <v>0</v>
      </c>
      <c r="EV37" s="98">
        <f t="shared" si="99"/>
        <v>0</v>
      </c>
      <c r="EW37" s="98">
        <f t="shared" si="100"/>
        <v>0</v>
      </c>
      <c r="EX37" s="98">
        <f t="shared" si="101"/>
        <v>0</v>
      </c>
      <c r="EY37" s="105">
        <f t="shared" si="102"/>
        <v>0.25</v>
      </c>
      <c r="EZ37" s="98"/>
      <c r="FA37" s="99"/>
    </row>
    <row r="38">
      <c r="A38" s="97" t="s">
        <v>274</v>
      </c>
      <c r="B38" s="98" t="b">
        <v>0</v>
      </c>
      <c r="C38" s="97">
        <v>17.0</v>
      </c>
      <c r="D38" s="97">
        <v>1975377.0</v>
      </c>
      <c r="E38" s="97" t="s">
        <v>189</v>
      </c>
      <c r="F38" s="97">
        <v>7.123122E7</v>
      </c>
      <c r="G38" s="97" t="s">
        <v>275</v>
      </c>
      <c r="H38" s="97" t="s">
        <v>184</v>
      </c>
      <c r="I38" s="97" t="s">
        <v>185</v>
      </c>
      <c r="J38" s="97" t="s">
        <v>262</v>
      </c>
      <c r="K38" s="100" t="b">
        <v>1</v>
      </c>
      <c r="L38" s="98" t="b">
        <v>0</v>
      </c>
      <c r="M38" s="98" t="b">
        <v>0</v>
      </c>
      <c r="N38" s="99"/>
      <c r="O38" s="98" t="b">
        <v>0</v>
      </c>
      <c r="P38" s="98" t="b">
        <v>0</v>
      </c>
      <c r="Q38" s="99"/>
      <c r="R38" s="98" t="b">
        <v>0</v>
      </c>
      <c r="S38" s="99"/>
      <c r="T38" s="100">
        <v>1.0</v>
      </c>
      <c r="U38" s="98"/>
      <c r="V38" s="100">
        <v>1.0</v>
      </c>
      <c r="W38" s="98"/>
      <c r="X38" s="100">
        <v>0.0</v>
      </c>
      <c r="Y38" s="98"/>
      <c r="Z38" s="98"/>
      <c r="AA38" s="98"/>
      <c r="AB38" s="98"/>
      <c r="AC38" s="100" t="s">
        <v>187</v>
      </c>
      <c r="AD38" s="98"/>
      <c r="AE38" s="98"/>
      <c r="AF38" s="98"/>
      <c r="AG38" s="98"/>
      <c r="AH38" s="98"/>
      <c r="AI38" s="98"/>
      <c r="AJ38" s="98"/>
      <c r="AK38" s="101"/>
      <c r="AL38" s="98">
        <f t="shared" si="65"/>
        <v>2</v>
      </c>
      <c r="AM38" s="98">
        <f t="shared" si="66"/>
        <v>0</v>
      </c>
      <c r="AN38" s="98">
        <f t="shared" si="67"/>
        <v>0</v>
      </c>
      <c r="AO38" s="102"/>
      <c r="AP38" s="98"/>
      <c r="AQ38" s="98"/>
      <c r="AR38" s="98"/>
      <c r="AS38" s="98"/>
      <c r="AT38" s="98"/>
      <c r="AU38" s="98"/>
      <c r="AV38" s="98"/>
      <c r="AW38" s="98"/>
      <c r="AX38" s="98"/>
      <c r="AY38" s="98"/>
      <c r="AZ38" s="98"/>
      <c r="BA38" s="98"/>
      <c r="BB38" s="101"/>
      <c r="BC38" s="98">
        <f t="shared" si="68"/>
        <v>0</v>
      </c>
      <c r="BD38" s="98">
        <f t="shared" si="69"/>
        <v>0</v>
      </c>
      <c r="BE38" s="98">
        <f t="shared" si="70"/>
        <v>0</v>
      </c>
      <c r="BF38" s="102"/>
      <c r="BG38" s="98"/>
      <c r="BH38" s="98"/>
      <c r="BI38" s="98"/>
      <c r="BJ38" s="98"/>
      <c r="BK38" s="98"/>
      <c r="BL38" s="98"/>
      <c r="BM38" s="101"/>
      <c r="BN38" s="98">
        <f t="shared" si="71"/>
        <v>0</v>
      </c>
      <c r="BO38" s="98">
        <f t="shared" si="72"/>
        <v>0</v>
      </c>
      <c r="BP38" s="98">
        <f t="shared" si="73"/>
        <v>0</v>
      </c>
      <c r="BQ38" s="102"/>
      <c r="BR38" s="98"/>
      <c r="BS38" s="98"/>
      <c r="BT38" s="98"/>
      <c r="BU38" s="98"/>
      <c r="BV38" s="98"/>
      <c r="BW38" s="98"/>
      <c r="BX38" s="98">
        <f t="shared" si="74"/>
        <v>0</v>
      </c>
      <c r="BY38" s="98">
        <f t="shared" si="75"/>
        <v>0</v>
      </c>
      <c r="BZ38" s="98">
        <f t="shared" si="76"/>
        <v>0</v>
      </c>
      <c r="CA38" s="102"/>
      <c r="CB38" s="98"/>
      <c r="CC38" s="98"/>
      <c r="CD38" s="98"/>
      <c r="CE38" s="98"/>
      <c r="CF38" s="98"/>
      <c r="CG38" s="98"/>
      <c r="CH38" s="98">
        <f t="shared" si="77"/>
        <v>0</v>
      </c>
      <c r="CI38" s="98">
        <f t="shared" si="78"/>
        <v>0</v>
      </c>
      <c r="CJ38" s="98">
        <f t="shared" si="79"/>
        <v>0</v>
      </c>
      <c r="CK38" s="102"/>
      <c r="CL38" s="98"/>
      <c r="CM38" s="98"/>
      <c r="CN38" s="98"/>
      <c r="CO38" s="98"/>
      <c r="CP38" s="98"/>
      <c r="CQ38" s="98"/>
      <c r="CR38" s="98">
        <f t="shared" si="80"/>
        <v>0</v>
      </c>
      <c r="CS38" s="98">
        <f t="shared" si="81"/>
        <v>0</v>
      </c>
      <c r="CT38" s="98">
        <f t="shared" si="82"/>
        <v>0</v>
      </c>
      <c r="CU38" s="102"/>
      <c r="CV38" s="98"/>
      <c r="CW38" s="98"/>
      <c r="CX38" s="98"/>
      <c r="CY38" s="98"/>
      <c r="CZ38" s="98"/>
      <c r="DA38" s="98"/>
      <c r="DB38" s="98">
        <f t="shared" si="83"/>
        <v>0</v>
      </c>
      <c r="DC38" s="98">
        <f t="shared" si="84"/>
        <v>0</v>
      </c>
      <c r="DD38" s="98">
        <f t="shared" si="85"/>
        <v>0</v>
      </c>
      <c r="DE38" s="102"/>
      <c r="DF38" s="98"/>
      <c r="DG38" s="98"/>
      <c r="DH38" s="98"/>
      <c r="DI38" s="98"/>
      <c r="DJ38" s="98"/>
      <c r="DK38" s="98"/>
      <c r="DL38" s="98">
        <f t="shared" si="86"/>
        <v>0</v>
      </c>
      <c r="DM38" s="98">
        <f t="shared" si="87"/>
        <v>0</v>
      </c>
      <c r="DN38" s="98">
        <f t="shared" si="88"/>
        <v>0</v>
      </c>
      <c r="DO38" s="107"/>
      <c r="DP38" s="102"/>
      <c r="DQ38" s="98"/>
      <c r="DR38" s="98"/>
      <c r="DS38" s="98"/>
      <c r="DT38" s="98"/>
      <c r="DU38" s="98"/>
      <c r="DV38" s="98"/>
      <c r="DW38" s="101"/>
      <c r="DX38" s="98">
        <f t="shared" si="89"/>
        <v>0</v>
      </c>
      <c r="DY38" s="98">
        <f t="shared" si="90"/>
        <v>0</v>
      </c>
      <c r="DZ38" s="98">
        <f t="shared" si="91"/>
        <v>0</v>
      </c>
      <c r="EA38" s="102"/>
      <c r="EB38" s="98"/>
      <c r="EC38" s="98"/>
      <c r="ED38" s="98"/>
      <c r="EE38" s="98"/>
      <c r="EF38" s="98"/>
      <c r="EG38" s="98"/>
      <c r="EH38" s="98">
        <f t="shared" si="92"/>
        <v>0</v>
      </c>
      <c r="EI38" s="98">
        <f t="shared" si="93"/>
        <v>0</v>
      </c>
      <c r="EJ38" s="98">
        <f t="shared" si="94"/>
        <v>0</v>
      </c>
      <c r="EK38" s="102"/>
      <c r="EL38" s="98"/>
      <c r="EM38" s="98"/>
      <c r="EN38" s="106"/>
      <c r="EO38" s="98">
        <f t="shared" ref="EO38:EP38" si="106">SUM(EL38)</f>
        <v>0</v>
      </c>
      <c r="EP38" s="98">
        <f t="shared" si="106"/>
        <v>0</v>
      </c>
      <c r="EQ38" s="98"/>
      <c r="ER38" s="102"/>
      <c r="ES38" s="98">
        <f t="shared" si="96"/>
        <v>2</v>
      </c>
      <c r="ET38" s="98">
        <f t="shared" si="97"/>
        <v>0.5</v>
      </c>
      <c r="EU38" s="98">
        <f t="shared" si="98"/>
        <v>0</v>
      </c>
      <c r="EV38" s="98">
        <f t="shared" si="99"/>
        <v>0</v>
      </c>
      <c r="EW38" s="98">
        <f t="shared" si="100"/>
        <v>0</v>
      </c>
      <c r="EX38" s="98">
        <f t="shared" si="101"/>
        <v>0</v>
      </c>
      <c r="EY38" s="105">
        <f t="shared" si="102"/>
        <v>0.5</v>
      </c>
      <c r="EZ38" s="98"/>
      <c r="FA38" s="99"/>
    </row>
    <row r="39">
      <c r="A39" s="97" t="s">
        <v>276</v>
      </c>
      <c r="B39" s="98" t="b">
        <v>0</v>
      </c>
      <c r="C39" s="97">
        <v>17.0</v>
      </c>
      <c r="D39" s="97">
        <v>72745.0</v>
      </c>
      <c r="E39" s="97" t="s">
        <v>189</v>
      </c>
      <c r="F39" s="97">
        <v>7.1564237E7</v>
      </c>
      <c r="G39" s="97" t="s">
        <v>277</v>
      </c>
      <c r="H39" s="97" t="s">
        <v>184</v>
      </c>
      <c r="I39" s="97" t="s">
        <v>185</v>
      </c>
      <c r="J39" s="97" t="s">
        <v>262</v>
      </c>
      <c r="K39" s="100" t="b">
        <v>1</v>
      </c>
      <c r="L39" s="98" t="b">
        <v>0</v>
      </c>
      <c r="M39" s="98" t="b">
        <v>0</v>
      </c>
      <c r="N39" s="99"/>
      <c r="O39" s="98" t="b">
        <v>0</v>
      </c>
      <c r="P39" s="98" t="b">
        <v>0</v>
      </c>
      <c r="Q39" s="99"/>
      <c r="R39" s="98" t="b">
        <v>0</v>
      </c>
      <c r="S39" s="99"/>
      <c r="T39" s="100">
        <v>1.0</v>
      </c>
      <c r="U39" s="98"/>
      <c r="V39" s="100">
        <v>1.0</v>
      </c>
      <c r="W39" s="98"/>
      <c r="X39" s="100">
        <v>0.0</v>
      </c>
      <c r="Y39" s="98"/>
      <c r="Z39" s="98"/>
      <c r="AA39" s="98"/>
      <c r="AB39" s="98"/>
      <c r="AC39" s="100" t="s">
        <v>187</v>
      </c>
      <c r="AD39" s="98"/>
      <c r="AE39" s="98"/>
      <c r="AF39" s="98"/>
      <c r="AG39" s="98"/>
      <c r="AH39" s="98"/>
      <c r="AI39" s="98"/>
      <c r="AJ39" s="98"/>
      <c r="AK39" s="101"/>
      <c r="AL39" s="98">
        <f t="shared" si="65"/>
        <v>2</v>
      </c>
      <c r="AM39" s="98">
        <f t="shared" si="66"/>
        <v>0</v>
      </c>
      <c r="AN39" s="98">
        <f t="shared" si="67"/>
        <v>0</v>
      </c>
      <c r="AO39" s="102"/>
      <c r="AP39" s="98"/>
      <c r="AQ39" s="98"/>
      <c r="AR39" s="98"/>
      <c r="AS39" s="98"/>
      <c r="AT39" s="98"/>
      <c r="AU39" s="98"/>
      <c r="AV39" s="98"/>
      <c r="AW39" s="98"/>
      <c r="AX39" s="98"/>
      <c r="AY39" s="98"/>
      <c r="AZ39" s="98"/>
      <c r="BA39" s="98"/>
      <c r="BB39" s="101"/>
      <c r="BC39" s="98">
        <f t="shared" si="68"/>
        <v>0</v>
      </c>
      <c r="BD39" s="98">
        <f t="shared" si="69"/>
        <v>0</v>
      </c>
      <c r="BE39" s="98">
        <f t="shared" si="70"/>
        <v>0</v>
      </c>
      <c r="BF39" s="102"/>
      <c r="BG39" s="98"/>
      <c r="BH39" s="98"/>
      <c r="BI39" s="98"/>
      <c r="BJ39" s="98"/>
      <c r="BK39" s="98"/>
      <c r="BL39" s="98"/>
      <c r="BM39" s="101"/>
      <c r="BN39" s="98">
        <f t="shared" si="71"/>
        <v>0</v>
      </c>
      <c r="BO39" s="98">
        <f t="shared" si="72"/>
        <v>0</v>
      </c>
      <c r="BP39" s="98">
        <f t="shared" si="73"/>
        <v>0</v>
      </c>
      <c r="BQ39" s="102"/>
      <c r="BR39" s="98"/>
      <c r="BS39" s="98"/>
      <c r="BT39" s="98"/>
      <c r="BU39" s="98"/>
      <c r="BV39" s="98"/>
      <c r="BW39" s="98"/>
      <c r="BX39" s="98">
        <f t="shared" si="74"/>
        <v>0</v>
      </c>
      <c r="BY39" s="98">
        <f t="shared" si="75"/>
        <v>0</v>
      </c>
      <c r="BZ39" s="98">
        <f t="shared" si="76"/>
        <v>0</v>
      </c>
      <c r="CA39" s="102"/>
      <c r="CB39" s="98"/>
      <c r="CC39" s="98"/>
      <c r="CD39" s="98"/>
      <c r="CE39" s="98"/>
      <c r="CF39" s="98"/>
      <c r="CG39" s="98"/>
      <c r="CH39" s="98">
        <f t="shared" si="77"/>
        <v>0</v>
      </c>
      <c r="CI39" s="98">
        <f t="shared" si="78"/>
        <v>0</v>
      </c>
      <c r="CJ39" s="98">
        <f t="shared" si="79"/>
        <v>0</v>
      </c>
      <c r="CK39" s="102"/>
      <c r="CL39" s="98"/>
      <c r="CM39" s="98"/>
      <c r="CN39" s="98"/>
      <c r="CO39" s="98"/>
      <c r="CP39" s="98"/>
      <c r="CQ39" s="98"/>
      <c r="CR39" s="98">
        <f t="shared" si="80"/>
        <v>0</v>
      </c>
      <c r="CS39" s="98">
        <f t="shared" si="81"/>
        <v>0</v>
      </c>
      <c r="CT39" s="98">
        <f t="shared" si="82"/>
        <v>0</v>
      </c>
      <c r="CU39" s="102"/>
      <c r="CV39" s="98"/>
      <c r="CW39" s="98"/>
      <c r="CX39" s="98"/>
      <c r="CY39" s="98"/>
      <c r="CZ39" s="98"/>
      <c r="DA39" s="98"/>
      <c r="DB39" s="98">
        <f t="shared" si="83"/>
        <v>0</v>
      </c>
      <c r="DC39" s="98">
        <f t="shared" si="84"/>
        <v>0</v>
      </c>
      <c r="DD39" s="98">
        <f t="shared" si="85"/>
        <v>0</v>
      </c>
      <c r="DE39" s="102"/>
      <c r="DF39" s="98"/>
      <c r="DG39" s="98"/>
      <c r="DH39" s="98"/>
      <c r="DI39" s="98"/>
      <c r="DJ39" s="98"/>
      <c r="DK39" s="98"/>
      <c r="DL39" s="98">
        <f t="shared" si="86"/>
        <v>0</v>
      </c>
      <c r="DM39" s="98">
        <f t="shared" si="87"/>
        <v>0</v>
      </c>
      <c r="DN39" s="98">
        <f t="shared" si="88"/>
        <v>0</v>
      </c>
      <c r="DO39" s="107"/>
      <c r="DP39" s="102"/>
      <c r="DQ39" s="98"/>
      <c r="DR39" s="98"/>
      <c r="DS39" s="98"/>
      <c r="DT39" s="98"/>
      <c r="DU39" s="98"/>
      <c r="DV39" s="98"/>
      <c r="DW39" s="101"/>
      <c r="DX39" s="98">
        <f t="shared" si="89"/>
        <v>0</v>
      </c>
      <c r="DY39" s="98">
        <f t="shared" si="90"/>
        <v>0</v>
      </c>
      <c r="DZ39" s="98">
        <f t="shared" si="91"/>
        <v>0</v>
      </c>
      <c r="EA39" s="102"/>
      <c r="EB39" s="98"/>
      <c r="EC39" s="98"/>
      <c r="ED39" s="98"/>
      <c r="EE39" s="98"/>
      <c r="EF39" s="98"/>
      <c r="EG39" s="98"/>
      <c r="EH39" s="98">
        <f t="shared" si="92"/>
        <v>0</v>
      </c>
      <c r="EI39" s="98">
        <f t="shared" si="93"/>
        <v>0</v>
      </c>
      <c r="EJ39" s="98">
        <f t="shared" si="94"/>
        <v>0</v>
      </c>
      <c r="EK39" s="102"/>
      <c r="EL39" s="98"/>
      <c r="EM39" s="98"/>
      <c r="EN39" s="106"/>
      <c r="EO39" s="98">
        <f t="shared" ref="EO39:EP39" si="107">SUM(EL39)</f>
        <v>0</v>
      </c>
      <c r="EP39" s="98">
        <f t="shared" si="107"/>
        <v>0</v>
      </c>
      <c r="EQ39" s="98"/>
      <c r="ER39" s="102"/>
      <c r="ES39" s="98">
        <f t="shared" si="96"/>
        <v>2</v>
      </c>
      <c r="ET39" s="98">
        <f t="shared" si="97"/>
        <v>0.5</v>
      </c>
      <c r="EU39" s="98">
        <f t="shared" si="98"/>
        <v>0</v>
      </c>
      <c r="EV39" s="98">
        <f t="shared" si="99"/>
        <v>0</v>
      </c>
      <c r="EW39" s="98">
        <f t="shared" si="100"/>
        <v>0</v>
      </c>
      <c r="EX39" s="98">
        <f t="shared" si="101"/>
        <v>0</v>
      </c>
      <c r="EY39" s="105">
        <f t="shared" si="102"/>
        <v>0.5</v>
      </c>
      <c r="EZ39" s="98"/>
      <c r="FA39" s="99"/>
    </row>
    <row r="40">
      <c r="A40" s="97" t="s">
        <v>278</v>
      </c>
      <c r="B40" s="98" t="b">
        <v>0</v>
      </c>
      <c r="C40" s="97">
        <v>17.0</v>
      </c>
      <c r="D40" s="97">
        <v>6262757.0</v>
      </c>
      <c r="E40" s="97" t="s">
        <v>189</v>
      </c>
      <c r="F40" s="97">
        <v>6.1434846E7</v>
      </c>
      <c r="G40" s="97" t="s">
        <v>279</v>
      </c>
      <c r="H40" s="97" t="s">
        <v>184</v>
      </c>
      <c r="I40" s="97" t="s">
        <v>185</v>
      </c>
      <c r="J40" s="97" t="s">
        <v>262</v>
      </c>
      <c r="K40" s="100" t="b">
        <v>1</v>
      </c>
      <c r="L40" s="98" t="b">
        <v>0</v>
      </c>
      <c r="M40" s="98" t="b">
        <v>0</v>
      </c>
      <c r="N40" s="99"/>
      <c r="O40" s="98" t="b">
        <v>0</v>
      </c>
      <c r="P40" s="98" t="b">
        <v>0</v>
      </c>
      <c r="Q40" s="99"/>
      <c r="R40" s="98" t="b">
        <v>0</v>
      </c>
      <c r="S40" s="99"/>
      <c r="T40" s="100">
        <v>1.0</v>
      </c>
      <c r="U40" s="98"/>
      <c r="V40" s="100">
        <v>1.0</v>
      </c>
      <c r="W40" s="98"/>
      <c r="X40" s="100">
        <v>0.0</v>
      </c>
      <c r="Y40" s="98"/>
      <c r="Z40" s="98"/>
      <c r="AA40" s="98"/>
      <c r="AB40" s="98"/>
      <c r="AC40" s="100" t="s">
        <v>187</v>
      </c>
      <c r="AD40" s="100">
        <v>1.0</v>
      </c>
      <c r="AE40" s="98"/>
      <c r="AF40" s="98"/>
      <c r="AG40" s="98"/>
      <c r="AH40" s="98"/>
      <c r="AI40" s="98"/>
      <c r="AJ40" s="98"/>
      <c r="AK40" s="101"/>
      <c r="AL40" s="98">
        <f t="shared" si="65"/>
        <v>3</v>
      </c>
      <c r="AM40" s="98">
        <f t="shared" si="66"/>
        <v>0</v>
      </c>
      <c r="AN40" s="98">
        <f t="shared" si="67"/>
        <v>0</v>
      </c>
      <c r="AO40" s="102"/>
      <c r="AP40" s="98"/>
      <c r="AQ40" s="98"/>
      <c r="AR40" s="98"/>
      <c r="AS40" s="98"/>
      <c r="AT40" s="98"/>
      <c r="AU40" s="98"/>
      <c r="AV40" s="98"/>
      <c r="AW40" s="98"/>
      <c r="AX40" s="98"/>
      <c r="AY40" s="98"/>
      <c r="AZ40" s="98"/>
      <c r="BA40" s="98"/>
      <c r="BB40" s="101"/>
      <c r="BC40" s="98">
        <f t="shared" si="68"/>
        <v>0</v>
      </c>
      <c r="BD40" s="98">
        <f t="shared" si="69"/>
        <v>0</v>
      </c>
      <c r="BE40" s="98">
        <f t="shared" si="70"/>
        <v>0</v>
      </c>
      <c r="BF40" s="102"/>
      <c r="BG40" s="98"/>
      <c r="BH40" s="98"/>
      <c r="BI40" s="98"/>
      <c r="BJ40" s="98"/>
      <c r="BK40" s="98"/>
      <c r="BL40" s="98"/>
      <c r="BM40" s="101"/>
      <c r="BN40" s="98">
        <f t="shared" si="71"/>
        <v>0</v>
      </c>
      <c r="BO40" s="98">
        <f t="shared" si="72"/>
        <v>0</v>
      </c>
      <c r="BP40" s="98">
        <f t="shared" si="73"/>
        <v>0</v>
      </c>
      <c r="BQ40" s="102"/>
      <c r="BR40" s="98"/>
      <c r="BS40" s="98"/>
      <c r="BT40" s="98"/>
      <c r="BU40" s="98"/>
      <c r="BV40" s="98"/>
      <c r="BW40" s="98"/>
      <c r="BX40" s="98">
        <f t="shared" si="74"/>
        <v>0</v>
      </c>
      <c r="BY40" s="98">
        <f t="shared" si="75"/>
        <v>0</v>
      </c>
      <c r="BZ40" s="98">
        <f t="shared" si="76"/>
        <v>0</v>
      </c>
      <c r="CA40" s="102"/>
      <c r="CB40" s="98"/>
      <c r="CC40" s="98"/>
      <c r="CD40" s="98"/>
      <c r="CE40" s="98"/>
      <c r="CF40" s="98"/>
      <c r="CG40" s="98"/>
      <c r="CH40" s="98">
        <f t="shared" si="77"/>
        <v>0</v>
      </c>
      <c r="CI40" s="98">
        <f t="shared" si="78"/>
        <v>0</v>
      </c>
      <c r="CJ40" s="98">
        <f t="shared" si="79"/>
        <v>0</v>
      </c>
      <c r="CK40" s="102"/>
      <c r="CL40" s="98"/>
      <c r="CM40" s="98"/>
      <c r="CN40" s="98"/>
      <c r="CO40" s="98"/>
      <c r="CP40" s="98"/>
      <c r="CQ40" s="98"/>
      <c r="CR40" s="98">
        <f t="shared" si="80"/>
        <v>0</v>
      </c>
      <c r="CS40" s="98">
        <f t="shared" si="81"/>
        <v>0</v>
      </c>
      <c r="CT40" s="98">
        <f t="shared" si="82"/>
        <v>0</v>
      </c>
      <c r="CU40" s="102"/>
      <c r="CV40" s="98"/>
      <c r="CW40" s="98"/>
      <c r="CX40" s="98"/>
      <c r="CY40" s="98"/>
      <c r="CZ40" s="98"/>
      <c r="DA40" s="98"/>
      <c r="DB40" s="98">
        <f t="shared" si="83"/>
        <v>0</v>
      </c>
      <c r="DC40" s="98">
        <f t="shared" si="84"/>
        <v>0</v>
      </c>
      <c r="DD40" s="98">
        <f t="shared" si="85"/>
        <v>0</v>
      </c>
      <c r="DE40" s="102"/>
      <c r="DF40" s="98"/>
      <c r="DG40" s="98"/>
      <c r="DH40" s="98"/>
      <c r="DI40" s="98"/>
      <c r="DJ40" s="98"/>
      <c r="DK40" s="98"/>
      <c r="DL40" s="98">
        <f t="shared" si="86"/>
        <v>0</v>
      </c>
      <c r="DM40" s="98">
        <f t="shared" si="87"/>
        <v>0</v>
      </c>
      <c r="DN40" s="98">
        <f t="shared" si="88"/>
        <v>0</v>
      </c>
      <c r="DO40" s="107"/>
      <c r="DP40" s="102"/>
      <c r="DQ40" s="98"/>
      <c r="DR40" s="98"/>
      <c r="DS40" s="98"/>
      <c r="DT40" s="98"/>
      <c r="DU40" s="98"/>
      <c r="DV40" s="98"/>
      <c r="DW40" s="101"/>
      <c r="DX40" s="98">
        <f t="shared" si="89"/>
        <v>0</v>
      </c>
      <c r="DY40" s="98">
        <f t="shared" si="90"/>
        <v>0</v>
      </c>
      <c r="DZ40" s="98">
        <f t="shared" si="91"/>
        <v>0</v>
      </c>
      <c r="EA40" s="102"/>
      <c r="EB40" s="98"/>
      <c r="EC40" s="98"/>
      <c r="ED40" s="98"/>
      <c r="EE40" s="98"/>
      <c r="EF40" s="98"/>
      <c r="EG40" s="98"/>
      <c r="EH40" s="98">
        <f t="shared" si="92"/>
        <v>0</v>
      </c>
      <c r="EI40" s="98">
        <f t="shared" si="93"/>
        <v>0</v>
      </c>
      <c r="EJ40" s="98">
        <f t="shared" si="94"/>
        <v>0</v>
      </c>
      <c r="EK40" s="102"/>
      <c r="EL40" s="98"/>
      <c r="EM40" s="98"/>
      <c r="EN40" s="106"/>
      <c r="EO40" s="98">
        <f t="shared" ref="EO40:EP40" si="108">SUM(EL40)</f>
        <v>0</v>
      </c>
      <c r="EP40" s="98">
        <f t="shared" si="108"/>
        <v>0</v>
      </c>
      <c r="EQ40" s="98"/>
      <c r="ER40" s="102"/>
      <c r="ES40" s="98">
        <f t="shared" si="96"/>
        <v>3</v>
      </c>
      <c r="ET40" s="98">
        <f t="shared" si="97"/>
        <v>0.75</v>
      </c>
      <c r="EU40" s="98">
        <f t="shared" si="98"/>
        <v>0</v>
      </c>
      <c r="EV40" s="98">
        <f t="shared" si="99"/>
        <v>0</v>
      </c>
      <c r="EW40" s="98">
        <f t="shared" si="100"/>
        <v>0</v>
      </c>
      <c r="EX40" s="98">
        <f t="shared" si="101"/>
        <v>0</v>
      </c>
      <c r="EY40" s="105">
        <f t="shared" si="102"/>
        <v>0.75</v>
      </c>
      <c r="EZ40" s="98"/>
      <c r="FA40" s="99"/>
    </row>
    <row r="41">
      <c r="A41" s="97" t="s">
        <v>280</v>
      </c>
      <c r="B41" s="98" t="b">
        <v>0</v>
      </c>
      <c r="C41" s="97">
        <v>18.0</v>
      </c>
      <c r="D41" s="97">
        <v>7.1191727E7</v>
      </c>
      <c r="E41" s="97" t="s">
        <v>189</v>
      </c>
      <c r="F41" s="97">
        <v>7.1191727E7</v>
      </c>
      <c r="G41" s="97" t="s">
        <v>281</v>
      </c>
      <c r="H41" s="97" t="s">
        <v>184</v>
      </c>
      <c r="I41" s="97" t="s">
        <v>185</v>
      </c>
      <c r="J41" s="97" t="s">
        <v>262</v>
      </c>
      <c r="K41" s="98" t="b">
        <v>0</v>
      </c>
      <c r="L41" s="98" t="b">
        <v>0</v>
      </c>
      <c r="M41" s="98" t="b">
        <v>0</v>
      </c>
      <c r="N41" s="99"/>
      <c r="O41" s="98" t="b">
        <v>0</v>
      </c>
      <c r="P41" s="98" t="b">
        <v>0</v>
      </c>
      <c r="Q41" s="99"/>
      <c r="R41" s="98" t="b">
        <v>0</v>
      </c>
      <c r="S41" s="99"/>
      <c r="T41" s="100">
        <v>1.0</v>
      </c>
      <c r="U41" s="98"/>
      <c r="V41" s="100">
        <v>1.0</v>
      </c>
      <c r="W41" s="100">
        <v>1.0</v>
      </c>
      <c r="X41" s="100">
        <v>1.0</v>
      </c>
      <c r="Y41" s="98"/>
      <c r="Z41" s="98"/>
      <c r="AA41" s="98"/>
      <c r="AB41" s="98"/>
      <c r="AC41" s="100" t="s">
        <v>187</v>
      </c>
      <c r="AD41" s="100">
        <v>1.0</v>
      </c>
      <c r="AE41" s="98"/>
      <c r="AF41" s="98"/>
      <c r="AG41" s="98"/>
      <c r="AH41" s="98"/>
      <c r="AI41" s="98"/>
      <c r="AJ41" s="98"/>
      <c r="AK41" s="101"/>
      <c r="AL41" s="98">
        <f t="shared" si="65"/>
        <v>3</v>
      </c>
      <c r="AM41" s="98">
        <f t="shared" si="66"/>
        <v>1</v>
      </c>
      <c r="AN41" s="98">
        <f t="shared" si="67"/>
        <v>1</v>
      </c>
      <c r="AO41" s="102"/>
      <c r="AP41" s="98"/>
      <c r="AQ41" s="98"/>
      <c r="AR41" s="98"/>
      <c r="AS41" s="98"/>
      <c r="AT41" s="98"/>
      <c r="AU41" s="98"/>
      <c r="AV41" s="98"/>
      <c r="AW41" s="98"/>
      <c r="AX41" s="98"/>
      <c r="AY41" s="98"/>
      <c r="AZ41" s="98"/>
      <c r="BA41" s="98"/>
      <c r="BB41" s="101"/>
      <c r="BC41" s="98">
        <f t="shared" si="68"/>
        <v>0</v>
      </c>
      <c r="BD41" s="98">
        <f t="shared" si="69"/>
        <v>0</v>
      </c>
      <c r="BE41" s="98">
        <f t="shared" si="70"/>
        <v>0</v>
      </c>
      <c r="BF41" s="102"/>
      <c r="BG41" s="98"/>
      <c r="BH41" s="98"/>
      <c r="BI41" s="98"/>
      <c r="BJ41" s="98"/>
      <c r="BK41" s="98"/>
      <c r="BL41" s="98"/>
      <c r="BM41" s="101"/>
      <c r="BN41" s="98">
        <f t="shared" si="71"/>
        <v>0</v>
      </c>
      <c r="BO41" s="98">
        <f t="shared" si="72"/>
        <v>0</v>
      </c>
      <c r="BP41" s="98">
        <f t="shared" si="73"/>
        <v>0</v>
      </c>
      <c r="BQ41" s="102"/>
      <c r="BR41" s="98"/>
      <c r="BS41" s="98"/>
      <c r="BT41" s="98"/>
      <c r="BU41" s="98"/>
      <c r="BV41" s="98"/>
      <c r="BW41" s="98"/>
      <c r="BX41" s="98">
        <f t="shared" si="74"/>
        <v>0</v>
      </c>
      <c r="BY41" s="98">
        <f t="shared" si="75"/>
        <v>0</v>
      </c>
      <c r="BZ41" s="98">
        <f t="shared" si="76"/>
        <v>0</v>
      </c>
      <c r="CA41" s="102"/>
      <c r="CB41" s="98"/>
      <c r="CC41" s="98"/>
      <c r="CD41" s="98"/>
      <c r="CE41" s="98"/>
      <c r="CF41" s="98"/>
      <c r="CG41" s="98"/>
      <c r="CH41" s="98">
        <f t="shared" si="77"/>
        <v>0</v>
      </c>
      <c r="CI41" s="98">
        <f t="shared" si="78"/>
        <v>0</v>
      </c>
      <c r="CJ41" s="98">
        <f t="shared" si="79"/>
        <v>0</v>
      </c>
      <c r="CK41" s="102"/>
      <c r="CL41" s="98"/>
      <c r="CM41" s="98"/>
      <c r="CN41" s="98"/>
      <c r="CO41" s="98"/>
      <c r="CP41" s="98"/>
      <c r="CQ41" s="98"/>
      <c r="CR41" s="98">
        <f t="shared" si="80"/>
        <v>0</v>
      </c>
      <c r="CS41" s="98">
        <f t="shared" si="81"/>
        <v>0</v>
      </c>
      <c r="CT41" s="98">
        <f t="shared" si="82"/>
        <v>0</v>
      </c>
      <c r="CU41" s="102"/>
      <c r="CV41" s="98"/>
      <c r="CW41" s="98"/>
      <c r="CX41" s="98"/>
      <c r="CY41" s="98"/>
      <c r="CZ41" s="98"/>
      <c r="DA41" s="98"/>
      <c r="DB41" s="98">
        <f t="shared" si="83"/>
        <v>0</v>
      </c>
      <c r="DC41" s="98">
        <f t="shared" si="84"/>
        <v>0</v>
      </c>
      <c r="DD41" s="98">
        <f t="shared" si="85"/>
        <v>0</v>
      </c>
      <c r="DE41" s="102"/>
      <c r="DF41" s="98"/>
      <c r="DG41" s="98"/>
      <c r="DH41" s="98"/>
      <c r="DI41" s="98"/>
      <c r="DJ41" s="98"/>
      <c r="DK41" s="98"/>
      <c r="DL41" s="98">
        <f t="shared" si="86"/>
        <v>0</v>
      </c>
      <c r="DM41" s="98">
        <f t="shared" si="87"/>
        <v>0</v>
      </c>
      <c r="DN41" s="98">
        <f t="shared" si="88"/>
        <v>0</v>
      </c>
      <c r="DO41" s="107"/>
      <c r="DP41" s="102"/>
      <c r="DQ41" s="98"/>
      <c r="DR41" s="98"/>
      <c r="DS41" s="98"/>
      <c r="DT41" s="98"/>
      <c r="DU41" s="98"/>
      <c r="DV41" s="98"/>
      <c r="DW41" s="101"/>
      <c r="DX41" s="98">
        <f t="shared" si="89"/>
        <v>0</v>
      </c>
      <c r="DY41" s="98">
        <f t="shared" si="90"/>
        <v>0</v>
      </c>
      <c r="DZ41" s="98">
        <f t="shared" si="91"/>
        <v>0</v>
      </c>
      <c r="EA41" s="102"/>
      <c r="EB41" s="98"/>
      <c r="EC41" s="98"/>
      <c r="ED41" s="98"/>
      <c r="EE41" s="98"/>
      <c r="EF41" s="98"/>
      <c r="EG41" s="98"/>
      <c r="EH41" s="98">
        <f t="shared" si="92"/>
        <v>0</v>
      </c>
      <c r="EI41" s="98">
        <f t="shared" si="93"/>
        <v>0</v>
      </c>
      <c r="EJ41" s="98">
        <f t="shared" si="94"/>
        <v>0</v>
      </c>
      <c r="EK41" s="102"/>
      <c r="EL41" s="98"/>
      <c r="EM41" s="98"/>
      <c r="EN41" s="106"/>
      <c r="EO41" s="98">
        <f t="shared" ref="EO41:EP41" si="109">SUM(EL41)</f>
        <v>0</v>
      </c>
      <c r="EP41" s="98">
        <f t="shared" si="109"/>
        <v>0</v>
      </c>
      <c r="EQ41" s="98"/>
      <c r="ER41" s="102"/>
      <c r="ES41" s="98">
        <f t="shared" si="96"/>
        <v>3</v>
      </c>
      <c r="ET41" s="98">
        <f t="shared" si="97"/>
        <v>0.75</v>
      </c>
      <c r="EU41" s="98">
        <f t="shared" si="98"/>
        <v>1</v>
      </c>
      <c r="EV41" s="98">
        <f t="shared" si="99"/>
        <v>0.25</v>
      </c>
      <c r="EW41" s="98">
        <f t="shared" si="100"/>
        <v>1</v>
      </c>
      <c r="EX41" s="98">
        <f t="shared" si="101"/>
        <v>0</v>
      </c>
      <c r="EY41" s="105">
        <f t="shared" si="102"/>
        <v>1</v>
      </c>
      <c r="EZ41" s="98"/>
      <c r="FA41" s="99"/>
    </row>
    <row r="42">
      <c r="A42" s="97" t="s">
        <v>282</v>
      </c>
      <c r="B42" s="98" t="b">
        <v>0</v>
      </c>
      <c r="C42" s="97">
        <v>17.0</v>
      </c>
      <c r="D42" s="97">
        <v>2296111.0</v>
      </c>
      <c r="E42" s="97" t="s">
        <v>182</v>
      </c>
      <c r="F42" s="97">
        <v>7.2421438E7</v>
      </c>
      <c r="G42" s="97" t="s">
        <v>283</v>
      </c>
      <c r="H42" s="97" t="s">
        <v>184</v>
      </c>
      <c r="I42" s="97" t="s">
        <v>185</v>
      </c>
      <c r="J42" s="97" t="s">
        <v>262</v>
      </c>
      <c r="K42" s="100" t="b">
        <v>1</v>
      </c>
      <c r="L42" s="98" t="b">
        <v>0</v>
      </c>
      <c r="M42" s="98" t="b">
        <v>0</v>
      </c>
      <c r="N42" s="99"/>
      <c r="O42" s="98" t="b">
        <v>0</v>
      </c>
      <c r="P42" s="98" t="b">
        <v>0</v>
      </c>
      <c r="Q42" s="99"/>
      <c r="R42" s="98" t="b">
        <v>0</v>
      </c>
      <c r="S42" s="99"/>
      <c r="T42" s="100">
        <v>1.0</v>
      </c>
      <c r="U42" s="98"/>
      <c r="V42" s="100">
        <v>1.0</v>
      </c>
      <c r="W42" s="98"/>
      <c r="X42" s="100">
        <v>1.0</v>
      </c>
      <c r="Y42" s="98"/>
      <c r="Z42" s="98"/>
      <c r="AA42" s="98"/>
      <c r="AB42" s="98"/>
      <c r="AC42" s="100" t="s">
        <v>187</v>
      </c>
      <c r="AD42" s="100">
        <v>1.0</v>
      </c>
      <c r="AE42" s="100">
        <v>1.0</v>
      </c>
      <c r="AF42" s="98"/>
      <c r="AG42" s="98"/>
      <c r="AH42" s="98"/>
      <c r="AI42" s="98"/>
      <c r="AJ42" s="98"/>
      <c r="AK42" s="101"/>
      <c r="AL42" s="98">
        <f t="shared" si="65"/>
        <v>3</v>
      </c>
      <c r="AM42" s="98">
        <f t="shared" si="66"/>
        <v>1</v>
      </c>
      <c r="AN42" s="98">
        <f t="shared" si="67"/>
        <v>1</v>
      </c>
      <c r="AO42" s="102"/>
      <c r="AP42" s="98"/>
      <c r="AQ42" s="98"/>
      <c r="AR42" s="98"/>
      <c r="AS42" s="98"/>
      <c r="AT42" s="98"/>
      <c r="AU42" s="98"/>
      <c r="AV42" s="98"/>
      <c r="AW42" s="98"/>
      <c r="AX42" s="98"/>
      <c r="AY42" s="98"/>
      <c r="AZ42" s="98"/>
      <c r="BA42" s="98"/>
      <c r="BB42" s="101"/>
      <c r="BC42" s="98">
        <f t="shared" si="68"/>
        <v>0</v>
      </c>
      <c r="BD42" s="98">
        <f t="shared" si="69"/>
        <v>0</v>
      </c>
      <c r="BE42" s="98">
        <f t="shared" si="70"/>
        <v>0</v>
      </c>
      <c r="BF42" s="102"/>
      <c r="BG42" s="98"/>
      <c r="BH42" s="98"/>
      <c r="BI42" s="98"/>
      <c r="BJ42" s="98"/>
      <c r="BK42" s="98"/>
      <c r="BL42" s="98"/>
      <c r="BM42" s="101"/>
      <c r="BN42" s="98">
        <f t="shared" si="71"/>
        <v>0</v>
      </c>
      <c r="BO42" s="98">
        <f t="shared" si="72"/>
        <v>0</v>
      </c>
      <c r="BP42" s="98">
        <f t="shared" si="73"/>
        <v>0</v>
      </c>
      <c r="BQ42" s="102"/>
      <c r="BR42" s="98"/>
      <c r="BS42" s="98"/>
      <c r="BT42" s="98"/>
      <c r="BU42" s="98"/>
      <c r="BV42" s="98"/>
      <c r="BW42" s="98"/>
      <c r="BX42" s="98">
        <f t="shared" si="74"/>
        <v>0</v>
      </c>
      <c r="BY42" s="98">
        <f t="shared" si="75"/>
        <v>0</v>
      </c>
      <c r="BZ42" s="98">
        <f t="shared" si="76"/>
        <v>0</v>
      </c>
      <c r="CA42" s="102"/>
      <c r="CB42" s="98"/>
      <c r="CC42" s="98"/>
      <c r="CD42" s="98"/>
      <c r="CE42" s="98"/>
      <c r="CF42" s="98"/>
      <c r="CG42" s="98"/>
      <c r="CH42" s="98">
        <f t="shared" si="77"/>
        <v>0</v>
      </c>
      <c r="CI42" s="98">
        <f t="shared" si="78"/>
        <v>0</v>
      </c>
      <c r="CJ42" s="98">
        <f t="shared" si="79"/>
        <v>0</v>
      </c>
      <c r="CK42" s="102"/>
      <c r="CL42" s="98"/>
      <c r="CM42" s="98"/>
      <c r="CN42" s="98"/>
      <c r="CO42" s="98"/>
      <c r="CP42" s="98"/>
      <c r="CQ42" s="98"/>
      <c r="CR42" s="98">
        <f t="shared" si="80"/>
        <v>0</v>
      </c>
      <c r="CS42" s="98">
        <f t="shared" si="81"/>
        <v>0</v>
      </c>
      <c r="CT42" s="98">
        <f t="shared" si="82"/>
        <v>0</v>
      </c>
      <c r="CU42" s="102"/>
      <c r="CV42" s="98"/>
      <c r="CW42" s="98"/>
      <c r="CX42" s="98"/>
      <c r="CY42" s="98"/>
      <c r="CZ42" s="98"/>
      <c r="DA42" s="98"/>
      <c r="DB42" s="98">
        <f t="shared" si="83"/>
        <v>0</v>
      </c>
      <c r="DC42" s="98">
        <f t="shared" si="84"/>
        <v>0</v>
      </c>
      <c r="DD42" s="98">
        <f t="shared" si="85"/>
        <v>0</v>
      </c>
      <c r="DE42" s="102"/>
      <c r="DF42" s="98"/>
      <c r="DG42" s="98"/>
      <c r="DH42" s="98"/>
      <c r="DI42" s="98"/>
      <c r="DJ42" s="98"/>
      <c r="DK42" s="98"/>
      <c r="DL42" s="98">
        <f t="shared" si="86"/>
        <v>0</v>
      </c>
      <c r="DM42" s="98">
        <f t="shared" si="87"/>
        <v>0</v>
      </c>
      <c r="DN42" s="98">
        <f t="shared" si="88"/>
        <v>0</v>
      </c>
      <c r="DO42" s="107"/>
      <c r="DP42" s="102"/>
      <c r="DQ42" s="98"/>
      <c r="DR42" s="98"/>
      <c r="DS42" s="98"/>
      <c r="DT42" s="98"/>
      <c r="DU42" s="98"/>
      <c r="DV42" s="98"/>
      <c r="DW42" s="101"/>
      <c r="DX42" s="98">
        <f t="shared" si="89"/>
        <v>0</v>
      </c>
      <c r="DY42" s="98">
        <f t="shared" si="90"/>
        <v>0</v>
      </c>
      <c r="DZ42" s="98">
        <f t="shared" si="91"/>
        <v>0</v>
      </c>
      <c r="EA42" s="102"/>
      <c r="EB42" s="98"/>
      <c r="EC42" s="98"/>
      <c r="ED42" s="98"/>
      <c r="EE42" s="98"/>
      <c r="EF42" s="98"/>
      <c r="EG42" s="98"/>
      <c r="EH42" s="98">
        <f t="shared" si="92"/>
        <v>0</v>
      </c>
      <c r="EI42" s="98">
        <f t="shared" si="93"/>
        <v>0</v>
      </c>
      <c r="EJ42" s="98">
        <f t="shared" si="94"/>
        <v>0</v>
      </c>
      <c r="EK42" s="102"/>
      <c r="EL42" s="98"/>
      <c r="EM42" s="98"/>
      <c r="EN42" s="106"/>
      <c r="EO42" s="98">
        <f t="shared" ref="EO42:EP42" si="110">SUM(EL42)</f>
        <v>0</v>
      </c>
      <c r="EP42" s="98">
        <f t="shared" si="110"/>
        <v>0</v>
      </c>
      <c r="EQ42" s="98"/>
      <c r="ER42" s="102"/>
      <c r="ES42" s="98">
        <f t="shared" si="96"/>
        <v>3</v>
      </c>
      <c r="ET42" s="98">
        <f t="shared" si="97"/>
        <v>0.75</v>
      </c>
      <c r="EU42" s="98">
        <f t="shared" si="98"/>
        <v>1</v>
      </c>
      <c r="EV42" s="98">
        <f t="shared" si="99"/>
        <v>0.25</v>
      </c>
      <c r="EW42" s="98">
        <f t="shared" si="100"/>
        <v>1</v>
      </c>
      <c r="EX42" s="98">
        <f t="shared" si="101"/>
        <v>0</v>
      </c>
      <c r="EY42" s="105">
        <f t="shared" si="102"/>
        <v>1</v>
      </c>
      <c r="EZ42" s="98"/>
      <c r="FA42" s="99"/>
    </row>
    <row r="43">
      <c r="A43" s="97" t="s">
        <v>284</v>
      </c>
      <c r="B43" s="98" t="b">
        <v>0</v>
      </c>
      <c r="C43" s="97">
        <v>17.0</v>
      </c>
      <c r="D43" s="97">
        <v>1975398.0</v>
      </c>
      <c r="E43" s="97" t="s">
        <v>189</v>
      </c>
      <c r="F43" s="97" t="s">
        <v>285</v>
      </c>
      <c r="G43" s="97" t="s">
        <v>286</v>
      </c>
      <c r="H43" s="97" t="s">
        <v>184</v>
      </c>
      <c r="I43" s="97" t="s">
        <v>185</v>
      </c>
      <c r="J43" s="97" t="s">
        <v>262</v>
      </c>
      <c r="K43" s="100" t="b">
        <v>1</v>
      </c>
      <c r="L43" s="98" t="b">
        <v>0</v>
      </c>
      <c r="M43" s="98" t="b">
        <v>0</v>
      </c>
      <c r="N43" s="99"/>
      <c r="O43" s="98" t="b">
        <v>0</v>
      </c>
      <c r="P43" s="98" t="b">
        <v>0</v>
      </c>
      <c r="Q43" s="99"/>
      <c r="R43" s="98" t="b">
        <v>0</v>
      </c>
      <c r="S43" s="99"/>
      <c r="T43" s="100">
        <v>1.0</v>
      </c>
      <c r="U43" s="98"/>
      <c r="V43" s="100">
        <v>1.0</v>
      </c>
      <c r="W43" s="98"/>
      <c r="X43" s="100">
        <v>1.0</v>
      </c>
      <c r="Y43" s="98"/>
      <c r="Z43" s="98"/>
      <c r="AA43" s="98"/>
      <c r="AB43" s="98"/>
      <c r="AC43" s="100" t="s">
        <v>187</v>
      </c>
      <c r="AD43" s="100">
        <v>1.0</v>
      </c>
      <c r="AE43" s="98"/>
      <c r="AF43" s="98"/>
      <c r="AG43" s="98"/>
      <c r="AH43" s="98"/>
      <c r="AI43" s="98"/>
      <c r="AJ43" s="98"/>
      <c r="AK43" s="101"/>
      <c r="AL43" s="98">
        <f t="shared" si="65"/>
        <v>3</v>
      </c>
      <c r="AM43" s="98">
        <f t="shared" si="66"/>
        <v>1</v>
      </c>
      <c r="AN43" s="98">
        <f t="shared" si="67"/>
        <v>0</v>
      </c>
      <c r="AO43" s="102"/>
      <c r="AP43" s="98"/>
      <c r="AQ43" s="98"/>
      <c r="AR43" s="98"/>
      <c r="AS43" s="98"/>
      <c r="AT43" s="98"/>
      <c r="AU43" s="98"/>
      <c r="AV43" s="98"/>
      <c r="AW43" s="98"/>
      <c r="AX43" s="98"/>
      <c r="AY43" s="98"/>
      <c r="AZ43" s="98"/>
      <c r="BA43" s="98"/>
      <c r="BB43" s="101"/>
      <c r="BC43" s="98">
        <f t="shared" si="68"/>
        <v>0</v>
      </c>
      <c r="BD43" s="98">
        <f t="shared" si="69"/>
        <v>0</v>
      </c>
      <c r="BE43" s="98">
        <f t="shared" si="70"/>
        <v>0</v>
      </c>
      <c r="BF43" s="102"/>
      <c r="BG43" s="98"/>
      <c r="BH43" s="98"/>
      <c r="BI43" s="98"/>
      <c r="BJ43" s="98"/>
      <c r="BK43" s="98"/>
      <c r="BL43" s="98"/>
      <c r="BM43" s="101"/>
      <c r="BN43" s="98">
        <f t="shared" si="71"/>
        <v>0</v>
      </c>
      <c r="BO43" s="98">
        <f t="shared" si="72"/>
        <v>0</v>
      </c>
      <c r="BP43" s="98">
        <f t="shared" si="73"/>
        <v>0</v>
      </c>
      <c r="BQ43" s="102"/>
      <c r="BR43" s="98"/>
      <c r="BS43" s="98"/>
      <c r="BT43" s="98"/>
      <c r="BU43" s="98"/>
      <c r="BV43" s="98"/>
      <c r="BW43" s="98"/>
      <c r="BX43" s="98">
        <f t="shared" si="74"/>
        <v>0</v>
      </c>
      <c r="BY43" s="98">
        <f t="shared" si="75"/>
        <v>0</v>
      </c>
      <c r="BZ43" s="98">
        <f t="shared" si="76"/>
        <v>0</v>
      </c>
      <c r="CA43" s="102"/>
      <c r="CB43" s="98"/>
      <c r="CC43" s="98"/>
      <c r="CD43" s="98"/>
      <c r="CE43" s="98"/>
      <c r="CF43" s="98"/>
      <c r="CG43" s="98"/>
      <c r="CH43" s="98">
        <f t="shared" si="77"/>
        <v>0</v>
      </c>
      <c r="CI43" s="98">
        <f t="shared" si="78"/>
        <v>0</v>
      </c>
      <c r="CJ43" s="98">
        <f t="shared" si="79"/>
        <v>0</v>
      </c>
      <c r="CK43" s="102"/>
      <c r="CL43" s="98"/>
      <c r="CM43" s="98"/>
      <c r="CN43" s="98"/>
      <c r="CO43" s="98"/>
      <c r="CP43" s="98"/>
      <c r="CQ43" s="98"/>
      <c r="CR43" s="98">
        <f t="shared" si="80"/>
        <v>0</v>
      </c>
      <c r="CS43" s="98">
        <f t="shared" si="81"/>
        <v>0</v>
      </c>
      <c r="CT43" s="98">
        <f t="shared" si="82"/>
        <v>0</v>
      </c>
      <c r="CU43" s="102"/>
      <c r="CV43" s="98"/>
      <c r="CW43" s="98"/>
      <c r="CX43" s="98"/>
      <c r="CY43" s="98"/>
      <c r="CZ43" s="98"/>
      <c r="DA43" s="98"/>
      <c r="DB43" s="98">
        <f t="shared" si="83"/>
        <v>0</v>
      </c>
      <c r="DC43" s="98">
        <f t="shared" si="84"/>
        <v>0</v>
      </c>
      <c r="DD43" s="98">
        <f t="shared" si="85"/>
        <v>0</v>
      </c>
      <c r="DE43" s="102"/>
      <c r="DF43" s="98"/>
      <c r="DG43" s="98"/>
      <c r="DH43" s="98"/>
      <c r="DI43" s="98"/>
      <c r="DJ43" s="98"/>
      <c r="DK43" s="98"/>
      <c r="DL43" s="98">
        <f t="shared" si="86"/>
        <v>0</v>
      </c>
      <c r="DM43" s="98">
        <f t="shared" si="87"/>
        <v>0</v>
      </c>
      <c r="DN43" s="98">
        <f t="shared" si="88"/>
        <v>0</v>
      </c>
      <c r="DO43" s="107"/>
      <c r="DP43" s="102"/>
      <c r="DQ43" s="98"/>
      <c r="DR43" s="98"/>
      <c r="DS43" s="98"/>
      <c r="DT43" s="98"/>
      <c r="DU43" s="98"/>
      <c r="DV43" s="98"/>
      <c r="DW43" s="101"/>
      <c r="DX43" s="98">
        <f t="shared" si="89"/>
        <v>0</v>
      </c>
      <c r="DY43" s="98">
        <f t="shared" si="90"/>
        <v>0</v>
      </c>
      <c r="DZ43" s="98">
        <f t="shared" si="91"/>
        <v>0</v>
      </c>
      <c r="EA43" s="102"/>
      <c r="EB43" s="98"/>
      <c r="EC43" s="98"/>
      <c r="ED43" s="98"/>
      <c r="EE43" s="98"/>
      <c r="EF43" s="98"/>
      <c r="EG43" s="98"/>
      <c r="EH43" s="98">
        <f t="shared" si="92"/>
        <v>0</v>
      </c>
      <c r="EI43" s="98">
        <f t="shared" si="93"/>
        <v>0</v>
      </c>
      <c r="EJ43" s="98">
        <f t="shared" si="94"/>
        <v>0</v>
      </c>
      <c r="EK43" s="102"/>
      <c r="EL43" s="98"/>
      <c r="EM43" s="98"/>
      <c r="EN43" s="106"/>
      <c r="EO43" s="98">
        <f t="shared" ref="EO43:EP43" si="111">SUM(EL43)</f>
        <v>0</v>
      </c>
      <c r="EP43" s="98">
        <f t="shared" si="111"/>
        <v>0</v>
      </c>
      <c r="EQ43" s="98"/>
      <c r="ER43" s="102"/>
      <c r="ES43" s="98">
        <f t="shared" si="96"/>
        <v>3</v>
      </c>
      <c r="ET43" s="98">
        <f t="shared" si="97"/>
        <v>0.75</v>
      </c>
      <c r="EU43" s="98">
        <f t="shared" si="98"/>
        <v>1</v>
      </c>
      <c r="EV43" s="98">
        <f t="shared" si="99"/>
        <v>0.25</v>
      </c>
      <c r="EW43" s="98">
        <f t="shared" si="100"/>
        <v>0</v>
      </c>
      <c r="EX43" s="98">
        <f t="shared" si="101"/>
        <v>0</v>
      </c>
      <c r="EY43" s="105">
        <f t="shared" si="102"/>
        <v>1</v>
      </c>
      <c r="EZ43" s="98"/>
      <c r="FA43" s="99"/>
    </row>
    <row r="44">
      <c r="A44" s="97" t="s">
        <v>287</v>
      </c>
      <c r="B44" s="98" t="b">
        <v>0</v>
      </c>
      <c r="C44" s="97">
        <v>17.0</v>
      </c>
      <c r="D44" s="97">
        <v>3433949.0</v>
      </c>
      <c r="E44" s="97" t="s">
        <v>189</v>
      </c>
      <c r="F44" s="97" t="s">
        <v>288</v>
      </c>
      <c r="G44" s="97" t="s">
        <v>289</v>
      </c>
      <c r="H44" s="97" t="s">
        <v>184</v>
      </c>
      <c r="I44" s="97" t="s">
        <v>185</v>
      </c>
      <c r="J44" s="97" t="s">
        <v>262</v>
      </c>
      <c r="K44" s="100" t="b">
        <v>1</v>
      </c>
      <c r="L44" s="98" t="b">
        <v>0</v>
      </c>
      <c r="M44" s="98" t="b">
        <v>0</v>
      </c>
      <c r="N44" s="99"/>
      <c r="O44" s="98" t="b">
        <v>0</v>
      </c>
      <c r="P44" s="98" t="b">
        <v>0</v>
      </c>
      <c r="Q44" s="99"/>
      <c r="R44" s="98" t="b">
        <v>0</v>
      </c>
      <c r="S44" s="99"/>
      <c r="T44" s="100">
        <v>1.0</v>
      </c>
      <c r="U44" s="98"/>
      <c r="V44" s="100">
        <v>1.0</v>
      </c>
      <c r="W44" s="98"/>
      <c r="X44" s="100">
        <v>0.0</v>
      </c>
      <c r="Y44" s="98"/>
      <c r="Z44" s="98"/>
      <c r="AA44" s="98"/>
      <c r="AB44" s="98"/>
      <c r="AC44" s="100" t="s">
        <v>187</v>
      </c>
      <c r="AD44" s="98"/>
      <c r="AE44" s="98"/>
      <c r="AF44" s="98"/>
      <c r="AG44" s="98"/>
      <c r="AH44" s="98"/>
      <c r="AI44" s="98"/>
      <c r="AJ44" s="98"/>
      <c r="AK44" s="101"/>
      <c r="AL44" s="98">
        <f t="shared" si="65"/>
        <v>2</v>
      </c>
      <c r="AM44" s="98">
        <f t="shared" si="66"/>
        <v>0</v>
      </c>
      <c r="AN44" s="98">
        <f t="shared" si="67"/>
        <v>0</v>
      </c>
      <c r="AO44" s="102"/>
      <c r="AP44" s="98"/>
      <c r="AQ44" s="98"/>
      <c r="AR44" s="98"/>
      <c r="AS44" s="98"/>
      <c r="AT44" s="98"/>
      <c r="AU44" s="98"/>
      <c r="AV44" s="98"/>
      <c r="AW44" s="98"/>
      <c r="AX44" s="98"/>
      <c r="AY44" s="98"/>
      <c r="AZ44" s="98"/>
      <c r="BA44" s="98"/>
      <c r="BB44" s="101"/>
      <c r="BC44" s="98">
        <f t="shared" si="68"/>
        <v>0</v>
      </c>
      <c r="BD44" s="98">
        <f t="shared" si="69"/>
        <v>0</v>
      </c>
      <c r="BE44" s="98">
        <f t="shared" si="70"/>
        <v>0</v>
      </c>
      <c r="BF44" s="102"/>
      <c r="BG44" s="98"/>
      <c r="BH44" s="98"/>
      <c r="BI44" s="98"/>
      <c r="BJ44" s="98"/>
      <c r="BK44" s="98"/>
      <c r="BL44" s="98"/>
      <c r="BM44" s="101"/>
      <c r="BN44" s="98">
        <f t="shared" si="71"/>
        <v>0</v>
      </c>
      <c r="BO44" s="98">
        <f t="shared" si="72"/>
        <v>0</v>
      </c>
      <c r="BP44" s="98">
        <f t="shared" si="73"/>
        <v>0</v>
      </c>
      <c r="BQ44" s="102"/>
      <c r="BR44" s="98"/>
      <c r="BS44" s="98"/>
      <c r="BT44" s="98"/>
      <c r="BU44" s="98"/>
      <c r="BV44" s="98"/>
      <c r="BW44" s="98"/>
      <c r="BX44" s="98">
        <f t="shared" si="74"/>
        <v>0</v>
      </c>
      <c r="BY44" s="98">
        <f t="shared" si="75"/>
        <v>0</v>
      </c>
      <c r="BZ44" s="98">
        <f t="shared" si="76"/>
        <v>0</v>
      </c>
      <c r="CA44" s="102"/>
      <c r="CB44" s="98"/>
      <c r="CC44" s="98"/>
      <c r="CD44" s="98"/>
      <c r="CE44" s="98"/>
      <c r="CF44" s="98"/>
      <c r="CG44" s="98"/>
      <c r="CH44" s="98">
        <f t="shared" si="77"/>
        <v>0</v>
      </c>
      <c r="CI44" s="98">
        <f t="shared" si="78"/>
        <v>0</v>
      </c>
      <c r="CJ44" s="98">
        <f t="shared" si="79"/>
        <v>0</v>
      </c>
      <c r="CK44" s="102"/>
      <c r="CL44" s="98"/>
      <c r="CM44" s="98"/>
      <c r="CN44" s="98"/>
      <c r="CO44" s="98"/>
      <c r="CP44" s="98"/>
      <c r="CQ44" s="98"/>
      <c r="CR44" s="98">
        <f t="shared" si="80"/>
        <v>0</v>
      </c>
      <c r="CS44" s="98">
        <f t="shared" si="81"/>
        <v>0</v>
      </c>
      <c r="CT44" s="98">
        <f t="shared" si="82"/>
        <v>0</v>
      </c>
      <c r="CU44" s="102"/>
      <c r="CV44" s="98"/>
      <c r="CW44" s="98"/>
      <c r="CX44" s="98"/>
      <c r="CY44" s="98"/>
      <c r="CZ44" s="98"/>
      <c r="DA44" s="98"/>
      <c r="DB44" s="98">
        <f t="shared" si="83"/>
        <v>0</v>
      </c>
      <c r="DC44" s="98">
        <f t="shared" si="84"/>
        <v>0</v>
      </c>
      <c r="DD44" s="98">
        <f t="shared" si="85"/>
        <v>0</v>
      </c>
      <c r="DE44" s="102"/>
      <c r="DF44" s="98"/>
      <c r="DG44" s="98"/>
      <c r="DH44" s="98"/>
      <c r="DI44" s="98"/>
      <c r="DJ44" s="98"/>
      <c r="DK44" s="98"/>
      <c r="DL44" s="98">
        <f t="shared" si="86"/>
        <v>0</v>
      </c>
      <c r="DM44" s="98">
        <f t="shared" si="87"/>
        <v>0</v>
      </c>
      <c r="DN44" s="98">
        <f t="shared" si="88"/>
        <v>0</v>
      </c>
      <c r="DO44" s="107"/>
      <c r="DP44" s="102"/>
      <c r="DQ44" s="98"/>
      <c r="DR44" s="98"/>
      <c r="DS44" s="98"/>
      <c r="DT44" s="98"/>
      <c r="DU44" s="98"/>
      <c r="DV44" s="98"/>
      <c r="DW44" s="101"/>
      <c r="DX44" s="98">
        <f t="shared" si="89"/>
        <v>0</v>
      </c>
      <c r="DY44" s="98">
        <f t="shared" si="90"/>
        <v>0</v>
      </c>
      <c r="DZ44" s="98">
        <f t="shared" si="91"/>
        <v>0</v>
      </c>
      <c r="EA44" s="102"/>
      <c r="EB44" s="98"/>
      <c r="EC44" s="98"/>
      <c r="ED44" s="98"/>
      <c r="EE44" s="98"/>
      <c r="EF44" s="98"/>
      <c r="EG44" s="98"/>
      <c r="EH44" s="98">
        <f t="shared" si="92"/>
        <v>0</v>
      </c>
      <c r="EI44" s="98">
        <f t="shared" si="93"/>
        <v>0</v>
      </c>
      <c r="EJ44" s="98">
        <f t="shared" si="94"/>
        <v>0</v>
      </c>
      <c r="EK44" s="102"/>
      <c r="EL44" s="98"/>
      <c r="EM44" s="98"/>
      <c r="EN44" s="106"/>
      <c r="EO44" s="98">
        <f t="shared" ref="EO44:EP44" si="112">SUM(EL44)</f>
        <v>0</v>
      </c>
      <c r="EP44" s="98">
        <f t="shared" si="112"/>
        <v>0</v>
      </c>
      <c r="EQ44" s="98"/>
      <c r="ER44" s="102"/>
      <c r="ES44" s="98">
        <f t="shared" si="96"/>
        <v>2</v>
      </c>
      <c r="ET44" s="98">
        <f t="shared" si="97"/>
        <v>0.5</v>
      </c>
      <c r="EU44" s="98">
        <f t="shared" si="98"/>
        <v>0</v>
      </c>
      <c r="EV44" s="98">
        <f t="shared" si="99"/>
        <v>0</v>
      </c>
      <c r="EW44" s="98">
        <f t="shared" si="100"/>
        <v>0</v>
      </c>
      <c r="EX44" s="98">
        <f t="shared" si="101"/>
        <v>0</v>
      </c>
      <c r="EY44" s="105">
        <f t="shared" si="102"/>
        <v>0.5</v>
      </c>
      <c r="EZ44" s="98"/>
      <c r="FA44" s="99"/>
    </row>
    <row r="45">
      <c r="A45" s="97" t="s">
        <v>290</v>
      </c>
      <c r="B45" s="98" t="b">
        <v>0</v>
      </c>
      <c r="C45" s="97">
        <v>16.0</v>
      </c>
      <c r="D45" s="97">
        <v>5531823.0</v>
      </c>
      <c r="E45" s="97" t="s">
        <v>182</v>
      </c>
      <c r="F45" s="97">
        <v>7.9893594E7</v>
      </c>
      <c r="G45" s="97" t="s">
        <v>291</v>
      </c>
      <c r="H45" s="97" t="s">
        <v>184</v>
      </c>
      <c r="I45" s="97" t="s">
        <v>185</v>
      </c>
      <c r="J45" s="97" t="s">
        <v>262</v>
      </c>
      <c r="K45" s="100" t="b">
        <v>1</v>
      </c>
      <c r="L45" s="98" t="b">
        <v>0</v>
      </c>
      <c r="M45" s="98" t="b">
        <v>0</v>
      </c>
      <c r="N45" s="99"/>
      <c r="O45" s="98" t="b">
        <v>0</v>
      </c>
      <c r="P45" s="98" t="b">
        <v>0</v>
      </c>
      <c r="Q45" s="99"/>
      <c r="R45" s="98" t="b">
        <v>0</v>
      </c>
      <c r="S45" s="99"/>
      <c r="T45" s="100">
        <v>1.0</v>
      </c>
      <c r="U45" s="98"/>
      <c r="V45" s="100">
        <v>1.0</v>
      </c>
      <c r="W45" s="98"/>
      <c r="X45" s="100">
        <v>0.0</v>
      </c>
      <c r="Y45" s="98"/>
      <c r="Z45" s="98"/>
      <c r="AA45" s="98"/>
      <c r="AB45" s="98"/>
      <c r="AC45" s="100" t="s">
        <v>187</v>
      </c>
      <c r="AD45" s="100">
        <v>1.0</v>
      </c>
      <c r="AE45" s="98"/>
      <c r="AF45" s="98"/>
      <c r="AG45" s="98"/>
      <c r="AH45" s="98"/>
      <c r="AI45" s="98"/>
      <c r="AJ45" s="98"/>
      <c r="AK45" s="101"/>
      <c r="AL45" s="98">
        <f t="shared" si="65"/>
        <v>3</v>
      </c>
      <c r="AM45" s="98">
        <f t="shared" si="66"/>
        <v>0</v>
      </c>
      <c r="AN45" s="98">
        <f t="shared" si="67"/>
        <v>0</v>
      </c>
      <c r="AO45" s="102"/>
      <c r="AP45" s="98"/>
      <c r="AQ45" s="98"/>
      <c r="AR45" s="98"/>
      <c r="AS45" s="98"/>
      <c r="AT45" s="98"/>
      <c r="AU45" s="98"/>
      <c r="AV45" s="98"/>
      <c r="AW45" s="98"/>
      <c r="AX45" s="98"/>
      <c r="AY45" s="98"/>
      <c r="AZ45" s="98"/>
      <c r="BA45" s="98"/>
      <c r="BB45" s="101"/>
      <c r="BC45" s="98">
        <f t="shared" si="68"/>
        <v>0</v>
      </c>
      <c r="BD45" s="98">
        <f t="shared" si="69"/>
        <v>0</v>
      </c>
      <c r="BE45" s="98">
        <f t="shared" si="70"/>
        <v>0</v>
      </c>
      <c r="BF45" s="102"/>
      <c r="BG45" s="98"/>
      <c r="BH45" s="98"/>
      <c r="BI45" s="98"/>
      <c r="BJ45" s="98"/>
      <c r="BK45" s="98"/>
      <c r="BL45" s="98"/>
      <c r="BM45" s="101"/>
      <c r="BN45" s="98">
        <f t="shared" si="71"/>
        <v>0</v>
      </c>
      <c r="BO45" s="98">
        <f t="shared" si="72"/>
        <v>0</v>
      </c>
      <c r="BP45" s="98">
        <f t="shared" si="73"/>
        <v>0</v>
      </c>
      <c r="BQ45" s="102"/>
      <c r="BR45" s="98"/>
      <c r="BS45" s="98"/>
      <c r="BT45" s="98"/>
      <c r="BU45" s="98"/>
      <c r="BV45" s="98"/>
      <c r="BW45" s="98"/>
      <c r="BX45" s="98">
        <f t="shared" si="74"/>
        <v>0</v>
      </c>
      <c r="BY45" s="98">
        <f t="shared" si="75"/>
        <v>0</v>
      </c>
      <c r="BZ45" s="98">
        <f t="shared" si="76"/>
        <v>0</v>
      </c>
      <c r="CA45" s="102"/>
      <c r="CB45" s="98"/>
      <c r="CC45" s="98"/>
      <c r="CD45" s="98"/>
      <c r="CE45" s="98"/>
      <c r="CF45" s="98"/>
      <c r="CG45" s="98"/>
      <c r="CH45" s="98">
        <f t="shared" si="77"/>
        <v>0</v>
      </c>
      <c r="CI45" s="98">
        <f t="shared" si="78"/>
        <v>0</v>
      </c>
      <c r="CJ45" s="98">
        <f t="shared" si="79"/>
        <v>0</v>
      </c>
      <c r="CK45" s="102"/>
      <c r="CL45" s="98"/>
      <c r="CM45" s="98"/>
      <c r="CN45" s="98"/>
      <c r="CO45" s="98"/>
      <c r="CP45" s="98"/>
      <c r="CQ45" s="98"/>
      <c r="CR45" s="98">
        <f t="shared" si="80"/>
        <v>0</v>
      </c>
      <c r="CS45" s="98">
        <f t="shared" si="81"/>
        <v>0</v>
      </c>
      <c r="CT45" s="98">
        <f t="shared" si="82"/>
        <v>0</v>
      </c>
      <c r="CU45" s="102"/>
      <c r="CV45" s="98"/>
      <c r="CW45" s="98"/>
      <c r="CX45" s="98"/>
      <c r="CY45" s="98"/>
      <c r="CZ45" s="98"/>
      <c r="DA45" s="98"/>
      <c r="DB45" s="98">
        <f t="shared" si="83"/>
        <v>0</v>
      </c>
      <c r="DC45" s="98">
        <f t="shared" si="84"/>
        <v>0</v>
      </c>
      <c r="DD45" s="98">
        <f t="shared" si="85"/>
        <v>0</v>
      </c>
      <c r="DE45" s="102"/>
      <c r="DF45" s="98"/>
      <c r="DG45" s="98"/>
      <c r="DH45" s="98"/>
      <c r="DI45" s="98"/>
      <c r="DJ45" s="98"/>
      <c r="DK45" s="98"/>
      <c r="DL45" s="98">
        <f t="shared" si="86"/>
        <v>0</v>
      </c>
      <c r="DM45" s="98">
        <f t="shared" si="87"/>
        <v>0</v>
      </c>
      <c r="DN45" s="98">
        <f t="shared" si="88"/>
        <v>0</v>
      </c>
      <c r="DO45" s="107"/>
      <c r="DP45" s="102"/>
      <c r="DQ45" s="98"/>
      <c r="DR45" s="98"/>
      <c r="DS45" s="98"/>
      <c r="DT45" s="98"/>
      <c r="DU45" s="98"/>
      <c r="DV45" s="98"/>
      <c r="DW45" s="101"/>
      <c r="DX45" s="98">
        <f t="shared" si="89"/>
        <v>0</v>
      </c>
      <c r="DY45" s="98">
        <f t="shared" si="90"/>
        <v>0</v>
      </c>
      <c r="DZ45" s="98">
        <f t="shared" si="91"/>
        <v>0</v>
      </c>
      <c r="EA45" s="102"/>
      <c r="EB45" s="98"/>
      <c r="EC45" s="98"/>
      <c r="ED45" s="98"/>
      <c r="EE45" s="98"/>
      <c r="EF45" s="98"/>
      <c r="EG45" s="98"/>
      <c r="EH45" s="98">
        <f t="shared" si="92"/>
        <v>0</v>
      </c>
      <c r="EI45" s="98">
        <f t="shared" si="93"/>
        <v>0</v>
      </c>
      <c r="EJ45" s="98">
        <f t="shared" si="94"/>
        <v>0</v>
      </c>
      <c r="EK45" s="102"/>
      <c r="EL45" s="98"/>
      <c r="EM45" s="98"/>
      <c r="EN45" s="106"/>
      <c r="EO45" s="98">
        <f t="shared" ref="EO45:EP45" si="113">SUM(EL45)</f>
        <v>0</v>
      </c>
      <c r="EP45" s="98">
        <f t="shared" si="113"/>
        <v>0</v>
      </c>
      <c r="EQ45" s="98"/>
      <c r="ER45" s="102"/>
      <c r="ES45" s="98">
        <f t="shared" si="96"/>
        <v>3</v>
      </c>
      <c r="ET45" s="98">
        <f t="shared" si="97"/>
        <v>0.75</v>
      </c>
      <c r="EU45" s="98">
        <f t="shared" si="98"/>
        <v>0</v>
      </c>
      <c r="EV45" s="98">
        <f t="shared" si="99"/>
        <v>0</v>
      </c>
      <c r="EW45" s="98">
        <f t="shared" si="100"/>
        <v>0</v>
      </c>
      <c r="EX45" s="98">
        <f t="shared" si="101"/>
        <v>0</v>
      </c>
      <c r="EY45" s="105">
        <f t="shared" si="102"/>
        <v>0.75</v>
      </c>
      <c r="EZ45" s="98"/>
      <c r="FA45" s="99"/>
    </row>
    <row r="46">
      <c r="A46" s="97" t="s">
        <v>292</v>
      </c>
      <c r="B46" s="98" t="b">
        <v>0</v>
      </c>
      <c r="C46" s="97">
        <v>17.0</v>
      </c>
      <c r="D46" s="97">
        <v>7.3767261E7</v>
      </c>
      <c r="E46" s="97" t="s">
        <v>189</v>
      </c>
      <c r="F46" s="97">
        <v>7.3767261E7</v>
      </c>
      <c r="G46" s="97" t="s">
        <v>293</v>
      </c>
      <c r="H46" s="97" t="s">
        <v>184</v>
      </c>
      <c r="I46" s="97" t="s">
        <v>185</v>
      </c>
      <c r="J46" s="97" t="s">
        <v>262</v>
      </c>
      <c r="K46" s="100" t="b">
        <v>1</v>
      </c>
      <c r="L46" s="98" t="b">
        <v>0</v>
      </c>
      <c r="M46" s="98" t="b">
        <v>0</v>
      </c>
      <c r="N46" s="99"/>
      <c r="O46" s="98" t="b">
        <v>0</v>
      </c>
      <c r="P46" s="98" t="b">
        <v>0</v>
      </c>
      <c r="Q46" s="99"/>
      <c r="R46" s="98" t="b">
        <v>0</v>
      </c>
      <c r="S46" s="99"/>
      <c r="T46" s="100">
        <v>1.0</v>
      </c>
      <c r="U46" s="98"/>
      <c r="V46" s="100">
        <v>1.0</v>
      </c>
      <c r="W46" s="98"/>
      <c r="X46" s="100">
        <v>0.0</v>
      </c>
      <c r="Y46" s="98"/>
      <c r="Z46" s="98"/>
      <c r="AA46" s="98"/>
      <c r="AB46" s="98"/>
      <c r="AC46" s="100" t="s">
        <v>187</v>
      </c>
      <c r="AD46" s="98"/>
      <c r="AE46" s="98"/>
      <c r="AF46" s="98"/>
      <c r="AG46" s="98"/>
      <c r="AH46" s="98"/>
      <c r="AI46" s="98"/>
      <c r="AJ46" s="98"/>
      <c r="AK46" s="101"/>
      <c r="AL46" s="98">
        <f t="shared" si="65"/>
        <v>2</v>
      </c>
      <c r="AM46" s="98">
        <f t="shared" si="66"/>
        <v>0</v>
      </c>
      <c r="AN46" s="98">
        <f t="shared" si="67"/>
        <v>0</v>
      </c>
      <c r="AO46" s="102"/>
      <c r="AP46" s="98"/>
      <c r="AQ46" s="98"/>
      <c r="AR46" s="98"/>
      <c r="AS46" s="98"/>
      <c r="AT46" s="98"/>
      <c r="AU46" s="98"/>
      <c r="AV46" s="98"/>
      <c r="AW46" s="98"/>
      <c r="AX46" s="98"/>
      <c r="AY46" s="98"/>
      <c r="AZ46" s="98"/>
      <c r="BA46" s="98"/>
      <c r="BB46" s="101"/>
      <c r="BC46" s="98">
        <f t="shared" si="68"/>
        <v>0</v>
      </c>
      <c r="BD46" s="98">
        <f t="shared" si="69"/>
        <v>0</v>
      </c>
      <c r="BE46" s="98">
        <f t="shared" si="70"/>
        <v>0</v>
      </c>
      <c r="BF46" s="102"/>
      <c r="BG46" s="98"/>
      <c r="BH46" s="98"/>
      <c r="BI46" s="98"/>
      <c r="BJ46" s="98"/>
      <c r="BK46" s="98"/>
      <c r="BL46" s="98"/>
      <c r="BM46" s="101"/>
      <c r="BN46" s="98">
        <f t="shared" si="71"/>
        <v>0</v>
      </c>
      <c r="BO46" s="98">
        <f t="shared" si="72"/>
        <v>0</v>
      </c>
      <c r="BP46" s="98">
        <f t="shared" si="73"/>
        <v>0</v>
      </c>
      <c r="BQ46" s="102"/>
      <c r="BR46" s="98"/>
      <c r="BS46" s="98"/>
      <c r="BT46" s="98"/>
      <c r="BU46" s="98"/>
      <c r="BV46" s="98"/>
      <c r="BW46" s="98"/>
      <c r="BX46" s="98">
        <f t="shared" si="74"/>
        <v>0</v>
      </c>
      <c r="BY46" s="98">
        <f t="shared" si="75"/>
        <v>0</v>
      </c>
      <c r="BZ46" s="98">
        <f t="shared" si="76"/>
        <v>0</v>
      </c>
      <c r="CA46" s="102"/>
      <c r="CB46" s="98"/>
      <c r="CC46" s="98"/>
      <c r="CD46" s="98"/>
      <c r="CE46" s="98"/>
      <c r="CF46" s="98"/>
      <c r="CG46" s="98"/>
      <c r="CH46" s="98">
        <f t="shared" si="77"/>
        <v>0</v>
      </c>
      <c r="CI46" s="98">
        <f t="shared" si="78"/>
        <v>0</v>
      </c>
      <c r="CJ46" s="98">
        <f t="shared" si="79"/>
        <v>0</v>
      </c>
      <c r="CK46" s="102"/>
      <c r="CL46" s="98"/>
      <c r="CM46" s="98"/>
      <c r="CN46" s="98"/>
      <c r="CO46" s="98"/>
      <c r="CP46" s="98"/>
      <c r="CQ46" s="98"/>
      <c r="CR46" s="98">
        <f t="shared" si="80"/>
        <v>0</v>
      </c>
      <c r="CS46" s="98">
        <f t="shared" si="81"/>
        <v>0</v>
      </c>
      <c r="CT46" s="98">
        <f t="shared" si="82"/>
        <v>0</v>
      </c>
      <c r="CU46" s="102"/>
      <c r="CV46" s="98"/>
      <c r="CW46" s="98"/>
      <c r="CX46" s="98"/>
      <c r="CY46" s="98"/>
      <c r="CZ46" s="98"/>
      <c r="DA46" s="98"/>
      <c r="DB46" s="98">
        <f t="shared" si="83"/>
        <v>0</v>
      </c>
      <c r="DC46" s="98">
        <f t="shared" si="84"/>
        <v>0</v>
      </c>
      <c r="DD46" s="98">
        <f t="shared" si="85"/>
        <v>0</v>
      </c>
      <c r="DE46" s="102"/>
      <c r="DF46" s="98"/>
      <c r="DG46" s="98"/>
      <c r="DH46" s="98"/>
      <c r="DI46" s="98"/>
      <c r="DJ46" s="98"/>
      <c r="DK46" s="98"/>
      <c r="DL46" s="98">
        <f t="shared" si="86"/>
        <v>0</v>
      </c>
      <c r="DM46" s="98">
        <f t="shared" si="87"/>
        <v>0</v>
      </c>
      <c r="DN46" s="98">
        <f t="shared" si="88"/>
        <v>0</v>
      </c>
      <c r="DO46" s="107"/>
      <c r="DP46" s="102"/>
      <c r="DQ46" s="98"/>
      <c r="DR46" s="98"/>
      <c r="DS46" s="98"/>
      <c r="DT46" s="98"/>
      <c r="DU46" s="98"/>
      <c r="DV46" s="98"/>
      <c r="DW46" s="101"/>
      <c r="DX46" s="98">
        <f t="shared" si="89"/>
        <v>0</v>
      </c>
      <c r="DY46" s="98">
        <f t="shared" si="90"/>
        <v>0</v>
      </c>
      <c r="DZ46" s="98">
        <f t="shared" si="91"/>
        <v>0</v>
      </c>
      <c r="EA46" s="102"/>
      <c r="EB46" s="98"/>
      <c r="EC46" s="98"/>
      <c r="ED46" s="98"/>
      <c r="EE46" s="98"/>
      <c r="EF46" s="98"/>
      <c r="EG46" s="98"/>
      <c r="EH46" s="98">
        <f t="shared" si="92"/>
        <v>0</v>
      </c>
      <c r="EI46" s="98">
        <f t="shared" si="93"/>
        <v>0</v>
      </c>
      <c r="EJ46" s="98">
        <f t="shared" si="94"/>
        <v>0</v>
      </c>
      <c r="EK46" s="102"/>
      <c r="EL46" s="98"/>
      <c r="EM46" s="98"/>
      <c r="EN46" s="106"/>
      <c r="EO46" s="98">
        <f t="shared" ref="EO46:EP46" si="114">SUM(EL46)</f>
        <v>0</v>
      </c>
      <c r="EP46" s="98">
        <f t="shared" si="114"/>
        <v>0</v>
      </c>
      <c r="EQ46" s="98"/>
      <c r="ER46" s="102"/>
      <c r="ES46" s="98">
        <f t="shared" si="96"/>
        <v>2</v>
      </c>
      <c r="ET46" s="98">
        <f t="shared" si="97"/>
        <v>0.5</v>
      </c>
      <c r="EU46" s="98">
        <f t="shared" si="98"/>
        <v>0</v>
      </c>
      <c r="EV46" s="98">
        <f t="shared" si="99"/>
        <v>0</v>
      </c>
      <c r="EW46" s="98">
        <f t="shared" si="100"/>
        <v>0</v>
      </c>
      <c r="EX46" s="98">
        <f t="shared" si="101"/>
        <v>0</v>
      </c>
      <c r="EY46" s="105">
        <f t="shared" si="102"/>
        <v>0.5</v>
      </c>
      <c r="EZ46" s="98"/>
      <c r="FA46" s="99"/>
    </row>
    <row r="47">
      <c r="A47" s="97" t="s">
        <v>294</v>
      </c>
      <c r="B47" s="98" t="b">
        <v>0</v>
      </c>
      <c r="C47" s="97">
        <v>17.0</v>
      </c>
      <c r="D47" s="97">
        <v>7.8799949E7</v>
      </c>
      <c r="E47" s="97" t="s">
        <v>182</v>
      </c>
      <c r="F47" s="97">
        <v>7.8799949E7</v>
      </c>
      <c r="G47" s="97" t="s">
        <v>295</v>
      </c>
      <c r="H47" s="97" t="s">
        <v>184</v>
      </c>
      <c r="I47" s="97" t="s">
        <v>185</v>
      </c>
      <c r="J47" s="97" t="s">
        <v>262</v>
      </c>
      <c r="K47" s="100" t="b">
        <v>1</v>
      </c>
      <c r="L47" s="98" t="b">
        <v>0</v>
      </c>
      <c r="M47" s="98" t="b">
        <v>0</v>
      </c>
      <c r="N47" s="99"/>
      <c r="O47" s="98" t="b">
        <v>0</v>
      </c>
      <c r="P47" s="98" t="b">
        <v>0</v>
      </c>
      <c r="Q47" s="99"/>
      <c r="R47" s="98" t="b">
        <v>0</v>
      </c>
      <c r="S47" s="99"/>
      <c r="T47" s="100">
        <v>0.0</v>
      </c>
      <c r="U47" s="98"/>
      <c r="V47" s="100">
        <v>1.0</v>
      </c>
      <c r="W47" s="98"/>
      <c r="X47" s="100">
        <v>1.0</v>
      </c>
      <c r="Y47" s="98"/>
      <c r="Z47" s="98"/>
      <c r="AA47" s="98"/>
      <c r="AB47" s="98"/>
      <c r="AC47" s="100" t="s">
        <v>187</v>
      </c>
      <c r="AD47" s="98"/>
      <c r="AE47" s="98"/>
      <c r="AF47" s="98"/>
      <c r="AG47" s="98"/>
      <c r="AH47" s="98"/>
      <c r="AI47" s="98"/>
      <c r="AJ47" s="98"/>
      <c r="AK47" s="101"/>
      <c r="AL47" s="98">
        <f t="shared" si="65"/>
        <v>1</v>
      </c>
      <c r="AM47" s="98">
        <f t="shared" si="66"/>
        <v>1</v>
      </c>
      <c r="AN47" s="98">
        <f t="shared" si="67"/>
        <v>0</v>
      </c>
      <c r="AO47" s="102"/>
      <c r="AP47" s="98"/>
      <c r="AQ47" s="98"/>
      <c r="AR47" s="98"/>
      <c r="AS47" s="98"/>
      <c r="AT47" s="98"/>
      <c r="AU47" s="98"/>
      <c r="AV47" s="98"/>
      <c r="AW47" s="98"/>
      <c r="AX47" s="98"/>
      <c r="AY47" s="98"/>
      <c r="AZ47" s="98"/>
      <c r="BA47" s="98"/>
      <c r="BB47" s="101"/>
      <c r="BC47" s="98">
        <f t="shared" si="68"/>
        <v>0</v>
      </c>
      <c r="BD47" s="98">
        <f t="shared" si="69"/>
        <v>0</v>
      </c>
      <c r="BE47" s="98">
        <f t="shared" si="70"/>
        <v>0</v>
      </c>
      <c r="BF47" s="102"/>
      <c r="BG47" s="98"/>
      <c r="BH47" s="98"/>
      <c r="BI47" s="98"/>
      <c r="BJ47" s="98"/>
      <c r="BK47" s="98"/>
      <c r="BL47" s="98"/>
      <c r="BM47" s="101"/>
      <c r="BN47" s="98">
        <f t="shared" si="71"/>
        <v>0</v>
      </c>
      <c r="BO47" s="98">
        <f t="shared" si="72"/>
        <v>0</v>
      </c>
      <c r="BP47" s="98">
        <f t="shared" si="73"/>
        <v>0</v>
      </c>
      <c r="BQ47" s="102"/>
      <c r="BR47" s="98"/>
      <c r="BS47" s="98"/>
      <c r="BT47" s="98"/>
      <c r="BU47" s="98"/>
      <c r="BV47" s="98"/>
      <c r="BW47" s="98"/>
      <c r="BX47" s="98">
        <f t="shared" si="74"/>
        <v>0</v>
      </c>
      <c r="BY47" s="98">
        <f t="shared" si="75"/>
        <v>0</v>
      </c>
      <c r="BZ47" s="98">
        <f t="shared" si="76"/>
        <v>0</v>
      </c>
      <c r="CA47" s="102"/>
      <c r="CB47" s="98"/>
      <c r="CC47" s="98"/>
      <c r="CD47" s="98"/>
      <c r="CE47" s="98"/>
      <c r="CF47" s="98"/>
      <c r="CG47" s="98"/>
      <c r="CH47" s="98">
        <f t="shared" si="77"/>
        <v>0</v>
      </c>
      <c r="CI47" s="98">
        <f t="shared" si="78"/>
        <v>0</v>
      </c>
      <c r="CJ47" s="98">
        <f t="shared" si="79"/>
        <v>0</v>
      </c>
      <c r="CK47" s="102"/>
      <c r="CL47" s="98"/>
      <c r="CM47" s="98"/>
      <c r="CN47" s="98"/>
      <c r="CO47" s="98"/>
      <c r="CP47" s="98"/>
      <c r="CQ47" s="98"/>
      <c r="CR47" s="98">
        <f t="shared" si="80"/>
        <v>0</v>
      </c>
      <c r="CS47" s="98">
        <f t="shared" si="81"/>
        <v>0</v>
      </c>
      <c r="CT47" s="98">
        <f t="shared" si="82"/>
        <v>0</v>
      </c>
      <c r="CU47" s="102"/>
      <c r="CV47" s="98"/>
      <c r="CW47" s="98"/>
      <c r="CX47" s="98"/>
      <c r="CY47" s="98"/>
      <c r="CZ47" s="98"/>
      <c r="DA47" s="98"/>
      <c r="DB47" s="98">
        <f t="shared" si="83"/>
        <v>0</v>
      </c>
      <c r="DC47" s="98">
        <f t="shared" si="84"/>
        <v>0</v>
      </c>
      <c r="DD47" s="98">
        <f t="shared" si="85"/>
        <v>0</v>
      </c>
      <c r="DE47" s="102"/>
      <c r="DF47" s="98"/>
      <c r="DG47" s="98"/>
      <c r="DH47" s="98"/>
      <c r="DI47" s="98"/>
      <c r="DJ47" s="98"/>
      <c r="DK47" s="98"/>
      <c r="DL47" s="98">
        <f t="shared" si="86"/>
        <v>0</v>
      </c>
      <c r="DM47" s="98">
        <f t="shared" si="87"/>
        <v>0</v>
      </c>
      <c r="DN47" s="98">
        <f t="shared" si="88"/>
        <v>0</v>
      </c>
      <c r="DO47" s="107"/>
      <c r="DP47" s="102"/>
      <c r="DQ47" s="98"/>
      <c r="DR47" s="98"/>
      <c r="DS47" s="98"/>
      <c r="DT47" s="98"/>
      <c r="DU47" s="98"/>
      <c r="DV47" s="98"/>
      <c r="DW47" s="101"/>
      <c r="DX47" s="98">
        <f t="shared" si="89"/>
        <v>0</v>
      </c>
      <c r="DY47" s="98">
        <f t="shared" si="90"/>
        <v>0</v>
      </c>
      <c r="DZ47" s="98">
        <f t="shared" si="91"/>
        <v>0</v>
      </c>
      <c r="EA47" s="102"/>
      <c r="EB47" s="98"/>
      <c r="EC47" s="98"/>
      <c r="ED47" s="98"/>
      <c r="EE47" s="98"/>
      <c r="EF47" s="98"/>
      <c r="EG47" s="98"/>
      <c r="EH47" s="98">
        <f t="shared" si="92"/>
        <v>0</v>
      </c>
      <c r="EI47" s="98">
        <f t="shared" si="93"/>
        <v>0</v>
      </c>
      <c r="EJ47" s="98">
        <f t="shared" si="94"/>
        <v>0</v>
      </c>
      <c r="EK47" s="102"/>
      <c r="EL47" s="98"/>
      <c r="EM47" s="98"/>
      <c r="EN47" s="106"/>
      <c r="EO47" s="98">
        <f t="shared" ref="EO47:EP47" si="115">SUM(EL47)</f>
        <v>0</v>
      </c>
      <c r="EP47" s="98">
        <f t="shared" si="115"/>
        <v>0</v>
      </c>
      <c r="EQ47" s="98"/>
      <c r="ER47" s="102"/>
      <c r="ES47" s="98">
        <f t="shared" si="96"/>
        <v>1</v>
      </c>
      <c r="ET47" s="98">
        <f t="shared" si="97"/>
        <v>0.25</v>
      </c>
      <c r="EU47" s="98">
        <f t="shared" si="98"/>
        <v>1</v>
      </c>
      <c r="EV47" s="98">
        <f t="shared" si="99"/>
        <v>0.25</v>
      </c>
      <c r="EW47" s="98">
        <f t="shared" si="100"/>
        <v>0</v>
      </c>
      <c r="EX47" s="98">
        <f t="shared" si="101"/>
        <v>0</v>
      </c>
      <c r="EY47" s="105">
        <f t="shared" si="102"/>
        <v>0.5</v>
      </c>
      <c r="EZ47" s="98"/>
      <c r="FA47" s="99"/>
    </row>
    <row r="48">
      <c r="A48" s="97" t="s">
        <v>296</v>
      </c>
      <c r="B48" s="98" t="b">
        <v>0</v>
      </c>
      <c r="C48" s="97">
        <v>16.0</v>
      </c>
      <c r="D48" s="97" t="s">
        <v>297</v>
      </c>
      <c r="E48" s="97" t="s">
        <v>182</v>
      </c>
      <c r="F48" s="97" t="s">
        <v>298</v>
      </c>
      <c r="G48" s="97" t="s">
        <v>299</v>
      </c>
      <c r="H48" s="97" t="s">
        <v>184</v>
      </c>
      <c r="I48" s="97" t="s">
        <v>185</v>
      </c>
      <c r="J48" s="97" t="s">
        <v>262</v>
      </c>
      <c r="K48" s="100" t="b">
        <v>1</v>
      </c>
      <c r="L48" s="98" t="b">
        <v>0</v>
      </c>
      <c r="M48" s="98" t="b">
        <v>0</v>
      </c>
      <c r="N48" s="99"/>
      <c r="O48" s="98" t="b">
        <v>0</v>
      </c>
      <c r="P48" s="98" t="b">
        <v>0</v>
      </c>
      <c r="Q48" s="99"/>
      <c r="R48" s="98" t="b">
        <v>0</v>
      </c>
      <c r="S48" s="99"/>
      <c r="T48" s="100">
        <v>1.0</v>
      </c>
      <c r="U48" s="98"/>
      <c r="V48" s="100">
        <v>1.0</v>
      </c>
      <c r="W48" s="98"/>
      <c r="X48" s="100">
        <v>1.0</v>
      </c>
      <c r="Y48" s="98"/>
      <c r="Z48" s="98"/>
      <c r="AA48" s="98"/>
      <c r="AB48" s="98"/>
      <c r="AC48" s="100" t="s">
        <v>187</v>
      </c>
      <c r="AD48" s="98"/>
      <c r="AE48" s="98"/>
      <c r="AF48" s="98"/>
      <c r="AG48" s="98"/>
      <c r="AH48" s="98"/>
      <c r="AI48" s="98"/>
      <c r="AJ48" s="98"/>
      <c r="AK48" s="101"/>
      <c r="AL48" s="98">
        <f t="shared" si="65"/>
        <v>2</v>
      </c>
      <c r="AM48" s="98">
        <f t="shared" si="66"/>
        <v>1</v>
      </c>
      <c r="AN48" s="98">
        <f t="shared" si="67"/>
        <v>0</v>
      </c>
      <c r="AO48" s="102"/>
      <c r="AP48" s="98"/>
      <c r="AQ48" s="98"/>
      <c r="AR48" s="98"/>
      <c r="AS48" s="98"/>
      <c r="AT48" s="98"/>
      <c r="AU48" s="98"/>
      <c r="AV48" s="98"/>
      <c r="AW48" s="98"/>
      <c r="AX48" s="98"/>
      <c r="AY48" s="98"/>
      <c r="AZ48" s="98"/>
      <c r="BA48" s="98"/>
      <c r="BB48" s="101"/>
      <c r="BC48" s="98">
        <f t="shared" si="68"/>
        <v>0</v>
      </c>
      <c r="BD48" s="98">
        <f t="shared" si="69"/>
        <v>0</v>
      </c>
      <c r="BE48" s="98">
        <f t="shared" si="70"/>
        <v>0</v>
      </c>
      <c r="BF48" s="102"/>
      <c r="BG48" s="98"/>
      <c r="BH48" s="98"/>
      <c r="BI48" s="98"/>
      <c r="BJ48" s="98"/>
      <c r="BK48" s="98"/>
      <c r="BL48" s="98"/>
      <c r="BM48" s="101"/>
      <c r="BN48" s="98">
        <f t="shared" si="71"/>
        <v>0</v>
      </c>
      <c r="BO48" s="98">
        <f t="shared" si="72"/>
        <v>0</v>
      </c>
      <c r="BP48" s="98">
        <f t="shared" si="73"/>
        <v>0</v>
      </c>
      <c r="BQ48" s="102"/>
      <c r="BR48" s="98"/>
      <c r="BS48" s="98"/>
      <c r="BT48" s="98"/>
      <c r="BU48" s="98"/>
      <c r="BV48" s="98"/>
      <c r="BW48" s="98"/>
      <c r="BX48" s="98">
        <f t="shared" si="74"/>
        <v>0</v>
      </c>
      <c r="BY48" s="98">
        <f t="shared" si="75"/>
        <v>0</v>
      </c>
      <c r="BZ48" s="98">
        <f t="shared" si="76"/>
        <v>0</v>
      </c>
      <c r="CA48" s="102"/>
      <c r="CB48" s="98"/>
      <c r="CC48" s="98"/>
      <c r="CD48" s="98"/>
      <c r="CE48" s="98"/>
      <c r="CF48" s="98"/>
      <c r="CG48" s="98"/>
      <c r="CH48" s="98">
        <f t="shared" si="77"/>
        <v>0</v>
      </c>
      <c r="CI48" s="98">
        <f t="shared" si="78"/>
        <v>0</v>
      </c>
      <c r="CJ48" s="98">
        <f t="shared" si="79"/>
        <v>0</v>
      </c>
      <c r="CK48" s="102"/>
      <c r="CL48" s="98"/>
      <c r="CM48" s="98"/>
      <c r="CN48" s="98"/>
      <c r="CO48" s="98"/>
      <c r="CP48" s="98"/>
      <c r="CQ48" s="98"/>
      <c r="CR48" s="98">
        <f t="shared" si="80"/>
        <v>0</v>
      </c>
      <c r="CS48" s="98">
        <f t="shared" si="81"/>
        <v>0</v>
      </c>
      <c r="CT48" s="98">
        <f t="shared" si="82"/>
        <v>0</v>
      </c>
      <c r="CU48" s="102"/>
      <c r="CV48" s="98"/>
      <c r="CW48" s="98"/>
      <c r="CX48" s="98"/>
      <c r="CY48" s="98"/>
      <c r="CZ48" s="98"/>
      <c r="DA48" s="98"/>
      <c r="DB48" s="98">
        <f t="shared" si="83"/>
        <v>0</v>
      </c>
      <c r="DC48" s="98">
        <f t="shared" si="84"/>
        <v>0</v>
      </c>
      <c r="DD48" s="98">
        <f t="shared" si="85"/>
        <v>0</v>
      </c>
      <c r="DE48" s="102"/>
      <c r="DF48" s="98"/>
      <c r="DG48" s="98"/>
      <c r="DH48" s="98"/>
      <c r="DI48" s="98"/>
      <c r="DJ48" s="98"/>
      <c r="DK48" s="98"/>
      <c r="DL48" s="98">
        <f t="shared" si="86"/>
        <v>0</v>
      </c>
      <c r="DM48" s="98">
        <f t="shared" si="87"/>
        <v>0</v>
      </c>
      <c r="DN48" s="98">
        <f t="shared" si="88"/>
        <v>0</v>
      </c>
      <c r="DO48" s="107"/>
      <c r="DP48" s="102"/>
      <c r="DQ48" s="98"/>
      <c r="DR48" s="98"/>
      <c r="DS48" s="98"/>
      <c r="DT48" s="98"/>
      <c r="DU48" s="98"/>
      <c r="DV48" s="98"/>
      <c r="DW48" s="101"/>
      <c r="DX48" s="98">
        <f t="shared" si="89"/>
        <v>0</v>
      </c>
      <c r="DY48" s="98">
        <f t="shared" si="90"/>
        <v>0</v>
      </c>
      <c r="DZ48" s="98">
        <f t="shared" si="91"/>
        <v>0</v>
      </c>
      <c r="EA48" s="102"/>
      <c r="EB48" s="98"/>
      <c r="EC48" s="98"/>
      <c r="ED48" s="98"/>
      <c r="EE48" s="98"/>
      <c r="EF48" s="98"/>
      <c r="EG48" s="98"/>
      <c r="EH48" s="98">
        <f t="shared" si="92"/>
        <v>0</v>
      </c>
      <c r="EI48" s="98">
        <f t="shared" si="93"/>
        <v>0</v>
      </c>
      <c r="EJ48" s="98">
        <f t="shared" si="94"/>
        <v>0</v>
      </c>
      <c r="EK48" s="102"/>
      <c r="EL48" s="98"/>
      <c r="EM48" s="98"/>
      <c r="EN48" s="106"/>
      <c r="EO48" s="98">
        <f t="shared" ref="EO48:EP48" si="116">SUM(EL48)</f>
        <v>0</v>
      </c>
      <c r="EP48" s="98">
        <f t="shared" si="116"/>
        <v>0</v>
      </c>
      <c r="EQ48" s="98"/>
      <c r="ER48" s="102"/>
      <c r="ES48" s="98">
        <f t="shared" si="96"/>
        <v>2</v>
      </c>
      <c r="ET48" s="98">
        <f t="shared" si="97"/>
        <v>0.5</v>
      </c>
      <c r="EU48" s="98">
        <f t="shared" si="98"/>
        <v>1</v>
      </c>
      <c r="EV48" s="98">
        <f t="shared" si="99"/>
        <v>0.25</v>
      </c>
      <c r="EW48" s="98">
        <f t="shared" si="100"/>
        <v>0</v>
      </c>
      <c r="EX48" s="98">
        <f t="shared" si="101"/>
        <v>0</v>
      </c>
      <c r="EY48" s="105">
        <f t="shared" si="102"/>
        <v>0.75</v>
      </c>
      <c r="EZ48" s="98"/>
      <c r="FA48" s="99"/>
    </row>
    <row r="49">
      <c r="A49" s="97" t="s">
        <v>300</v>
      </c>
      <c r="B49" s="98" t="b">
        <v>0</v>
      </c>
      <c r="C49" s="97">
        <v>16.0</v>
      </c>
      <c r="D49" s="97">
        <v>1924727.0</v>
      </c>
      <c r="E49" s="97" t="s">
        <v>182</v>
      </c>
      <c r="F49" s="97" t="s">
        <v>301</v>
      </c>
      <c r="G49" s="97" t="s">
        <v>302</v>
      </c>
      <c r="H49" s="97" t="s">
        <v>184</v>
      </c>
      <c r="I49" s="97" t="s">
        <v>185</v>
      </c>
      <c r="J49" s="97" t="s">
        <v>262</v>
      </c>
      <c r="K49" s="100" t="b">
        <v>1</v>
      </c>
      <c r="L49" s="98" t="b">
        <v>0</v>
      </c>
      <c r="M49" s="98" t="b">
        <v>0</v>
      </c>
      <c r="N49" s="99"/>
      <c r="O49" s="98" t="b">
        <v>0</v>
      </c>
      <c r="P49" s="98" t="b">
        <v>0</v>
      </c>
      <c r="Q49" s="99"/>
      <c r="R49" s="98" t="b">
        <v>0</v>
      </c>
      <c r="S49" s="99"/>
      <c r="T49" s="100">
        <v>0.0</v>
      </c>
      <c r="U49" s="98"/>
      <c r="V49" s="100">
        <v>1.0</v>
      </c>
      <c r="W49" s="98"/>
      <c r="X49" s="100">
        <v>1.0</v>
      </c>
      <c r="Y49" s="98"/>
      <c r="Z49" s="98"/>
      <c r="AA49" s="98"/>
      <c r="AB49" s="98"/>
      <c r="AC49" s="100" t="s">
        <v>187</v>
      </c>
      <c r="AD49" s="98"/>
      <c r="AE49" s="98"/>
      <c r="AF49" s="98"/>
      <c r="AG49" s="98"/>
      <c r="AH49" s="98"/>
      <c r="AI49" s="98"/>
      <c r="AJ49" s="98"/>
      <c r="AK49" s="101"/>
      <c r="AL49" s="98">
        <f t="shared" si="65"/>
        <v>1</v>
      </c>
      <c r="AM49" s="98">
        <f t="shared" si="66"/>
        <v>1</v>
      </c>
      <c r="AN49" s="98">
        <f t="shared" si="67"/>
        <v>0</v>
      </c>
      <c r="AO49" s="102"/>
      <c r="AP49" s="98"/>
      <c r="AQ49" s="98"/>
      <c r="AR49" s="98"/>
      <c r="AS49" s="98"/>
      <c r="AT49" s="98"/>
      <c r="AU49" s="98"/>
      <c r="AV49" s="98"/>
      <c r="AW49" s="98"/>
      <c r="AX49" s="98"/>
      <c r="AY49" s="98"/>
      <c r="AZ49" s="98"/>
      <c r="BA49" s="98"/>
      <c r="BB49" s="101"/>
      <c r="BC49" s="98">
        <f t="shared" si="68"/>
        <v>0</v>
      </c>
      <c r="BD49" s="98">
        <f t="shared" si="69"/>
        <v>0</v>
      </c>
      <c r="BE49" s="98">
        <f t="shared" si="70"/>
        <v>0</v>
      </c>
      <c r="BF49" s="102"/>
      <c r="BG49" s="98"/>
      <c r="BH49" s="98"/>
      <c r="BI49" s="98"/>
      <c r="BJ49" s="98"/>
      <c r="BK49" s="98"/>
      <c r="BL49" s="98"/>
      <c r="BM49" s="101"/>
      <c r="BN49" s="98">
        <f t="shared" si="71"/>
        <v>0</v>
      </c>
      <c r="BO49" s="98">
        <f t="shared" si="72"/>
        <v>0</v>
      </c>
      <c r="BP49" s="98">
        <f t="shared" si="73"/>
        <v>0</v>
      </c>
      <c r="BQ49" s="102"/>
      <c r="BR49" s="98"/>
      <c r="BS49" s="98"/>
      <c r="BT49" s="98"/>
      <c r="BU49" s="98"/>
      <c r="BV49" s="98"/>
      <c r="BW49" s="98"/>
      <c r="BX49" s="98">
        <f t="shared" si="74"/>
        <v>0</v>
      </c>
      <c r="BY49" s="98">
        <f t="shared" si="75"/>
        <v>0</v>
      </c>
      <c r="BZ49" s="98">
        <f t="shared" si="76"/>
        <v>0</v>
      </c>
      <c r="CA49" s="102"/>
      <c r="CB49" s="98"/>
      <c r="CC49" s="98"/>
      <c r="CD49" s="98"/>
      <c r="CE49" s="98"/>
      <c r="CF49" s="98"/>
      <c r="CG49" s="98"/>
      <c r="CH49" s="98">
        <f t="shared" si="77"/>
        <v>0</v>
      </c>
      <c r="CI49" s="98">
        <f t="shared" si="78"/>
        <v>0</v>
      </c>
      <c r="CJ49" s="98">
        <f t="shared" si="79"/>
        <v>0</v>
      </c>
      <c r="CK49" s="102"/>
      <c r="CL49" s="98"/>
      <c r="CM49" s="98"/>
      <c r="CN49" s="98"/>
      <c r="CO49" s="98"/>
      <c r="CP49" s="98"/>
      <c r="CQ49" s="98"/>
      <c r="CR49" s="98">
        <f t="shared" si="80"/>
        <v>0</v>
      </c>
      <c r="CS49" s="98">
        <f t="shared" si="81"/>
        <v>0</v>
      </c>
      <c r="CT49" s="98">
        <f t="shared" si="82"/>
        <v>0</v>
      </c>
      <c r="CU49" s="102"/>
      <c r="CV49" s="98"/>
      <c r="CW49" s="98"/>
      <c r="CX49" s="98"/>
      <c r="CY49" s="98"/>
      <c r="CZ49" s="98"/>
      <c r="DA49" s="98"/>
      <c r="DB49" s="98">
        <f t="shared" si="83"/>
        <v>0</v>
      </c>
      <c r="DC49" s="98">
        <f t="shared" si="84"/>
        <v>0</v>
      </c>
      <c r="DD49" s="98">
        <f t="shared" si="85"/>
        <v>0</v>
      </c>
      <c r="DE49" s="102"/>
      <c r="DF49" s="98"/>
      <c r="DG49" s="98"/>
      <c r="DH49" s="98"/>
      <c r="DI49" s="98"/>
      <c r="DJ49" s="98"/>
      <c r="DK49" s="98"/>
      <c r="DL49" s="98">
        <f t="shared" si="86"/>
        <v>0</v>
      </c>
      <c r="DM49" s="98">
        <f t="shared" si="87"/>
        <v>0</v>
      </c>
      <c r="DN49" s="98">
        <f t="shared" si="88"/>
        <v>0</v>
      </c>
      <c r="DO49" s="107"/>
      <c r="DP49" s="102"/>
      <c r="DQ49" s="98"/>
      <c r="DR49" s="98"/>
      <c r="DS49" s="98"/>
      <c r="DT49" s="98"/>
      <c r="DU49" s="98"/>
      <c r="DV49" s="98"/>
      <c r="DW49" s="101"/>
      <c r="DX49" s="98">
        <f t="shared" si="89"/>
        <v>0</v>
      </c>
      <c r="DY49" s="98">
        <f t="shared" si="90"/>
        <v>0</v>
      </c>
      <c r="DZ49" s="98">
        <f t="shared" si="91"/>
        <v>0</v>
      </c>
      <c r="EA49" s="102"/>
      <c r="EB49" s="98"/>
      <c r="EC49" s="98"/>
      <c r="ED49" s="98"/>
      <c r="EE49" s="98"/>
      <c r="EF49" s="98"/>
      <c r="EG49" s="98"/>
      <c r="EH49" s="98">
        <f t="shared" si="92"/>
        <v>0</v>
      </c>
      <c r="EI49" s="98">
        <f t="shared" si="93"/>
        <v>0</v>
      </c>
      <c r="EJ49" s="98">
        <f t="shared" si="94"/>
        <v>0</v>
      </c>
      <c r="EK49" s="102"/>
      <c r="EL49" s="98"/>
      <c r="EM49" s="98"/>
      <c r="EN49" s="106"/>
      <c r="EO49" s="98">
        <f t="shared" ref="EO49:EP49" si="117">SUM(EL49)</f>
        <v>0</v>
      </c>
      <c r="EP49" s="98">
        <f t="shared" si="117"/>
        <v>0</v>
      </c>
      <c r="EQ49" s="98"/>
      <c r="ER49" s="102"/>
      <c r="ES49" s="98">
        <f t="shared" si="96"/>
        <v>1</v>
      </c>
      <c r="ET49" s="98">
        <f t="shared" si="97"/>
        <v>0.25</v>
      </c>
      <c r="EU49" s="98">
        <f t="shared" si="98"/>
        <v>1</v>
      </c>
      <c r="EV49" s="98">
        <f t="shared" si="99"/>
        <v>0.25</v>
      </c>
      <c r="EW49" s="98">
        <f t="shared" si="100"/>
        <v>0</v>
      </c>
      <c r="EX49" s="98">
        <f t="shared" si="101"/>
        <v>0</v>
      </c>
      <c r="EY49" s="105">
        <f t="shared" si="102"/>
        <v>0.5</v>
      </c>
      <c r="EZ49" s="98"/>
      <c r="FA49" s="99"/>
    </row>
    <row r="50">
      <c r="A50" s="97" t="s">
        <v>303</v>
      </c>
      <c r="B50" s="98" t="b">
        <v>0</v>
      </c>
      <c r="C50" s="97">
        <v>16.0</v>
      </c>
      <c r="D50" s="97">
        <v>5616489.0</v>
      </c>
      <c r="E50" s="97" t="s">
        <v>182</v>
      </c>
      <c r="F50" s="97">
        <v>7.260743E7</v>
      </c>
      <c r="G50" s="97" t="s">
        <v>304</v>
      </c>
      <c r="H50" s="97" t="s">
        <v>184</v>
      </c>
      <c r="I50" s="97" t="s">
        <v>185</v>
      </c>
      <c r="J50" s="97" t="s">
        <v>262</v>
      </c>
      <c r="K50" s="100" t="b">
        <v>1</v>
      </c>
      <c r="L50" s="98" t="b">
        <v>0</v>
      </c>
      <c r="M50" s="98" t="b">
        <v>0</v>
      </c>
      <c r="N50" s="99"/>
      <c r="O50" s="98" t="b">
        <v>0</v>
      </c>
      <c r="P50" s="98" t="b">
        <v>0</v>
      </c>
      <c r="Q50" s="99"/>
      <c r="R50" s="98" t="b">
        <v>0</v>
      </c>
      <c r="S50" s="99"/>
      <c r="T50" s="100">
        <v>1.0</v>
      </c>
      <c r="U50" s="98"/>
      <c r="V50" s="100">
        <v>1.0</v>
      </c>
      <c r="W50" s="98"/>
      <c r="X50" s="100">
        <v>1.0</v>
      </c>
      <c r="Y50" s="98"/>
      <c r="Z50" s="98"/>
      <c r="AA50" s="98"/>
      <c r="AB50" s="98"/>
      <c r="AC50" s="100" t="s">
        <v>187</v>
      </c>
      <c r="AD50" s="100">
        <v>1.0</v>
      </c>
      <c r="AE50" s="98"/>
      <c r="AF50" s="98"/>
      <c r="AG50" s="98"/>
      <c r="AH50" s="98"/>
      <c r="AI50" s="98"/>
      <c r="AJ50" s="98"/>
      <c r="AK50" s="101"/>
      <c r="AL50" s="98">
        <f t="shared" si="65"/>
        <v>3</v>
      </c>
      <c r="AM50" s="98">
        <f t="shared" si="66"/>
        <v>1</v>
      </c>
      <c r="AN50" s="98">
        <f t="shared" si="67"/>
        <v>0</v>
      </c>
      <c r="AO50" s="102"/>
      <c r="AP50" s="98"/>
      <c r="AQ50" s="98"/>
      <c r="AR50" s="98"/>
      <c r="AS50" s="98"/>
      <c r="AT50" s="98"/>
      <c r="AU50" s="98"/>
      <c r="AV50" s="98"/>
      <c r="AW50" s="98"/>
      <c r="AX50" s="98"/>
      <c r="AY50" s="98"/>
      <c r="AZ50" s="98"/>
      <c r="BA50" s="98"/>
      <c r="BB50" s="101"/>
      <c r="BC50" s="98">
        <f t="shared" si="68"/>
        <v>0</v>
      </c>
      <c r="BD50" s="98">
        <f t="shared" si="69"/>
        <v>0</v>
      </c>
      <c r="BE50" s="98">
        <f t="shared" si="70"/>
        <v>0</v>
      </c>
      <c r="BF50" s="102"/>
      <c r="BG50" s="98"/>
      <c r="BH50" s="98"/>
      <c r="BI50" s="98"/>
      <c r="BJ50" s="98"/>
      <c r="BK50" s="98"/>
      <c r="BL50" s="98"/>
      <c r="BM50" s="101"/>
      <c r="BN50" s="98">
        <f t="shared" si="71"/>
        <v>0</v>
      </c>
      <c r="BO50" s="98">
        <f t="shared" si="72"/>
        <v>0</v>
      </c>
      <c r="BP50" s="98">
        <f t="shared" si="73"/>
        <v>0</v>
      </c>
      <c r="BQ50" s="102"/>
      <c r="BR50" s="98"/>
      <c r="BS50" s="98"/>
      <c r="BT50" s="98"/>
      <c r="BU50" s="98"/>
      <c r="BV50" s="98"/>
      <c r="BW50" s="98"/>
      <c r="BX50" s="98">
        <f t="shared" si="74"/>
        <v>0</v>
      </c>
      <c r="BY50" s="98">
        <f t="shared" si="75"/>
        <v>0</v>
      </c>
      <c r="BZ50" s="98">
        <f t="shared" si="76"/>
        <v>0</v>
      </c>
      <c r="CA50" s="102"/>
      <c r="CB50" s="98"/>
      <c r="CC50" s="98"/>
      <c r="CD50" s="98"/>
      <c r="CE50" s="98"/>
      <c r="CF50" s="98"/>
      <c r="CG50" s="98"/>
      <c r="CH50" s="98">
        <f t="shared" si="77"/>
        <v>0</v>
      </c>
      <c r="CI50" s="98">
        <f t="shared" si="78"/>
        <v>0</v>
      </c>
      <c r="CJ50" s="98">
        <f t="shared" si="79"/>
        <v>0</v>
      </c>
      <c r="CK50" s="102"/>
      <c r="CL50" s="98"/>
      <c r="CM50" s="98"/>
      <c r="CN50" s="98"/>
      <c r="CO50" s="98"/>
      <c r="CP50" s="98"/>
      <c r="CQ50" s="98"/>
      <c r="CR50" s="98">
        <f t="shared" si="80"/>
        <v>0</v>
      </c>
      <c r="CS50" s="98">
        <f t="shared" si="81"/>
        <v>0</v>
      </c>
      <c r="CT50" s="98">
        <f t="shared" si="82"/>
        <v>0</v>
      </c>
      <c r="CU50" s="102"/>
      <c r="CV50" s="98"/>
      <c r="CW50" s="98"/>
      <c r="CX50" s="98"/>
      <c r="CY50" s="98"/>
      <c r="CZ50" s="98"/>
      <c r="DA50" s="98"/>
      <c r="DB50" s="98">
        <f t="shared" si="83"/>
        <v>0</v>
      </c>
      <c r="DC50" s="98">
        <f t="shared" si="84"/>
        <v>0</v>
      </c>
      <c r="DD50" s="98">
        <f t="shared" si="85"/>
        <v>0</v>
      </c>
      <c r="DE50" s="102"/>
      <c r="DF50" s="98"/>
      <c r="DG50" s="98"/>
      <c r="DH50" s="98"/>
      <c r="DI50" s="98"/>
      <c r="DJ50" s="98"/>
      <c r="DK50" s="98"/>
      <c r="DL50" s="98">
        <f t="shared" si="86"/>
        <v>0</v>
      </c>
      <c r="DM50" s="98">
        <f t="shared" si="87"/>
        <v>0</v>
      </c>
      <c r="DN50" s="98">
        <f t="shared" si="88"/>
        <v>0</v>
      </c>
      <c r="DO50" s="107"/>
      <c r="DP50" s="102"/>
      <c r="DQ50" s="98"/>
      <c r="DR50" s="98"/>
      <c r="DS50" s="98"/>
      <c r="DT50" s="98"/>
      <c r="DU50" s="98"/>
      <c r="DV50" s="98"/>
      <c r="DW50" s="101"/>
      <c r="DX50" s="98">
        <f t="shared" si="89"/>
        <v>0</v>
      </c>
      <c r="DY50" s="98">
        <f t="shared" si="90"/>
        <v>0</v>
      </c>
      <c r="DZ50" s="98">
        <f t="shared" si="91"/>
        <v>0</v>
      </c>
      <c r="EA50" s="102"/>
      <c r="EB50" s="98"/>
      <c r="EC50" s="98"/>
      <c r="ED50" s="98"/>
      <c r="EE50" s="98"/>
      <c r="EF50" s="98"/>
      <c r="EG50" s="98"/>
      <c r="EH50" s="98">
        <f t="shared" si="92"/>
        <v>0</v>
      </c>
      <c r="EI50" s="98">
        <f t="shared" si="93"/>
        <v>0</v>
      </c>
      <c r="EJ50" s="98">
        <f t="shared" si="94"/>
        <v>0</v>
      </c>
      <c r="EK50" s="102"/>
      <c r="EL50" s="98"/>
      <c r="EM50" s="98"/>
      <c r="EN50" s="106"/>
      <c r="EO50" s="98">
        <f t="shared" ref="EO50:EP50" si="118">SUM(EL50)</f>
        <v>0</v>
      </c>
      <c r="EP50" s="98">
        <f t="shared" si="118"/>
        <v>0</v>
      </c>
      <c r="EQ50" s="98"/>
      <c r="ER50" s="102"/>
      <c r="ES50" s="98">
        <f t="shared" si="96"/>
        <v>3</v>
      </c>
      <c r="ET50" s="98">
        <f t="shared" si="97"/>
        <v>0.75</v>
      </c>
      <c r="EU50" s="98">
        <f t="shared" si="98"/>
        <v>1</v>
      </c>
      <c r="EV50" s="98">
        <f t="shared" si="99"/>
        <v>0.25</v>
      </c>
      <c r="EW50" s="98">
        <f t="shared" si="100"/>
        <v>0</v>
      </c>
      <c r="EX50" s="98">
        <f t="shared" si="101"/>
        <v>0</v>
      </c>
      <c r="EY50" s="105">
        <f t="shared" si="102"/>
        <v>1</v>
      </c>
      <c r="EZ50" s="98"/>
      <c r="FA50" s="99"/>
    </row>
    <row r="51">
      <c r="A51" s="97" t="s">
        <v>305</v>
      </c>
      <c r="B51" s="98" t="b">
        <v>0</v>
      </c>
      <c r="C51" s="97">
        <v>16.0</v>
      </c>
      <c r="D51" s="97">
        <v>-233639.0</v>
      </c>
      <c r="E51" s="97" t="s">
        <v>189</v>
      </c>
      <c r="F51" s="97">
        <v>7.2235513E7</v>
      </c>
      <c r="G51" s="97" t="s">
        <v>306</v>
      </c>
      <c r="H51" s="97" t="s">
        <v>184</v>
      </c>
      <c r="I51" s="97" t="s">
        <v>185</v>
      </c>
      <c r="J51" s="97" t="s">
        <v>262</v>
      </c>
      <c r="K51" s="100" t="b">
        <v>1</v>
      </c>
      <c r="L51" s="98" t="b">
        <v>0</v>
      </c>
      <c r="M51" s="98" t="b">
        <v>0</v>
      </c>
      <c r="N51" s="99"/>
      <c r="O51" s="98" t="b">
        <v>0</v>
      </c>
      <c r="P51" s="98" t="b">
        <v>0</v>
      </c>
      <c r="Q51" s="99"/>
      <c r="R51" s="98" t="b">
        <v>0</v>
      </c>
      <c r="S51" s="99"/>
      <c r="T51" s="100">
        <v>1.0</v>
      </c>
      <c r="U51" s="98"/>
      <c r="V51" s="100">
        <v>1.0</v>
      </c>
      <c r="W51" s="98"/>
      <c r="X51" s="100">
        <v>1.0</v>
      </c>
      <c r="Y51" s="98"/>
      <c r="Z51" s="98"/>
      <c r="AA51" s="98"/>
      <c r="AB51" s="98"/>
      <c r="AC51" s="100" t="s">
        <v>187</v>
      </c>
      <c r="AD51" s="100"/>
      <c r="AE51" s="98"/>
      <c r="AF51" s="98"/>
      <c r="AG51" s="98"/>
      <c r="AH51" s="98"/>
      <c r="AI51" s="98"/>
      <c r="AJ51" s="98"/>
      <c r="AK51" s="101"/>
      <c r="AL51" s="98">
        <f t="shared" si="65"/>
        <v>2</v>
      </c>
      <c r="AM51" s="98">
        <f t="shared" si="66"/>
        <v>1</v>
      </c>
      <c r="AN51" s="98">
        <f t="shared" si="67"/>
        <v>0</v>
      </c>
      <c r="AO51" s="102"/>
      <c r="AP51" s="98"/>
      <c r="AQ51" s="98"/>
      <c r="AR51" s="98"/>
      <c r="AS51" s="98"/>
      <c r="AT51" s="98"/>
      <c r="AU51" s="98"/>
      <c r="AV51" s="98"/>
      <c r="AW51" s="98"/>
      <c r="AX51" s="98"/>
      <c r="AY51" s="98"/>
      <c r="AZ51" s="98"/>
      <c r="BA51" s="98"/>
      <c r="BB51" s="101"/>
      <c r="BC51" s="98">
        <f t="shared" si="68"/>
        <v>0</v>
      </c>
      <c r="BD51" s="98">
        <f t="shared" si="69"/>
        <v>0</v>
      </c>
      <c r="BE51" s="98">
        <f t="shared" si="70"/>
        <v>0</v>
      </c>
      <c r="BF51" s="102"/>
      <c r="BG51" s="98"/>
      <c r="BH51" s="98"/>
      <c r="BI51" s="98"/>
      <c r="BJ51" s="98"/>
      <c r="BK51" s="98"/>
      <c r="BL51" s="98"/>
      <c r="BM51" s="101"/>
      <c r="BN51" s="98">
        <f t="shared" si="71"/>
        <v>0</v>
      </c>
      <c r="BO51" s="98">
        <f t="shared" si="72"/>
        <v>0</v>
      </c>
      <c r="BP51" s="98">
        <f t="shared" si="73"/>
        <v>0</v>
      </c>
      <c r="BQ51" s="102"/>
      <c r="BR51" s="98"/>
      <c r="BS51" s="98"/>
      <c r="BT51" s="98"/>
      <c r="BU51" s="98"/>
      <c r="BV51" s="98"/>
      <c r="BW51" s="98"/>
      <c r="BX51" s="98">
        <f t="shared" si="74"/>
        <v>0</v>
      </c>
      <c r="BY51" s="98">
        <f t="shared" si="75"/>
        <v>0</v>
      </c>
      <c r="BZ51" s="98">
        <f t="shared" si="76"/>
        <v>0</v>
      </c>
      <c r="CA51" s="102"/>
      <c r="CB51" s="98"/>
      <c r="CC51" s="98"/>
      <c r="CD51" s="98"/>
      <c r="CE51" s="98"/>
      <c r="CF51" s="98"/>
      <c r="CG51" s="98"/>
      <c r="CH51" s="98">
        <f t="shared" si="77"/>
        <v>0</v>
      </c>
      <c r="CI51" s="98">
        <f t="shared" si="78"/>
        <v>0</v>
      </c>
      <c r="CJ51" s="98">
        <f t="shared" si="79"/>
        <v>0</v>
      </c>
      <c r="CK51" s="102"/>
      <c r="CL51" s="98"/>
      <c r="CM51" s="98"/>
      <c r="CN51" s="98"/>
      <c r="CO51" s="98"/>
      <c r="CP51" s="98"/>
      <c r="CQ51" s="98"/>
      <c r="CR51" s="98">
        <f t="shared" si="80"/>
        <v>0</v>
      </c>
      <c r="CS51" s="98">
        <f t="shared" si="81"/>
        <v>0</v>
      </c>
      <c r="CT51" s="98">
        <f t="shared" si="82"/>
        <v>0</v>
      </c>
      <c r="CU51" s="102"/>
      <c r="CV51" s="98"/>
      <c r="CW51" s="98"/>
      <c r="CX51" s="98"/>
      <c r="CY51" s="98"/>
      <c r="CZ51" s="98"/>
      <c r="DA51" s="98"/>
      <c r="DB51" s="98">
        <f t="shared" si="83"/>
        <v>0</v>
      </c>
      <c r="DC51" s="98">
        <f t="shared" si="84"/>
        <v>0</v>
      </c>
      <c r="DD51" s="98">
        <f t="shared" si="85"/>
        <v>0</v>
      </c>
      <c r="DE51" s="102"/>
      <c r="DF51" s="98"/>
      <c r="DG51" s="98"/>
      <c r="DH51" s="98"/>
      <c r="DI51" s="98"/>
      <c r="DJ51" s="98"/>
      <c r="DK51" s="98"/>
      <c r="DL51" s="98">
        <f t="shared" si="86"/>
        <v>0</v>
      </c>
      <c r="DM51" s="98">
        <f t="shared" si="87"/>
        <v>0</v>
      </c>
      <c r="DN51" s="98">
        <f t="shared" si="88"/>
        <v>0</v>
      </c>
      <c r="DO51" s="107"/>
      <c r="DP51" s="102"/>
      <c r="DQ51" s="98"/>
      <c r="DR51" s="98"/>
      <c r="DS51" s="98"/>
      <c r="DT51" s="98"/>
      <c r="DU51" s="98"/>
      <c r="DV51" s="98"/>
      <c r="DW51" s="101"/>
      <c r="DX51" s="98">
        <f t="shared" si="89"/>
        <v>0</v>
      </c>
      <c r="DY51" s="98">
        <f t="shared" si="90"/>
        <v>0</v>
      </c>
      <c r="DZ51" s="98">
        <f t="shared" si="91"/>
        <v>0</v>
      </c>
      <c r="EA51" s="102"/>
      <c r="EB51" s="98"/>
      <c r="EC51" s="98"/>
      <c r="ED51" s="98"/>
      <c r="EE51" s="98"/>
      <c r="EF51" s="98"/>
      <c r="EG51" s="98"/>
      <c r="EH51" s="98">
        <f t="shared" si="92"/>
        <v>0</v>
      </c>
      <c r="EI51" s="98">
        <f t="shared" si="93"/>
        <v>0</v>
      </c>
      <c r="EJ51" s="98">
        <f t="shared" si="94"/>
        <v>0</v>
      </c>
      <c r="EK51" s="102"/>
      <c r="EL51" s="98"/>
      <c r="EM51" s="98"/>
      <c r="EN51" s="106"/>
      <c r="EO51" s="98">
        <f t="shared" ref="EO51:EP51" si="119">SUM(EL51)</f>
        <v>0</v>
      </c>
      <c r="EP51" s="98">
        <f t="shared" si="119"/>
        <v>0</v>
      </c>
      <c r="EQ51" s="98"/>
      <c r="ER51" s="102"/>
      <c r="ES51" s="98">
        <f t="shared" si="96"/>
        <v>2</v>
      </c>
      <c r="ET51" s="98">
        <f t="shared" si="97"/>
        <v>0.5</v>
      </c>
      <c r="EU51" s="98">
        <f t="shared" si="98"/>
        <v>1</v>
      </c>
      <c r="EV51" s="98">
        <f t="shared" si="99"/>
        <v>0.25</v>
      </c>
      <c r="EW51" s="98">
        <f t="shared" si="100"/>
        <v>0</v>
      </c>
      <c r="EX51" s="98">
        <f t="shared" si="101"/>
        <v>0</v>
      </c>
      <c r="EY51" s="105">
        <f t="shared" si="102"/>
        <v>0.75</v>
      </c>
      <c r="EZ51" s="98"/>
      <c r="FA51" s="99"/>
    </row>
    <row r="52">
      <c r="A52" s="97" t="s">
        <v>307</v>
      </c>
      <c r="B52" s="98" t="b">
        <v>0</v>
      </c>
      <c r="C52" s="97">
        <v>17.0</v>
      </c>
      <c r="D52" s="97" t="s">
        <v>308</v>
      </c>
      <c r="E52" s="97" t="s">
        <v>182</v>
      </c>
      <c r="F52" s="97">
        <v>7.6364601E7</v>
      </c>
      <c r="G52" s="97" t="s">
        <v>309</v>
      </c>
      <c r="H52" s="97" t="s">
        <v>184</v>
      </c>
      <c r="I52" s="97" t="s">
        <v>185</v>
      </c>
      <c r="J52" s="97" t="s">
        <v>262</v>
      </c>
      <c r="K52" s="98" t="b">
        <v>0</v>
      </c>
      <c r="L52" s="98" t="b">
        <v>0</v>
      </c>
      <c r="M52" s="98" t="b">
        <v>0</v>
      </c>
      <c r="N52" s="99"/>
      <c r="O52" s="98" t="b">
        <v>0</v>
      </c>
      <c r="P52" s="98" t="b">
        <v>0</v>
      </c>
      <c r="Q52" s="99"/>
      <c r="R52" s="98" t="b">
        <v>0</v>
      </c>
      <c r="S52" s="99"/>
      <c r="T52" s="100">
        <v>0.0</v>
      </c>
      <c r="U52" s="98"/>
      <c r="V52" s="100">
        <v>1.0</v>
      </c>
      <c r="W52" s="98"/>
      <c r="X52" s="100">
        <v>0.0</v>
      </c>
      <c r="Y52" s="98"/>
      <c r="Z52" s="98"/>
      <c r="AA52" s="98"/>
      <c r="AB52" s="98"/>
      <c r="AC52" s="100" t="s">
        <v>187</v>
      </c>
      <c r="AD52" s="100">
        <v>1.0</v>
      </c>
      <c r="AE52" s="98"/>
      <c r="AF52" s="98"/>
      <c r="AG52" s="98"/>
      <c r="AH52" s="98"/>
      <c r="AI52" s="98"/>
      <c r="AJ52" s="98"/>
      <c r="AK52" s="101"/>
      <c r="AL52" s="98">
        <f t="shared" si="65"/>
        <v>2</v>
      </c>
      <c r="AM52" s="98">
        <f t="shared" si="66"/>
        <v>0</v>
      </c>
      <c r="AN52" s="98">
        <f t="shared" si="67"/>
        <v>0</v>
      </c>
      <c r="AO52" s="102"/>
      <c r="AP52" s="98"/>
      <c r="AQ52" s="98"/>
      <c r="AR52" s="98"/>
      <c r="AS52" s="98"/>
      <c r="AT52" s="98"/>
      <c r="AU52" s="98"/>
      <c r="AV52" s="98"/>
      <c r="AW52" s="98"/>
      <c r="AX52" s="98"/>
      <c r="AY52" s="98"/>
      <c r="AZ52" s="98"/>
      <c r="BA52" s="98"/>
      <c r="BB52" s="101"/>
      <c r="BC52" s="98">
        <f t="shared" si="68"/>
        <v>0</v>
      </c>
      <c r="BD52" s="98">
        <f t="shared" si="69"/>
        <v>0</v>
      </c>
      <c r="BE52" s="98">
        <f t="shared" si="70"/>
        <v>0</v>
      </c>
      <c r="BF52" s="102"/>
      <c r="BG52" s="98"/>
      <c r="BH52" s="98"/>
      <c r="BI52" s="98"/>
      <c r="BJ52" s="98"/>
      <c r="BK52" s="98"/>
      <c r="BL52" s="98"/>
      <c r="BM52" s="101"/>
      <c r="BN52" s="98">
        <f t="shared" si="71"/>
        <v>0</v>
      </c>
      <c r="BO52" s="98">
        <f t="shared" si="72"/>
        <v>0</v>
      </c>
      <c r="BP52" s="98">
        <f t="shared" si="73"/>
        <v>0</v>
      </c>
      <c r="BQ52" s="102"/>
      <c r="BR52" s="98"/>
      <c r="BS52" s="98"/>
      <c r="BT52" s="98"/>
      <c r="BU52" s="98"/>
      <c r="BV52" s="98"/>
      <c r="BW52" s="98"/>
      <c r="BX52" s="98">
        <f t="shared" si="74"/>
        <v>0</v>
      </c>
      <c r="BY52" s="98">
        <f t="shared" si="75"/>
        <v>0</v>
      </c>
      <c r="BZ52" s="98">
        <f t="shared" si="76"/>
        <v>0</v>
      </c>
      <c r="CA52" s="102"/>
      <c r="CB52" s="98"/>
      <c r="CC52" s="98"/>
      <c r="CD52" s="98"/>
      <c r="CE52" s="98"/>
      <c r="CF52" s="98"/>
      <c r="CG52" s="98"/>
      <c r="CH52" s="98">
        <f t="shared" si="77"/>
        <v>0</v>
      </c>
      <c r="CI52" s="98">
        <f t="shared" si="78"/>
        <v>0</v>
      </c>
      <c r="CJ52" s="98">
        <f t="shared" si="79"/>
        <v>0</v>
      </c>
      <c r="CK52" s="102"/>
      <c r="CL52" s="98"/>
      <c r="CM52" s="98"/>
      <c r="CN52" s="98"/>
      <c r="CO52" s="98"/>
      <c r="CP52" s="98"/>
      <c r="CQ52" s="98"/>
      <c r="CR52" s="98">
        <f t="shared" si="80"/>
        <v>0</v>
      </c>
      <c r="CS52" s="98">
        <f t="shared" si="81"/>
        <v>0</v>
      </c>
      <c r="CT52" s="98">
        <f t="shared" si="82"/>
        <v>0</v>
      </c>
      <c r="CU52" s="102"/>
      <c r="CV52" s="98"/>
      <c r="CW52" s="98"/>
      <c r="CX52" s="98"/>
      <c r="CY52" s="98"/>
      <c r="CZ52" s="98"/>
      <c r="DA52" s="98"/>
      <c r="DB52" s="98">
        <f t="shared" si="83"/>
        <v>0</v>
      </c>
      <c r="DC52" s="98">
        <f t="shared" si="84"/>
        <v>0</v>
      </c>
      <c r="DD52" s="98">
        <f t="shared" si="85"/>
        <v>0</v>
      </c>
      <c r="DE52" s="102"/>
      <c r="DF52" s="98"/>
      <c r="DG52" s="98"/>
      <c r="DH52" s="98"/>
      <c r="DI52" s="98"/>
      <c r="DJ52" s="98"/>
      <c r="DK52" s="98"/>
      <c r="DL52" s="98">
        <f t="shared" si="86"/>
        <v>0</v>
      </c>
      <c r="DM52" s="98">
        <f t="shared" si="87"/>
        <v>0</v>
      </c>
      <c r="DN52" s="98">
        <f t="shared" si="88"/>
        <v>0</v>
      </c>
      <c r="DO52" s="107"/>
      <c r="DP52" s="102"/>
      <c r="DQ52" s="98"/>
      <c r="DR52" s="98"/>
      <c r="DS52" s="98"/>
      <c r="DT52" s="98"/>
      <c r="DU52" s="98"/>
      <c r="DV52" s="98"/>
      <c r="DW52" s="101"/>
      <c r="DX52" s="98">
        <f t="shared" si="89"/>
        <v>0</v>
      </c>
      <c r="DY52" s="98">
        <f t="shared" si="90"/>
        <v>0</v>
      </c>
      <c r="DZ52" s="98">
        <f t="shared" si="91"/>
        <v>0</v>
      </c>
      <c r="EA52" s="102"/>
      <c r="EB52" s="98"/>
      <c r="EC52" s="98"/>
      <c r="ED52" s="98"/>
      <c r="EE52" s="98"/>
      <c r="EF52" s="98"/>
      <c r="EG52" s="98"/>
      <c r="EH52" s="98">
        <f t="shared" si="92"/>
        <v>0</v>
      </c>
      <c r="EI52" s="98">
        <f t="shared" si="93"/>
        <v>0</v>
      </c>
      <c r="EJ52" s="98">
        <f t="shared" si="94"/>
        <v>0</v>
      </c>
      <c r="EK52" s="102"/>
      <c r="EL52" s="98"/>
      <c r="EM52" s="98"/>
      <c r="EN52" s="106"/>
      <c r="EO52" s="98">
        <f t="shared" ref="EO52:EP52" si="120">SUM(EL52)</f>
        <v>0</v>
      </c>
      <c r="EP52" s="98">
        <f t="shared" si="120"/>
        <v>0</v>
      </c>
      <c r="EQ52" s="98"/>
      <c r="ER52" s="102"/>
      <c r="ES52" s="98">
        <f t="shared" si="96"/>
        <v>2</v>
      </c>
      <c r="ET52" s="98">
        <f t="shared" si="97"/>
        <v>0.5</v>
      </c>
      <c r="EU52" s="98">
        <f t="shared" si="98"/>
        <v>0</v>
      </c>
      <c r="EV52" s="98">
        <f t="shared" si="99"/>
        <v>0</v>
      </c>
      <c r="EW52" s="98">
        <f t="shared" si="100"/>
        <v>0</v>
      </c>
      <c r="EX52" s="98">
        <f t="shared" si="101"/>
        <v>0</v>
      </c>
      <c r="EY52" s="105">
        <f t="shared" si="102"/>
        <v>0.5</v>
      </c>
      <c r="EZ52" s="98"/>
      <c r="FA52" s="99"/>
    </row>
    <row r="53">
      <c r="A53" s="97" t="s">
        <v>310</v>
      </c>
      <c r="B53" s="98" t="b">
        <v>0</v>
      </c>
      <c r="C53" s="97">
        <v>18.0</v>
      </c>
      <c r="D53" s="97">
        <v>1975409.0</v>
      </c>
      <c r="E53" s="97" t="s">
        <v>189</v>
      </c>
      <c r="F53" s="97">
        <v>6.4270922E7</v>
      </c>
      <c r="G53" s="97" t="s">
        <v>311</v>
      </c>
      <c r="H53" s="97" t="s">
        <v>184</v>
      </c>
      <c r="I53" s="97" t="s">
        <v>185</v>
      </c>
      <c r="J53" s="97" t="s">
        <v>262</v>
      </c>
      <c r="K53" s="98" t="b">
        <v>0</v>
      </c>
      <c r="L53" s="98" t="b">
        <v>0</v>
      </c>
      <c r="M53" s="98" t="b">
        <v>0</v>
      </c>
      <c r="N53" s="99"/>
      <c r="O53" s="98" t="b">
        <v>0</v>
      </c>
      <c r="P53" s="98" t="b">
        <v>0</v>
      </c>
      <c r="Q53" s="99"/>
      <c r="R53" s="98" t="b">
        <v>0</v>
      </c>
      <c r="S53" s="99"/>
      <c r="T53" s="100">
        <v>0.0</v>
      </c>
      <c r="U53" s="98"/>
      <c r="V53" s="100">
        <v>1.0</v>
      </c>
      <c r="W53" s="98"/>
      <c r="X53" s="100">
        <v>0.0</v>
      </c>
      <c r="Y53" s="98"/>
      <c r="Z53" s="98"/>
      <c r="AA53" s="98"/>
      <c r="AB53" s="98"/>
      <c r="AC53" s="100" t="s">
        <v>187</v>
      </c>
      <c r="AD53" s="100">
        <v>1.0</v>
      </c>
      <c r="AE53" s="98"/>
      <c r="AF53" s="98"/>
      <c r="AG53" s="98"/>
      <c r="AH53" s="98"/>
      <c r="AI53" s="98"/>
      <c r="AJ53" s="98"/>
      <c r="AK53" s="101"/>
      <c r="AL53" s="98">
        <f t="shared" si="65"/>
        <v>2</v>
      </c>
      <c r="AM53" s="98">
        <f t="shared" si="66"/>
        <v>0</v>
      </c>
      <c r="AN53" s="98">
        <f t="shared" si="67"/>
        <v>0</v>
      </c>
      <c r="AO53" s="102"/>
      <c r="AP53" s="98"/>
      <c r="AQ53" s="98"/>
      <c r="AR53" s="98"/>
      <c r="AS53" s="98"/>
      <c r="AT53" s="98"/>
      <c r="AU53" s="98"/>
      <c r="AV53" s="98"/>
      <c r="AW53" s="98"/>
      <c r="AX53" s="98"/>
      <c r="AY53" s="98"/>
      <c r="AZ53" s="98"/>
      <c r="BA53" s="98"/>
      <c r="BB53" s="101"/>
      <c r="BC53" s="98">
        <f t="shared" si="68"/>
        <v>0</v>
      </c>
      <c r="BD53" s="98">
        <f t="shared" si="69"/>
        <v>0</v>
      </c>
      <c r="BE53" s="98">
        <f t="shared" si="70"/>
        <v>0</v>
      </c>
      <c r="BF53" s="102"/>
      <c r="BG53" s="98"/>
      <c r="BH53" s="98"/>
      <c r="BI53" s="98"/>
      <c r="BJ53" s="98"/>
      <c r="BK53" s="98"/>
      <c r="BL53" s="98"/>
      <c r="BM53" s="101"/>
      <c r="BN53" s="98">
        <f t="shared" si="71"/>
        <v>0</v>
      </c>
      <c r="BO53" s="98">
        <f t="shared" si="72"/>
        <v>0</v>
      </c>
      <c r="BP53" s="98">
        <f t="shared" si="73"/>
        <v>0</v>
      </c>
      <c r="BQ53" s="102"/>
      <c r="BR53" s="98"/>
      <c r="BS53" s="98"/>
      <c r="BT53" s="98"/>
      <c r="BU53" s="98"/>
      <c r="BV53" s="98"/>
      <c r="BW53" s="98"/>
      <c r="BX53" s="98">
        <f t="shared" si="74"/>
        <v>0</v>
      </c>
      <c r="BY53" s="98">
        <f t="shared" si="75"/>
        <v>0</v>
      </c>
      <c r="BZ53" s="98">
        <f t="shared" si="76"/>
        <v>0</v>
      </c>
      <c r="CA53" s="102"/>
      <c r="CB53" s="98"/>
      <c r="CC53" s="98"/>
      <c r="CD53" s="98"/>
      <c r="CE53" s="98"/>
      <c r="CF53" s="98"/>
      <c r="CG53" s="98"/>
      <c r="CH53" s="98">
        <f t="shared" si="77"/>
        <v>0</v>
      </c>
      <c r="CI53" s="98">
        <f t="shared" si="78"/>
        <v>0</v>
      </c>
      <c r="CJ53" s="98">
        <f t="shared" si="79"/>
        <v>0</v>
      </c>
      <c r="CK53" s="102"/>
      <c r="CL53" s="98"/>
      <c r="CM53" s="98"/>
      <c r="CN53" s="98"/>
      <c r="CO53" s="98"/>
      <c r="CP53" s="98"/>
      <c r="CQ53" s="98"/>
      <c r="CR53" s="98">
        <f t="shared" si="80"/>
        <v>0</v>
      </c>
      <c r="CS53" s="98">
        <f t="shared" si="81"/>
        <v>0</v>
      </c>
      <c r="CT53" s="98">
        <f t="shared" si="82"/>
        <v>0</v>
      </c>
      <c r="CU53" s="102"/>
      <c r="CV53" s="98"/>
      <c r="CW53" s="98"/>
      <c r="CX53" s="98"/>
      <c r="CY53" s="98"/>
      <c r="CZ53" s="98"/>
      <c r="DA53" s="98"/>
      <c r="DB53" s="98">
        <f t="shared" si="83"/>
        <v>0</v>
      </c>
      <c r="DC53" s="98">
        <f t="shared" si="84"/>
        <v>0</v>
      </c>
      <c r="DD53" s="98">
        <f t="shared" si="85"/>
        <v>0</v>
      </c>
      <c r="DE53" s="102"/>
      <c r="DF53" s="98"/>
      <c r="DG53" s="98"/>
      <c r="DH53" s="98"/>
      <c r="DI53" s="98"/>
      <c r="DJ53" s="98"/>
      <c r="DK53" s="98"/>
      <c r="DL53" s="98">
        <f t="shared" si="86"/>
        <v>0</v>
      </c>
      <c r="DM53" s="98">
        <f t="shared" si="87"/>
        <v>0</v>
      </c>
      <c r="DN53" s="98">
        <f t="shared" si="88"/>
        <v>0</v>
      </c>
      <c r="DO53" s="107"/>
      <c r="DP53" s="102"/>
      <c r="DQ53" s="98"/>
      <c r="DR53" s="98"/>
      <c r="DS53" s="98"/>
      <c r="DT53" s="98"/>
      <c r="DU53" s="98"/>
      <c r="DV53" s="98"/>
      <c r="DW53" s="101"/>
      <c r="DX53" s="98">
        <f t="shared" si="89"/>
        <v>0</v>
      </c>
      <c r="DY53" s="98">
        <f t="shared" si="90"/>
        <v>0</v>
      </c>
      <c r="DZ53" s="98">
        <f t="shared" si="91"/>
        <v>0</v>
      </c>
      <c r="EA53" s="102"/>
      <c r="EB53" s="98"/>
      <c r="EC53" s="98"/>
      <c r="ED53" s="98"/>
      <c r="EE53" s="98"/>
      <c r="EF53" s="98"/>
      <c r="EG53" s="98"/>
      <c r="EH53" s="98">
        <f t="shared" si="92"/>
        <v>0</v>
      </c>
      <c r="EI53" s="98">
        <f t="shared" si="93"/>
        <v>0</v>
      </c>
      <c r="EJ53" s="98">
        <f t="shared" si="94"/>
        <v>0</v>
      </c>
      <c r="EK53" s="102"/>
      <c r="EL53" s="98"/>
      <c r="EM53" s="98"/>
      <c r="EN53" s="106"/>
      <c r="EO53" s="98">
        <f t="shared" ref="EO53:EP53" si="121">SUM(EL53)</f>
        <v>0</v>
      </c>
      <c r="EP53" s="98">
        <f t="shared" si="121"/>
        <v>0</v>
      </c>
      <c r="EQ53" s="98"/>
      <c r="ER53" s="102"/>
      <c r="ES53" s="98">
        <f t="shared" si="96"/>
        <v>2</v>
      </c>
      <c r="ET53" s="98">
        <f t="shared" si="97"/>
        <v>0.5</v>
      </c>
      <c r="EU53" s="98">
        <f t="shared" si="98"/>
        <v>0</v>
      </c>
      <c r="EV53" s="98">
        <f t="shared" si="99"/>
        <v>0</v>
      </c>
      <c r="EW53" s="98">
        <f t="shared" si="100"/>
        <v>0</v>
      </c>
      <c r="EX53" s="98">
        <f t="shared" si="101"/>
        <v>0</v>
      </c>
      <c r="EY53" s="105">
        <f t="shared" si="102"/>
        <v>0.5</v>
      </c>
      <c r="EZ53" s="98"/>
      <c r="FA53" s="99"/>
    </row>
    <row r="54">
      <c r="A54" s="97" t="s">
        <v>312</v>
      </c>
      <c r="B54" s="98" t="b">
        <v>0</v>
      </c>
      <c r="C54" s="97">
        <v>17.0</v>
      </c>
      <c r="D54" s="97" t="s">
        <v>192</v>
      </c>
      <c r="E54" s="97" t="s">
        <v>189</v>
      </c>
      <c r="F54" s="97" t="s">
        <v>313</v>
      </c>
      <c r="G54" s="97" t="s">
        <v>314</v>
      </c>
      <c r="H54" s="97" t="s">
        <v>184</v>
      </c>
      <c r="I54" s="97" t="s">
        <v>185</v>
      </c>
      <c r="J54" s="97" t="s">
        <v>262</v>
      </c>
      <c r="K54" s="100" t="b">
        <v>1</v>
      </c>
      <c r="L54" s="98" t="b">
        <v>0</v>
      </c>
      <c r="M54" s="98" t="b">
        <v>0</v>
      </c>
      <c r="N54" s="99"/>
      <c r="O54" s="98" t="b">
        <v>0</v>
      </c>
      <c r="P54" s="98" t="b">
        <v>0</v>
      </c>
      <c r="Q54" s="99"/>
      <c r="R54" s="98" t="b">
        <v>0</v>
      </c>
      <c r="S54" s="99"/>
      <c r="T54" s="100">
        <v>1.0</v>
      </c>
      <c r="U54" s="98"/>
      <c r="V54" s="100">
        <v>1.0</v>
      </c>
      <c r="W54" s="100">
        <v>1.0</v>
      </c>
      <c r="X54" s="100">
        <v>1.0</v>
      </c>
      <c r="Y54" s="98"/>
      <c r="Z54" s="98"/>
      <c r="AA54" s="98"/>
      <c r="AB54" s="98"/>
      <c r="AC54" s="100" t="s">
        <v>187</v>
      </c>
      <c r="AD54" s="100">
        <v>1.0</v>
      </c>
      <c r="AE54" s="98"/>
      <c r="AF54" s="98"/>
      <c r="AG54" s="98"/>
      <c r="AH54" s="98"/>
      <c r="AI54" s="98"/>
      <c r="AJ54" s="98"/>
      <c r="AK54" s="101"/>
      <c r="AL54" s="98">
        <f t="shared" si="65"/>
        <v>3</v>
      </c>
      <c r="AM54" s="98">
        <f t="shared" si="66"/>
        <v>1</v>
      </c>
      <c r="AN54" s="98">
        <f t="shared" si="67"/>
        <v>1</v>
      </c>
      <c r="AO54" s="102"/>
      <c r="AP54" s="98"/>
      <c r="AQ54" s="98"/>
      <c r="AR54" s="98"/>
      <c r="AS54" s="98"/>
      <c r="AT54" s="98"/>
      <c r="AU54" s="98"/>
      <c r="AV54" s="98"/>
      <c r="AW54" s="98"/>
      <c r="AX54" s="98"/>
      <c r="AY54" s="98"/>
      <c r="AZ54" s="98"/>
      <c r="BA54" s="98"/>
      <c r="BB54" s="101"/>
      <c r="BC54" s="98">
        <f t="shared" si="68"/>
        <v>0</v>
      </c>
      <c r="BD54" s="98">
        <f t="shared" si="69"/>
        <v>0</v>
      </c>
      <c r="BE54" s="98">
        <f t="shared" si="70"/>
        <v>0</v>
      </c>
      <c r="BF54" s="102"/>
      <c r="BG54" s="98"/>
      <c r="BH54" s="98"/>
      <c r="BI54" s="98"/>
      <c r="BJ54" s="98"/>
      <c r="BK54" s="98"/>
      <c r="BL54" s="98"/>
      <c r="BM54" s="101"/>
      <c r="BN54" s="98">
        <f t="shared" si="71"/>
        <v>0</v>
      </c>
      <c r="BO54" s="98">
        <f t="shared" si="72"/>
        <v>0</v>
      </c>
      <c r="BP54" s="98">
        <f t="shared" si="73"/>
        <v>0</v>
      </c>
      <c r="BQ54" s="102"/>
      <c r="BR54" s="98"/>
      <c r="BS54" s="98"/>
      <c r="BT54" s="98"/>
      <c r="BU54" s="98"/>
      <c r="BV54" s="98"/>
      <c r="BW54" s="98"/>
      <c r="BX54" s="98">
        <f t="shared" si="74"/>
        <v>0</v>
      </c>
      <c r="BY54" s="98">
        <f t="shared" si="75"/>
        <v>0</v>
      </c>
      <c r="BZ54" s="98">
        <f t="shared" si="76"/>
        <v>0</v>
      </c>
      <c r="CA54" s="102"/>
      <c r="CB54" s="98"/>
      <c r="CC54" s="98"/>
      <c r="CD54" s="98"/>
      <c r="CE54" s="98"/>
      <c r="CF54" s="98"/>
      <c r="CG54" s="98"/>
      <c r="CH54" s="98">
        <f t="shared" si="77"/>
        <v>0</v>
      </c>
      <c r="CI54" s="98">
        <f t="shared" si="78"/>
        <v>0</v>
      </c>
      <c r="CJ54" s="98">
        <f t="shared" si="79"/>
        <v>0</v>
      </c>
      <c r="CK54" s="102"/>
      <c r="CL54" s="98"/>
      <c r="CM54" s="98"/>
      <c r="CN54" s="98"/>
      <c r="CO54" s="98"/>
      <c r="CP54" s="98"/>
      <c r="CQ54" s="98"/>
      <c r="CR54" s="98">
        <f t="shared" si="80"/>
        <v>0</v>
      </c>
      <c r="CS54" s="98">
        <f t="shared" si="81"/>
        <v>0</v>
      </c>
      <c r="CT54" s="98">
        <f t="shared" si="82"/>
        <v>0</v>
      </c>
      <c r="CU54" s="102"/>
      <c r="CV54" s="98"/>
      <c r="CW54" s="98"/>
      <c r="CX54" s="98"/>
      <c r="CY54" s="98"/>
      <c r="CZ54" s="98"/>
      <c r="DA54" s="98"/>
      <c r="DB54" s="98">
        <f t="shared" si="83"/>
        <v>0</v>
      </c>
      <c r="DC54" s="98">
        <f t="shared" si="84"/>
        <v>0</v>
      </c>
      <c r="DD54" s="98">
        <f t="shared" si="85"/>
        <v>0</v>
      </c>
      <c r="DE54" s="102"/>
      <c r="DF54" s="98"/>
      <c r="DG54" s="98"/>
      <c r="DH54" s="98"/>
      <c r="DI54" s="98"/>
      <c r="DJ54" s="98"/>
      <c r="DK54" s="98"/>
      <c r="DL54" s="98">
        <f t="shared" si="86"/>
        <v>0</v>
      </c>
      <c r="DM54" s="98">
        <f t="shared" si="87"/>
        <v>0</v>
      </c>
      <c r="DN54" s="98">
        <f t="shared" si="88"/>
        <v>0</v>
      </c>
      <c r="DO54" s="107"/>
      <c r="DP54" s="102"/>
      <c r="DQ54" s="98"/>
      <c r="DR54" s="98"/>
      <c r="DS54" s="98"/>
      <c r="DT54" s="98"/>
      <c r="DU54" s="98"/>
      <c r="DV54" s="98"/>
      <c r="DW54" s="101"/>
      <c r="DX54" s="98">
        <f t="shared" si="89"/>
        <v>0</v>
      </c>
      <c r="DY54" s="98">
        <f t="shared" si="90"/>
        <v>0</v>
      </c>
      <c r="DZ54" s="98">
        <f t="shared" si="91"/>
        <v>0</v>
      </c>
      <c r="EA54" s="102"/>
      <c r="EB54" s="98"/>
      <c r="EC54" s="98"/>
      <c r="ED54" s="98"/>
      <c r="EE54" s="98"/>
      <c r="EF54" s="98"/>
      <c r="EG54" s="98"/>
      <c r="EH54" s="98">
        <f t="shared" si="92"/>
        <v>0</v>
      </c>
      <c r="EI54" s="98">
        <f t="shared" si="93"/>
        <v>0</v>
      </c>
      <c r="EJ54" s="98">
        <f t="shared" si="94"/>
        <v>0</v>
      </c>
      <c r="EK54" s="102"/>
      <c r="EL54" s="98"/>
      <c r="EM54" s="98"/>
      <c r="EN54" s="106"/>
      <c r="EO54" s="98">
        <f t="shared" ref="EO54:EP54" si="122">SUM(EL54)</f>
        <v>0</v>
      </c>
      <c r="EP54" s="98">
        <f t="shared" si="122"/>
        <v>0</v>
      </c>
      <c r="EQ54" s="98"/>
      <c r="ER54" s="102"/>
      <c r="ES54" s="98">
        <f t="shared" si="96"/>
        <v>3</v>
      </c>
      <c r="ET54" s="98">
        <f t="shared" si="97"/>
        <v>0.75</v>
      </c>
      <c r="EU54" s="98">
        <f t="shared" si="98"/>
        <v>1</v>
      </c>
      <c r="EV54" s="98">
        <f t="shared" si="99"/>
        <v>0.25</v>
      </c>
      <c r="EW54" s="98">
        <f t="shared" si="100"/>
        <v>1</v>
      </c>
      <c r="EX54" s="98">
        <f t="shared" si="101"/>
        <v>0</v>
      </c>
      <c r="EY54" s="105">
        <f t="shared" si="102"/>
        <v>1</v>
      </c>
      <c r="EZ54" s="98"/>
      <c r="FA54" s="99"/>
    </row>
    <row r="55">
      <c r="A55" s="97" t="s">
        <v>315</v>
      </c>
      <c r="B55" s="98" t="b">
        <v>0</v>
      </c>
      <c r="C55" s="97">
        <v>20.0</v>
      </c>
      <c r="D55" s="97" t="s">
        <v>316</v>
      </c>
      <c r="E55" s="97" t="s">
        <v>189</v>
      </c>
      <c r="F55" s="97">
        <v>7.5785146E7</v>
      </c>
      <c r="G55" s="97" t="s">
        <v>317</v>
      </c>
      <c r="H55" s="97" t="s">
        <v>184</v>
      </c>
      <c r="I55" s="97" t="s">
        <v>185</v>
      </c>
      <c r="J55" s="97" t="s">
        <v>262</v>
      </c>
      <c r="K55" s="100" t="b">
        <v>1</v>
      </c>
      <c r="L55" s="98" t="b">
        <v>0</v>
      </c>
      <c r="M55" s="98" t="b">
        <v>0</v>
      </c>
      <c r="N55" s="99"/>
      <c r="O55" s="98" t="b">
        <v>0</v>
      </c>
      <c r="P55" s="98" t="b">
        <v>0</v>
      </c>
      <c r="Q55" s="99"/>
      <c r="R55" s="98" t="b">
        <v>0</v>
      </c>
      <c r="S55" s="99"/>
      <c r="T55" s="100">
        <v>1.0</v>
      </c>
      <c r="U55" s="98"/>
      <c r="V55" s="100">
        <v>0.0</v>
      </c>
      <c r="W55" s="98"/>
      <c r="X55" s="100">
        <v>0.0</v>
      </c>
      <c r="Y55" s="98"/>
      <c r="Z55" s="98"/>
      <c r="AA55" s="98"/>
      <c r="AB55" s="98"/>
      <c r="AC55" s="100" t="s">
        <v>187</v>
      </c>
      <c r="AD55" s="98"/>
      <c r="AE55" s="98"/>
      <c r="AF55" s="98"/>
      <c r="AG55" s="98"/>
      <c r="AH55" s="98"/>
      <c r="AI55" s="98"/>
      <c r="AJ55" s="98"/>
      <c r="AK55" s="101"/>
      <c r="AL55" s="98">
        <f t="shared" si="65"/>
        <v>1</v>
      </c>
      <c r="AM55" s="98">
        <f t="shared" si="66"/>
        <v>0</v>
      </c>
      <c r="AN55" s="98">
        <f t="shared" si="67"/>
        <v>0</v>
      </c>
      <c r="AO55" s="102"/>
      <c r="AP55" s="98"/>
      <c r="AQ55" s="98"/>
      <c r="AR55" s="98"/>
      <c r="AS55" s="98"/>
      <c r="AT55" s="98"/>
      <c r="AU55" s="98"/>
      <c r="AV55" s="98"/>
      <c r="AW55" s="98"/>
      <c r="AX55" s="98"/>
      <c r="AY55" s="98"/>
      <c r="AZ55" s="98"/>
      <c r="BA55" s="98"/>
      <c r="BB55" s="101"/>
      <c r="BC55" s="98">
        <f t="shared" si="68"/>
        <v>0</v>
      </c>
      <c r="BD55" s="98">
        <f t="shared" si="69"/>
        <v>0</v>
      </c>
      <c r="BE55" s="98">
        <f t="shared" si="70"/>
        <v>0</v>
      </c>
      <c r="BF55" s="102"/>
      <c r="BG55" s="98"/>
      <c r="BH55" s="98"/>
      <c r="BI55" s="98"/>
      <c r="BJ55" s="98"/>
      <c r="BK55" s="98"/>
      <c r="BL55" s="98"/>
      <c r="BM55" s="101"/>
      <c r="BN55" s="98">
        <f t="shared" si="71"/>
        <v>0</v>
      </c>
      <c r="BO55" s="98">
        <f t="shared" si="72"/>
        <v>0</v>
      </c>
      <c r="BP55" s="98">
        <f t="shared" si="73"/>
        <v>0</v>
      </c>
      <c r="BQ55" s="102"/>
      <c r="BR55" s="98"/>
      <c r="BS55" s="98"/>
      <c r="BT55" s="98"/>
      <c r="BU55" s="98"/>
      <c r="BV55" s="98"/>
      <c r="BW55" s="98"/>
      <c r="BX55" s="98">
        <f t="shared" si="74"/>
        <v>0</v>
      </c>
      <c r="BY55" s="98">
        <f t="shared" si="75"/>
        <v>0</v>
      </c>
      <c r="BZ55" s="98">
        <f t="shared" si="76"/>
        <v>0</v>
      </c>
      <c r="CA55" s="102"/>
      <c r="CB55" s="98"/>
      <c r="CC55" s="98"/>
      <c r="CD55" s="98"/>
      <c r="CE55" s="98"/>
      <c r="CF55" s="98"/>
      <c r="CG55" s="98"/>
      <c r="CH55" s="98">
        <f t="shared" si="77"/>
        <v>0</v>
      </c>
      <c r="CI55" s="98">
        <f t="shared" si="78"/>
        <v>0</v>
      </c>
      <c r="CJ55" s="98">
        <f t="shared" si="79"/>
        <v>0</v>
      </c>
      <c r="CK55" s="102"/>
      <c r="CL55" s="98"/>
      <c r="CM55" s="98"/>
      <c r="CN55" s="98"/>
      <c r="CO55" s="98"/>
      <c r="CP55" s="98"/>
      <c r="CQ55" s="98"/>
      <c r="CR55" s="98">
        <f t="shared" si="80"/>
        <v>0</v>
      </c>
      <c r="CS55" s="98">
        <f t="shared" si="81"/>
        <v>0</v>
      </c>
      <c r="CT55" s="98">
        <f t="shared" si="82"/>
        <v>0</v>
      </c>
      <c r="CU55" s="102"/>
      <c r="CV55" s="98"/>
      <c r="CW55" s="98"/>
      <c r="CX55" s="98"/>
      <c r="CY55" s="98"/>
      <c r="CZ55" s="98"/>
      <c r="DA55" s="98"/>
      <c r="DB55" s="98">
        <f t="shared" si="83"/>
        <v>0</v>
      </c>
      <c r="DC55" s="98">
        <f t="shared" si="84"/>
        <v>0</v>
      </c>
      <c r="DD55" s="98">
        <f t="shared" si="85"/>
        <v>0</v>
      </c>
      <c r="DE55" s="102"/>
      <c r="DF55" s="98"/>
      <c r="DG55" s="98"/>
      <c r="DH55" s="98"/>
      <c r="DI55" s="98"/>
      <c r="DJ55" s="98"/>
      <c r="DK55" s="98"/>
      <c r="DL55" s="98">
        <f t="shared" si="86"/>
        <v>0</v>
      </c>
      <c r="DM55" s="98">
        <f t="shared" si="87"/>
        <v>0</v>
      </c>
      <c r="DN55" s="98">
        <f t="shared" si="88"/>
        <v>0</v>
      </c>
      <c r="DO55" s="107"/>
      <c r="DP55" s="102"/>
      <c r="DQ55" s="98"/>
      <c r="DR55" s="98"/>
      <c r="DS55" s="98"/>
      <c r="DT55" s="98"/>
      <c r="DU55" s="98"/>
      <c r="DV55" s="98"/>
      <c r="DW55" s="101"/>
      <c r="DX55" s="98">
        <f t="shared" si="89"/>
        <v>0</v>
      </c>
      <c r="DY55" s="98">
        <f t="shared" si="90"/>
        <v>0</v>
      </c>
      <c r="DZ55" s="98">
        <f t="shared" si="91"/>
        <v>0</v>
      </c>
      <c r="EA55" s="102"/>
      <c r="EB55" s="98"/>
      <c r="EC55" s="98"/>
      <c r="ED55" s="98"/>
      <c r="EE55" s="98"/>
      <c r="EF55" s="98"/>
      <c r="EG55" s="98"/>
      <c r="EH55" s="98">
        <f t="shared" si="92"/>
        <v>0</v>
      </c>
      <c r="EI55" s="98">
        <f t="shared" si="93"/>
        <v>0</v>
      </c>
      <c r="EJ55" s="98">
        <f t="shared" si="94"/>
        <v>0</v>
      </c>
      <c r="EK55" s="102"/>
      <c r="EL55" s="98"/>
      <c r="EM55" s="98"/>
      <c r="EN55" s="106"/>
      <c r="EO55" s="98">
        <f t="shared" ref="EO55:EP55" si="123">SUM(EL55)</f>
        <v>0</v>
      </c>
      <c r="EP55" s="98">
        <f t="shared" si="123"/>
        <v>0</v>
      </c>
      <c r="EQ55" s="98"/>
      <c r="ER55" s="102"/>
      <c r="ES55" s="98">
        <f t="shared" si="96"/>
        <v>1</v>
      </c>
      <c r="ET55" s="98">
        <f t="shared" si="97"/>
        <v>0.25</v>
      </c>
      <c r="EU55" s="98">
        <f t="shared" si="98"/>
        <v>0</v>
      </c>
      <c r="EV55" s="98">
        <f t="shared" si="99"/>
        <v>0</v>
      </c>
      <c r="EW55" s="98">
        <f t="shared" si="100"/>
        <v>0</v>
      </c>
      <c r="EX55" s="98">
        <f t="shared" si="101"/>
        <v>0</v>
      </c>
      <c r="EY55" s="105">
        <f t="shared" si="102"/>
        <v>0.25</v>
      </c>
      <c r="EZ55" s="98"/>
      <c r="FA55" s="99"/>
    </row>
    <row r="56">
      <c r="A56" s="97" t="s">
        <v>318</v>
      </c>
      <c r="B56" s="98" t="b">
        <v>0</v>
      </c>
      <c r="C56" s="97">
        <v>17.0</v>
      </c>
      <c r="D56" s="97">
        <v>2033108.0</v>
      </c>
      <c r="E56" s="97" t="s">
        <v>182</v>
      </c>
      <c r="F56" s="97">
        <v>6.167106E7</v>
      </c>
      <c r="G56" s="97" t="s">
        <v>319</v>
      </c>
      <c r="H56" s="97" t="s">
        <v>184</v>
      </c>
      <c r="I56" s="97" t="s">
        <v>185</v>
      </c>
      <c r="J56" s="97" t="s">
        <v>262</v>
      </c>
      <c r="K56" s="100" t="b">
        <v>1</v>
      </c>
      <c r="L56" s="98" t="b">
        <v>0</v>
      </c>
      <c r="M56" s="98" t="b">
        <v>0</v>
      </c>
      <c r="N56" s="99"/>
      <c r="O56" s="98" t="b">
        <v>0</v>
      </c>
      <c r="P56" s="98" t="b">
        <v>0</v>
      </c>
      <c r="Q56" s="99"/>
      <c r="R56" s="98" t="b">
        <v>0</v>
      </c>
      <c r="S56" s="99"/>
      <c r="T56" s="100">
        <v>1.0</v>
      </c>
      <c r="U56" s="98"/>
      <c r="V56" s="100">
        <v>1.0</v>
      </c>
      <c r="W56" s="98"/>
      <c r="X56" s="100">
        <v>1.0</v>
      </c>
      <c r="Y56" s="98"/>
      <c r="Z56" s="98"/>
      <c r="AA56" s="98"/>
      <c r="AB56" s="98"/>
      <c r="AC56" s="100" t="s">
        <v>187</v>
      </c>
      <c r="AD56" s="100">
        <v>1.0</v>
      </c>
      <c r="AE56" s="98"/>
      <c r="AF56" s="98"/>
      <c r="AG56" s="98"/>
      <c r="AH56" s="98"/>
      <c r="AI56" s="98"/>
      <c r="AJ56" s="98"/>
      <c r="AK56" s="101"/>
      <c r="AL56" s="98">
        <f t="shared" si="65"/>
        <v>3</v>
      </c>
      <c r="AM56" s="98">
        <f t="shared" si="66"/>
        <v>1</v>
      </c>
      <c r="AN56" s="98">
        <f t="shared" si="67"/>
        <v>0</v>
      </c>
      <c r="AO56" s="102"/>
      <c r="AP56" s="98"/>
      <c r="AQ56" s="98"/>
      <c r="AR56" s="98"/>
      <c r="AS56" s="98"/>
      <c r="AT56" s="98"/>
      <c r="AU56" s="98"/>
      <c r="AV56" s="98"/>
      <c r="AW56" s="98"/>
      <c r="AX56" s="98"/>
      <c r="AY56" s="98"/>
      <c r="AZ56" s="98"/>
      <c r="BA56" s="98"/>
      <c r="BB56" s="101"/>
      <c r="BC56" s="98">
        <f t="shared" si="68"/>
        <v>0</v>
      </c>
      <c r="BD56" s="98">
        <f t="shared" si="69"/>
        <v>0</v>
      </c>
      <c r="BE56" s="98">
        <f t="shared" si="70"/>
        <v>0</v>
      </c>
      <c r="BF56" s="102"/>
      <c r="BG56" s="98"/>
      <c r="BH56" s="98"/>
      <c r="BI56" s="98"/>
      <c r="BJ56" s="98"/>
      <c r="BK56" s="98"/>
      <c r="BL56" s="98"/>
      <c r="BM56" s="101"/>
      <c r="BN56" s="98">
        <f t="shared" si="71"/>
        <v>0</v>
      </c>
      <c r="BO56" s="98">
        <f t="shared" si="72"/>
        <v>0</v>
      </c>
      <c r="BP56" s="98">
        <f t="shared" si="73"/>
        <v>0</v>
      </c>
      <c r="BQ56" s="102"/>
      <c r="BR56" s="98"/>
      <c r="BS56" s="98"/>
      <c r="BT56" s="98"/>
      <c r="BU56" s="98"/>
      <c r="BV56" s="98"/>
      <c r="BW56" s="98"/>
      <c r="BX56" s="98">
        <f t="shared" si="74"/>
        <v>0</v>
      </c>
      <c r="BY56" s="98">
        <f t="shared" si="75"/>
        <v>0</v>
      </c>
      <c r="BZ56" s="98">
        <f t="shared" si="76"/>
        <v>0</v>
      </c>
      <c r="CA56" s="102"/>
      <c r="CB56" s="98"/>
      <c r="CC56" s="98"/>
      <c r="CD56" s="98"/>
      <c r="CE56" s="98"/>
      <c r="CF56" s="98"/>
      <c r="CG56" s="98"/>
      <c r="CH56" s="98">
        <f t="shared" si="77"/>
        <v>0</v>
      </c>
      <c r="CI56" s="98">
        <f t="shared" si="78"/>
        <v>0</v>
      </c>
      <c r="CJ56" s="98">
        <f t="shared" si="79"/>
        <v>0</v>
      </c>
      <c r="CK56" s="102"/>
      <c r="CL56" s="98"/>
      <c r="CM56" s="98"/>
      <c r="CN56" s="98"/>
      <c r="CO56" s="98"/>
      <c r="CP56" s="98"/>
      <c r="CQ56" s="98"/>
      <c r="CR56" s="98">
        <f t="shared" si="80"/>
        <v>0</v>
      </c>
      <c r="CS56" s="98">
        <f t="shared" si="81"/>
        <v>0</v>
      </c>
      <c r="CT56" s="98">
        <f t="shared" si="82"/>
        <v>0</v>
      </c>
      <c r="CU56" s="102"/>
      <c r="CV56" s="98"/>
      <c r="CW56" s="98"/>
      <c r="CX56" s="98"/>
      <c r="CY56" s="98"/>
      <c r="CZ56" s="98"/>
      <c r="DA56" s="98"/>
      <c r="DB56" s="98">
        <f t="shared" si="83"/>
        <v>0</v>
      </c>
      <c r="DC56" s="98">
        <f t="shared" si="84"/>
        <v>0</v>
      </c>
      <c r="DD56" s="98">
        <f t="shared" si="85"/>
        <v>0</v>
      </c>
      <c r="DE56" s="102"/>
      <c r="DF56" s="98"/>
      <c r="DG56" s="98"/>
      <c r="DH56" s="98"/>
      <c r="DI56" s="98"/>
      <c r="DJ56" s="98"/>
      <c r="DK56" s="98"/>
      <c r="DL56" s="98">
        <f t="shared" si="86"/>
        <v>0</v>
      </c>
      <c r="DM56" s="98">
        <f t="shared" si="87"/>
        <v>0</v>
      </c>
      <c r="DN56" s="98">
        <f t="shared" si="88"/>
        <v>0</v>
      </c>
      <c r="DO56" s="107"/>
      <c r="DP56" s="102"/>
      <c r="DQ56" s="98"/>
      <c r="DR56" s="98"/>
      <c r="DS56" s="98"/>
      <c r="DT56" s="98"/>
      <c r="DU56" s="98"/>
      <c r="DV56" s="98"/>
      <c r="DW56" s="101"/>
      <c r="DX56" s="98">
        <f t="shared" si="89"/>
        <v>0</v>
      </c>
      <c r="DY56" s="98">
        <f t="shared" si="90"/>
        <v>0</v>
      </c>
      <c r="DZ56" s="98">
        <f t="shared" si="91"/>
        <v>0</v>
      </c>
      <c r="EA56" s="102"/>
      <c r="EB56" s="98"/>
      <c r="EC56" s="98"/>
      <c r="ED56" s="98"/>
      <c r="EE56" s="98"/>
      <c r="EF56" s="98"/>
      <c r="EG56" s="98"/>
      <c r="EH56" s="98">
        <f t="shared" si="92"/>
        <v>0</v>
      </c>
      <c r="EI56" s="98">
        <f t="shared" si="93"/>
        <v>0</v>
      </c>
      <c r="EJ56" s="98">
        <f t="shared" si="94"/>
        <v>0</v>
      </c>
      <c r="EK56" s="102"/>
      <c r="EL56" s="98"/>
      <c r="EM56" s="98"/>
      <c r="EN56" s="106"/>
      <c r="EO56" s="98">
        <f t="shared" ref="EO56:EP56" si="124">SUM(EL56)</f>
        <v>0</v>
      </c>
      <c r="EP56" s="98">
        <f t="shared" si="124"/>
        <v>0</v>
      </c>
      <c r="EQ56" s="98"/>
      <c r="ER56" s="102"/>
      <c r="ES56" s="98">
        <f t="shared" si="96"/>
        <v>3</v>
      </c>
      <c r="ET56" s="98">
        <f t="shared" si="97"/>
        <v>0.75</v>
      </c>
      <c r="EU56" s="98">
        <f t="shared" si="98"/>
        <v>1</v>
      </c>
      <c r="EV56" s="98">
        <f t="shared" si="99"/>
        <v>0.25</v>
      </c>
      <c r="EW56" s="98">
        <f t="shared" si="100"/>
        <v>0</v>
      </c>
      <c r="EX56" s="98">
        <f t="shared" si="101"/>
        <v>0</v>
      </c>
      <c r="EY56" s="105">
        <f t="shared" si="102"/>
        <v>1</v>
      </c>
      <c r="EZ56" s="98"/>
      <c r="FA56" s="99"/>
    </row>
    <row r="57">
      <c r="A57" s="108" t="s">
        <v>256</v>
      </c>
      <c r="B57" s="102"/>
      <c r="C57" s="109"/>
      <c r="D57" s="108" t="s">
        <v>182</v>
      </c>
      <c r="E57" s="108">
        <f>COUNTIF(E33:E56,D57)</f>
        <v>9</v>
      </c>
      <c r="F57" s="109"/>
      <c r="G57" s="109"/>
      <c r="H57" s="109"/>
      <c r="I57" s="109"/>
      <c r="J57" s="109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  <c r="AE57" s="102"/>
      <c r="AF57" s="102"/>
      <c r="AG57" s="102"/>
      <c r="AH57" s="102"/>
      <c r="AI57" s="102"/>
      <c r="AJ57" s="102"/>
      <c r="AK57" s="102"/>
      <c r="AL57" s="102"/>
      <c r="AM57" s="102"/>
      <c r="AN57" s="102"/>
      <c r="AO57" s="102"/>
      <c r="AP57" s="102"/>
      <c r="AQ57" s="102"/>
      <c r="AR57" s="102"/>
      <c r="AS57" s="102"/>
      <c r="AT57" s="102"/>
      <c r="AU57" s="102"/>
      <c r="AV57" s="102"/>
      <c r="AW57" s="102"/>
      <c r="AX57" s="102"/>
      <c r="AY57" s="102"/>
      <c r="AZ57" s="102"/>
      <c r="BA57" s="102"/>
      <c r="BB57" s="102"/>
      <c r="BC57" s="102"/>
      <c r="BD57" s="102"/>
      <c r="BE57" s="102"/>
      <c r="BF57" s="102"/>
      <c r="BG57" s="102"/>
      <c r="BH57" s="102"/>
      <c r="BI57" s="102"/>
      <c r="BJ57" s="102"/>
      <c r="BK57" s="102"/>
      <c r="BL57" s="102"/>
      <c r="BM57" s="102"/>
      <c r="BN57" s="102"/>
      <c r="BO57" s="102"/>
      <c r="BP57" s="102"/>
      <c r="BQ57" s="102"/>
      <c r="BR57" s="102"/>
      <c r="BS57" s="102"/>
      <c r="BT57" s="102"/>
      <c r="BU57" s="102"/>
      <c r="BV57" s="102"/>
      <c r="BW57" s="102"/>
      <c r="BX57" s="102"/>
      <c r="BY57" s="102"/>
      <c r="BZ57" s="102"/>
      <c r="CA57" s="102"/>
      <c r="CB57" s="102"/>
      <c r="CC57" s="102"/>
      <c r="CD57" s="102"/>
      <c r="CE57" s="102"/>
      <c r="CF57" s="102"/>
      <c r="CG57" s="102"/>
      <c r="CH57" s="102"/>
      <c r="CI57" s="102"/>
      <c r="CJ57" s="102"/>
      <c r="CK57" s="102"/>
      <c r="CL57" s="102"/>
      <c r="CM57" s="102"/>
      <c r="CN57" s="102"/>
      <c r="CO57" s="102"/>
      <c r="CP57" s="102"/>
      <c r="CQ57" s="102"/>
      <c r="CR57" s="102"/>
      <c r="CS57" s="102"/>
      <c r="CT57" s="102"/>
      <c r="CU57" s="102"/>
      <c r="CV57" s="102"/>
      <c r="CW57" s="102"/>
      <c r="CX57" s="102"/>
      <c r="CY57" s="102"/>
      <c r="CZ57" s="102"/>
      <c r="DA57" s="102"/>
      <c r="DB57" s="102"/>
      <c r="DC57" s="102"/>
      <c r="DD57" s="102"/>
      <c r="DE57" s="102"/>
      <c r="DF57" s="102"/>
      <c r="DG57" s="102"/>
      <c r="DH57" s="102"/>
      <c r="DI57" s="102"/>
      <c r="DJ57" s="102"/>
      <c r="DK57" s="102"/>
      <c r="DL57" s="102"/>
      <c r="DM57" s="102"/>
      <c r="DN57" s="102"/>
      <c r="DO57" s="102"/>
      <c r="DP57" s="102"/>
      <c r="DQ57" s="102"/>
      <c r="DR57" s="102"/>
      <c r="DS57" s="102"/>
      <c r="DT57" s="102"/>
      <c r="DU57" s="102"/>
      <c r="DV57" s="102"/>
      <c r="DW57" s="102"/>
      <c r="DX57" s="102"/>
      <c r="DY57" s="102"/>
      <c r="DZ57" s="102"/>
      <c r="EA57" s="102"/>
      <c r="EB57" s="102"/>
      <c r="EC57" s="102"/>
      <c r="ED57" s="102"/>
      <c r="EE57" s="102"/>
      <c r="EF57" s="102"/>
      <c r="EG57" s="102"/>
      <c r="EH57" s="102"/>
      <c r="EI57" s="102"/>
      <c r="EJ57" s="102"/>
      <c r="EK57" s="102"/>
      <c r="EL57" s="102"/>
      <c r="EM57" s="102"/>
      <c r="EN57" s="102"/>
      <c r="EO57" s="102"/>
      <c r="EP57" s="102"/>
      <c r="EQ57" s="102"/>
      <c r="ER57" s="102"/>
      <c r="ES57" s="102"/>
      <c r="ET57" s="102"/>
      <c r="EU57" s="102"/>
      <c r="EV57" s="102"/>
      <c r="EW57" s="102"/>
      <c r="EX57" s="102"/>
      <c r="EY57" s="102"/>
      <c r="EZ57" s="102"/>
      <c r="FA57" s="102"/>
    </row>
    <row r="58">
      <c r="A58" s="108" t="s">
        <v>257</v>
      </c>
      <c r="B58" s="102"/>
      <c r="C58" s="109"/>
      <c r="D58" s="108" t="s">
        <v>189</v>
      </c>
      <c r="E58" s="108">
        <f>COUNTIF(E33:E56,D58)</f>
        <v>15</v>
      </c>
      <c r="F58" s="109"/>
      <c r="G58" s="109"/>
      <c r="H58" s="109"/>
      <c r="I58" s="109"/>
      <c r="J58" s="109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  <c r="AD58" s="102"/>
      <c r="AE58" s="102"/>
      <c r="AF58" s="102"/>
      <c r="AG58" s="102"/>
      <c r="AH58" s="102"/>
      <c r="AI58" s="102"/>
      <c r="AJ58" s="102"/>
      <c r="AK58" s="102"/>
      <c r="AL58" s="102"/>
      <c r="AM58" s="102"/>
      <c r="AN58" s="102"/>
      <c r="AO58" s="102"/>
      <c r="AP58" s="102"/>
      <c r="AQ58" s="102"/>
      <c r="AR58" s="102"/>
      <c r="AS58" s="102"/>
      <c r="AT58" s="102"/>
      <c r="AU58" s="102"/>
      <c r="AV58" s="102"/>
      <c r="AW58" s="102"/>
      <c r="AX58" s="102"/>
      <c r="AY58" s="102"/>
      <c r="AZ58" s="102"/>
      <c r="BA58" s="102"/>
      <c r="BB58" s="102"/>
      <c r="BC58" s="102"/>
      <c r="BD58" s="102"/>
      <c r="BE58" s="102"/>
      <c r="BF58" s="102"/>
      <c r="BG58" s="102"/>
      <c r="BH58" s="102"/>
      <c r="BI58" s="102"/>
      <c r="BJ58" s="102"/>
      <c r="BK58" s="102"/>
      <c r="BL58" s="102"/>
      <c r="BM58" s="102"/>
      <c r="BN58" s="102"/>
      <c r="BO58" s="102"/>
      <c r="BP58" s="102"/>
      <c r="BQ58" s="102"/>
      <c r="BR58" s="102"/>
      <c r="BS58" s="102"/>
      <c r="BT58" s="102"/>
      <c r="BU58" s="102"/>
      <c r="BV58" s="102"/>
      <c r="BW58" s="102"/>
      <c r="BX58" s="102"/>
      <c r="BY58" s="102"/>
      <c r="BZ58" s="102"/>
      <c r="CA58" s="102"/>
      <c r="CB58" s="102"/>
      <c r="CC58" s="102"/>
      <c r="CD58" s="102"/>
      <c r="CE58" s="102"/>
      <c r="CF58" s="102"/>
      <c r="CG58" s="102"/>
      <c r="CH58" s="102"/>
      <c r="CI58" s="102"/>
      <c r="CJ58" s="102"/>
      <c r="CK58" s="102"/>
      <c r="CL58" s="102"/>
      <c r="CM58" s="102"/>
      <c r="CN58" s="102"/>
      <c r="CO58" s="102"/>
      <c r="CP58" s="102"/>
      <c r="CQ58" s="102"/>
      <c r="CR58" s="102"/>
      <c r="CS58" s="102"/>
      <c r="CT58" s="102"/>
      <c r="CU58" s="102"/>
      <c r="CV58" s="102"/>
      <c r="CW58" s="102"/>
      <c r="CX58" s="102"/>
      <c r="CY58" s="102"/>
      <c r="CZ58" s="102"/>
      <c r="DA58" s="102"/>
      <c r="DB58" s="102"/>
      <c r="DC58" s="102"/>
      <c r="DD58" s="102"/>
      <c r="DE58" s="102"/>
      <c r="DF58" s="102"/>
      <c r="DG58" s="102"/>
      <c r="DH58" s="102"/>
      <c r="DI58" s="102"/>
      <c r="DJ58" s="102"/>
      <c r="DK58" s="102"/>
      <c r="DL58" s="102"/>
      <c r="DM58" s="102"/>
      <c r="DN58" s="102"/>
      <c r="DO58" s="102"/>
      <c r="DP58" s="102"/>
      <c r="DQ58" s="102"/>
      <c r="DR58" s="102"/>
      <c r="DS58" s="102"/>
      <c r="DT58" s="102"/>
      <c r="DU58" s="102"/>
      <c r="DV58" s="102"/>
      <c r="DW58" s="102"/>
      <c r="DX58" s="102"/>
      <c r="DY58" s="102"/>
      <c r="DZ58" s="102"/>
      <c r="EA58" s="102"/>
      <c r="EB58" s="102"/>
      <c r="EC58" s="102"/>
      <c r="ED58" s="102"/>
      <c r="EE58" s="102"/>
      <c r="EF58" s="102"/>
      <c r="EG58" s="102"/>
      <c r="EH58" s="102"/>
      <c r="EI58" s="102"/>
      <c r="EJ58" s="102"/>
      <c r="EK58" s="102"/>
      <c r="EL58" s="102"/>
      <c r="EM58" s="102"/>
      <c r="EN58" s="102"/>
      <c r="EO58" s="102"/>
      <c r="EP58" s="102"/>
      <c r="EQ58" s="102"/>
      <c r="ER58" s="102"/>
      <c r="ES58" s="102"/>
      <c r="ET58" s="102"/>
      <c r="EU58" s="102"/>
      <c r="EV58" s="102"/>
      <c r="EW58" s="102"/>
      <c r="EX58" s="102"/>
      <c r="EY58" s="102"/>
      <c r="EZ58" s="102"/>
      <c r="FA58" s="102"/>
    </row>
    <row r="59">
      <c r="A59" s="108" t="s">
        <v>320</v>
      </c>
      <c r="B59" s="102"/>
      <c r="C59" s="109"/>
      <c r="D59" s="109"/>
      <c r="E59" s="108">
        <f>SUM(E57:E58)</f>
        <v>24</v>
      </c>
      <c r="F59" s="109"/>
      <c r="G59" s="109"/>
      <c r="H59" s="109"/>
      <c r="I59" s="109"/>
      <c r="J59" s="109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  <c r="AC59" s="102"/>
      <c r="AD59" s="102"/>
      <c r="AE59" s="102"/>
      <c r="AF59" s="102"/>
      <c r="AG59" s="102"/>
      <c r="AH59" s="102"/>
      <c r="AI59" s="102"/>
      <c r="AJ59" s="102"/>
      <c r="AK59" s="102"/>
      <c r="AL59" s="102"/>
      <c r="AM59" s="102"/>
      <c r="AN59" s="102"/>
      <c r="AO59" s="102"/>
      <c r="AP59" s="102"/>
      <c r="AQ59" s="102"/>
      <c r="AR59" s="102"/>
      <c r="AS59" s="102"/>
      <c r="AT59" s="102"/>
      <c r="AU59" s="102"/>
      <c r="AV59" s="102"/>
      <c r="AW59" s="102"/>
      <c r="AX59" s="102"/>
      <c r="AY59" s="102"/>
      <c r="AZ59" s="102"/>
      <c r="BA59" s="102"/>
      <c r="BB59" s="102"/>
      <c r="BC59" s="102"/>
      <c r="BD59" s="102"/>
      <c r="BE59" s="102"/>
      <c r="BF59" s="102"/>
      <c r="BG59" s="102"/>
      <c r="BH59" s="102"/>
      <c r="BI59" s="102"/>
      <c r="BJ59" s="102"/>
      <c r="BK59" s="102"/>
      <c r="BL59" s="102"/>
      <c r="BM59" s="102"/>
      <c r="BN59" s="102"/>
      <c r="BO59" s="102"/>
      <c r="BP59" s="102"/>
      <c r="BQ59" s="102"/>
      <c r="BR59" s="102"/>
      <c r="BS59" s="102"/>
      <c r="BT59" s="102"/>
      <c r="BU59" s="102"/>
      <c r="BV59" s="102"/>
      <c r="BW59" s="102"/>
      <c r="BX59" s="102"/>
      <c r="BY59" s="102"/>
      <c r="BZ59" s="102"/>
      <c r="CA59" s="102"/>
      <c r="CB59" s="102"/>
      <c r="CC59" s="102"/>
      <c r="CD59" s="102"/>
      <c r="CE59" s="102"/>
      <c r="CF59" s="102"/>
      <c r="CG59" s="102"/>
      <c r="CH59" s="102"/>
      <c r="CI59" s="102"/>
      <c r="CJ59" s="102"/>
      <c r="CK59" s="102"/>
      <c r="CL59" s="102"/>
      <c r="CM59" s="102"/>
      <c r="CN59" s="102"/>
      <c r="CO59" s="102"/>
      <c r="CP59" s="102"/>
      <c r="CQ59" s="102"/>
      <c r="CR59" s="102"/>
      <c r="CS59" s="102"/>
      <c r="CT59" s="102"/>
      <c r="CU59" s="102"/>
      <c r="CV59" s="102"/>
      <c r="CW59" s="102"/>
      <c r="CX59" s="102"/>
      <c r="CY59" s="102"/>
      <c r="CZ59" s="102"/>
      <c r="DA59" s="102"/>
      <c r="DB59" s="102"/>
      <c r="DC59" s="102"/>
      <c r="DD59" s="102"/>
      <c r="DE59" s="102"/>
      <c r="DF59" s="102"/>
      <c r="DG59" s="102"/>
      <c r="DH59" s="102"/>
      <c r="DI59" s="102"/>
      <c r="DJ59" s="102"/>
      <c r="DK59" s="102"/>
      <c r="DL59" s="102"/>
      <c r="DM59" s="102"/>
      <c r="DN59" s="102"/>
      <c r="DO59" s="102"/>
      <c r="DP59" s="102"/>
      <c r="DQ59" s="102"/>
      <c r="DR59" s="102"/>
      <c r="DS59" s="102"/>
      <c r="DT59" s="102"/>
      <c r="DU59" s="102"/>
      <c r="DV59" s="102"/>
      <c r="DW59" s="102"/>
      <c r="DX59" s="102"/>
      <c r="DY59" s="102"/>
      <c r="DZ59" s="102"/>
      <c r="EA59" s="102"/>
      <c r="EB59" s="102"/>
      <c r="EC59" s="102"/>
      <c r="ED59" s="102"/>
      <c r="EE59" s="102"/>
      <c r="EF59" s="102"/>
      <c r="EG59" s="102"/>
      <c r="EH59" s="102"/>
      <c r="EI59" s="102"/>
      <c r="EJ59" s="102"/>
      <c r="EK59" s="102"/>
      <c r="EL59" s="102"/>
      <c r="EM59" s="102"/>
      <c r="EN59" s="102"/>
      <c r="EO59" s="102"/>
      <c r="EP59" s="102"/>
      <c r="EQ59" s="102"/>
      <c r="ER59" s="102"/>
      <c r="ES59" s="102"/>
      <c r="ET59" s="102"/>
      <c r="EU59" s="102"/>
      <c r="EV59" s="102"/>
      <c r="EW59" s="102"/>
      <c r="EX59" s="102"/>
      <c r="EY59" s="102"/>
      <c r="EZ59" s="102"/>
      <c r="FA59" s="102"/>
    </row>
    <row r="60">
      <c r="A60" s="108"/>
      <c r="B60" s="102"/>
      <c r="C60" s="109"/>
      <c r="D60" s="109"/>
      <c r="E60" s="109"/>
      <c r="F60" s="109"/>
      <c r="G60" s="109"/>
      <c r="H60" s="109"/>
      <c r="I60" s="109"/>
      <c r="J60" s="109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02"/>
      <c r="AB60" s="102"/>
      <c r="AC60" s="102"/>
      <c r="AD60" s="102"/>
      <c r="AE60" s="102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2"/>
      <c r="AU60" s="102"/>
      <c r="AV60" s="102"/>
      <c r="AW60" s="102"/>
      <c r="AX60" s="102"/>
      <c r="AY60" s="102"/>
      <c r="AZ60" s="102"/>
      <c r="BA60" s="102"/>
      <c r="BB60" s="102"/>
      <c r="BC60" s="102"/>
      <c r="BD60" s="102"/>
      <c r="BE60" s="102"/>
      <c r="BF60" s="102"/>
      <c r="BG60" s="102"/>
      <c r="BH60" s="102"/>
      <c r="BI60" s="102"/>
      <c r="BJ60" s="102"/>
      <c r="BK60" s="102"/>
      <c r="BL60" s="102"/>
      <c r="BM60" s="102"/>
      <c r="BN60" s="102"/>
      <c r="BO60" s="102"/>
      <c r="BP60" s="102"/>
      <c r="BQ60" s="102"/>
      <c r="BR60" s="102"/>
      <c r="BS60" s="102"/>
      <c r="BT60" s="102"/>
      <c r="BU60" s="102"/>
      <c r="BV60" s="102"/>
      <c r="BW60" s="102"/>
      <c r="BX60" s="102"/>
      <c r="BY60" s="102"/>
      <c r="BZ60" s="102"/>
      <c r="CA60" s="102"/>
      <c r="CB60" s="102"/>
      <c r="CC60" s="102"/>
      <c r="CD60" s="102"/>
      <c r="CE60" s="102"/>
      <c r="CF60" s="102"/>
      <c r="CG60" s="102"/>
      <c r="CH60" s="102"/>
      <c r="CI60" s="102"/>
      <c r="CJ60" s="102"/>
      <c r="CK60" s="102"/>
      <c r="CL60" s="102"/>
      <c r="CM60" s="102"/>
      <c r="CN60" s="102"/>
      <c r="CO60" s="102"/>
      <c r="CP60" s="102"/>
      <c r="CQ60" s="102"/>
      <c r="CR60" s="102"/>
      <c r="CS60" s="102"/>
      <c r="CT60" s="102"/>
      <c r="CU60" s="102"/>
      <c r="CV60" s="102"/>
      <c r="CW60" s="102"/>
      <c r="CX60" s="102"/>
      <c r="CY60" s="102"/>
      <c r="CZ60" s="102"/>
      <c r="DA60" s="102"/>
      <c r="DB60" s="102"/>
      <c r="DC60" s="102"/>
      <c r="DD60" s="102"/>
      <c r="DE60" s="102"/>
      <c r="DF60" s="102"/>
      <c r="DG60" s="102"/>
      <c r="DH60" s="102"/>
      <c r="DI60" s="102"/>
      <c r="DJ60" s="102"/>
      <c r="DK60" s="102"/>
      <c r="DL60" s="102"/>
      <c r="DM60" s="102"/>
      <c r="DN60" s="102"/>
      <c r="DO60" s="102"/>
      <c r="DP60" s="102"/>
      <c r="DQ60" s="102"/>
      <c r="DR60" s="102"/>
      <c r="DS60" s="102"/>
      <c r="DT60" s="102"/>
      <c r="DU60" s="102"/>
      <c r="DV60" s="102"/>
      <c r="DW60" s="102"/>
      <c r="DX60" s="102"/>
      <c r="DY60" s="102"/>
      <c r="DZ60" s="102"/>
      <c r="EA60" s="102"/>
      <c r="EB60" s="102"/>
      <c r="EC60" s="102"/>
      <c r="ED60" s="102"/>
      <c r="EE60" s="102"/>
      <c r="EF60" s="102"/>
      <c r="EG60" s="102"/>
      <c r="EH60" s="102"/>
      <c r="EI60" s="102"/>
      <c r="EJ60" s="102"/>
      <c r="EK60" s="102"/>
      <c r="EL60" s="102"/>
      <c r="EM60" s="102"/>
      <c r="EN60" s="102"/>
      <c r="EO60" s="102"/>
      <c r="EP60" s="102"/>
      <c r="EQ60" s="102"/>
      <c r="ER60" s="102"/>
      <c r="ES60" s="102"/>
      <c r="ET60" s="102"/>
      <c r="EU60" s="102"/>
      <c r="EV60" s="102"/>
      <c r="EW60" s="102"/>
      <c r="EX60" s="102"/>
      <c r="EY60" s="102"/>
      <c r="EZ60" s="102"/>
      <c r="FA60" s="102"/>
    </row>
    <row r="61">
      <c r="A61" s="97" t="s">
        <v>321</v>
      </c>
      <c r="B61" s="98" t="b">
        <v>0</v>
      </c>
      <c r="C61" s="97">
        <v>16.0</v>
      </c>
      <c r="D61" s="97" t="s">
        <v>192</v>
      </c>
      <c r="E61" s="97" t="s">
        <v>182</v>
      </c>
      <c r="F61" s="97">
        <v>6.1403559E7</v>
      </c>
      <c r="G61" s="97" t="s">
        <v>322</v>
      </c>
      <c r="H61" s="97" t="s">
        <v>184</v>
      </c>
      <c r="I61" s="97" t="s">
        <v>323</v>
      </c>
      <c r="J61" s="97" t="s">
        <v>186</v>
      </c>
      <c r="K61" s="100" t="b">
        <v>1</v>
      </c>
      <c r="L61" s="98" t="b">
        <v>0</v>
      </c>
      <c r="M61" s="98" t="b">
        <v>0</v>
      </c>
      <c r="N61" s="99"/>
      <c r="O61" s="98" t="b">
        <v>0</v>
      </c>
      <c r="P61" s="98" t="b">
        <v>0</v>
      </c>
      <c r="Q61" s="99"/>
      <c r="R61" s="98" t="b">
        <v>0</v>
      </c>
      <c r="S61" s="99"/>
      <c r="T61" s="100">
        <v>1.0</v>
      </c>
      <c r="U61" s="98"/>
      <c r="V61" s="100">
        <v>1.0</v>
      </c>
      <c r="W61" s="98"/>
      <c r="X61" s="100">
        <v>1.0</v>
      </c>
      <c r="Y61" s="98"/>
      <c r="Z61" s="98"/>
      <c r="AA61" s="98"/>
      <c r="AB61" s="98"/>
      <c r="AC61" s="100" t="s">
        <v>187</v>
      </c>
      <c r="AD61" s="100">
        <v>1.0</v>
      </c>
      <c r="AE61" s="98"/>
      <c r="AF61" s="98"/>
      <c r="AG61" s="98"/>
      <c r="AH61" s="98"/>
      <c r="AI61" s="98"/>
      <c r="AJ61" s="98"/>
      <c r="AK61" s="101"/>
      <c r="AL61" s="98">
        <f t="shared" ref="AL61:AL92" si="126">SUM(T61,V61,AD61,AF61)</f>
        <v>3</v>
      </c>
      <c r="AM61" s="98">
        <f t="shared" ref="AM61:AM92" si="127">SUM(X61,AH61)</f>
        <v>1</v>
      </c>
      <c r="AN61" s="98">
        <f t="shared" ref="AN61:AN92" si="128">SUM(U61,W61,Y61,AE61,AG61,AI61)</f>
        <v>0</v>
      </c>
      <c r="AO61" s="102"/>
      <c r="AP61" s="98"/>
      <c r="AQ61" s="98"/>
      <c r="AR61" s="98"/>
      <c r="AS61" s="98"/>
      <c r="AT61" s="98"/>
      <c r="AU61" s="98"/>
      <c r="AV61" s="98"/>
      <c r="AW61" s="98"/>
      <c r="AX61" s="98"/>
      <c r="AY61" s="98"/>
      <c r="AZ61" s="98"/>
      <c r="BA61" s="98"/>
      <c r="BB61" s="101"/>
      <c r="BC61" s="98">
        <f t="shared" ref="BC61:BC92" si="129">SUM(AP61,AR61,AV61,AX61)</f>
        <v>0</v>
      </c>
      <c r="BD61" s="98">
        <f t="shared" ref="BD61:BD92" si="130">SUM(AT61,AZ61)</f>
        <v>0</v>
      </c>
      <c r="BE61" s="98">
        <f t="shared" ref="BE61:BE92" si="131">SUM(AQ61,AS61,AU61,AW61,AY61,BA61)</f>
        <v>0</v>
      </c>
      <c r="BF61" s="102"/>
      <c r="BG61" s="98"/>
      <c r="BH61" s="98"/>
      <c r="BI61" s="98"/>
      <c r="BJ61" s="98"/>
      <c r="BK61" s="98"/>
      <c r="BL61" s="98"/>
      <c r="BM61" s="101"/>
      <c r="BN61" s="98">
        <f t="shared" ref="BN61:BN92" si="132">SUM(BG61,BI61,)</f>
        <v>0</v>
      </c>
      <c r="BO61" s="98">
        <f t="shared" ref="BO61:BO92" si="133">SUM(BK61)</f>
        <v>0</v>
      </c>
      <c r="BP61" s="98">
        <f t="shared" ref="BP61:BP92" si="134">SUM(BH61,BJ61,BL61)</f>
        <v>0</v>
      </c>
      <c r="BQ61" s="102"/>
      <c r="BR61" s="98"/>
      <c r="BS61" s="98"/>
      <c r="BT61" s="98"/>
      <c r="BU61" s="98"/>
      <c r="BV61" s="98"/>
      <c r="BW61" s="98"/>
      <c r="BX61" s="98">
        <f t="shared" ref="BX61:BX92" si="135">SUM(BR61,BT61,)</f>
        <v>0</v>
      </c>
      <c r="BY61" s="98">
        <f t="shared" ref="BY61:BY92" si="136">SUM(BV61)</f>
        <v>0</v>
      </c>
      <c r="BZ61" s="98">
        <f t="shared" ref="BZ61:BZ92" si="137">SUM(BS61,BU61,BW61)</f>
        <v>0</v>
      </c>
      <c r="CA61" s="102"/>
      <c r="CB61" s="98"/>
      <c r="CC61" s="98"/>
      <c r="CD61" s="98"/>
      <c r="CE61" s="98"/>
      <c r="CF61" s="98"/>
      <c r="CG61" s="98"/>
      <c r="CH61" s="98">
        <f t="shared" ref="CH61:CH92" si="138">SUM(CB61,CD61,)</f>
        <v>0</v>
      </c>
      <c r="CI61" s="98">
        <f t="shared" ref="CI61:CI92" si="139">SUM(CF61)</f>
        <v>0</v>
      </c>
      <c r="CJ61" s="98">
        <f t="shared" ref="CJ61:CJ92" si="140">SUM(CC61,CE61,CG61)</f>
        <v>0</v>
      </c>
      <c r="CK61" s="102"/>
      <c r="CL61" s="98"/>
      <c r="CM61" s="98"/>
      <c r="CN61" s="98"/>
      <c r="CO61" s="98"/>
      <c r="CP61" s="98"/>
      <c r="CQ61" s="98"/>
      <c r="CR61" s="98">
        <f t="shared" ref="CR61:CR92" si="141">SUM(CL61,CN61,)</f>
        <v>0</v>
      </c>
      <c r="CS61" s="98">
        <f t="shared" ref="CS61:CS92" si="142">SUM(CP61)</f>
        <v>0</v>
      </c>
      <c r="CT61" s="98">
        <f t="shared" ref="CT61:CT92" si="143">SUM(CM61,CO61,CQ61)</f>
        <v>0</v>
      </c>
      <c r="CU61" s="102"/>
      <c r="CV61" s="98"/>
      <c r="CW61" s="98"/>
      <c r="CX61" s="98"/>
      <c r="CY61" s="98"/>
      <c r="CZ61" s="98"/>
      <c r="DA61" s="98"/>
      <c r="DB61" s="98">
        <f t="shared" ref="DB61:DB92" si="144">SUM(CV61,CX61,)</f>
        <v>0</v>
      </c>
      <c r="DC61" s="98">
        <f t="shared" ref="DC61:DC92" si="145">SUM(CZ61)</f>
        <v>0</v>
      </c>
      <c r="DD61" s="98">
        <f t="shared" ref="DD61:DD92" si="146">SUM(CW61,CY61,DA61)</f>
        <v>0</v>
      </c>
      <c r="DE61" s="102"/>
      <c r="DF61" s="98"/>
      <c r="DG61" s="98"/>
      <c r="DH61" s="98"/>
      <c r="DI61" s="98"/>
      <c r="DJ61" s="98"/>
      <c r="DK61" s="98"/>
      <c r="DL61" s="98">
        <f t="shared" ref="DL61:DL92" si="147">SUM(DF61,DH61,)</f>
        <v>0</v>
      </c>
      <c r="DM61" s="98">
        <f t="shared" ref="DM61:DM92" si="148">SUM(DJ61)</f>
        <v>0</v>
      </c>
      <c r="DN61" s="98">
        <f t="shared" ref="DN61:DN92" si="149">SUM(DG61,DI61,DK61)</f>
        <v>0</v>
      </c>
      <c r="DO61" s="107"/>
      <c r="DP61" s="102"/>
      <c r="DQ61" s="98"/>
      <c r="DR61" s="98"/>
      <c r="DS61" s="98"/>
      <c r="DT61" s="98"/>
      <c r="DU61" s="98"/>
      <c r="DV61" s="98"/>
      <c r="DW61" s="101"/>
      <c r="DX61" s="98">
        <f t="shared" ref="DX61:DX92" si="150">SUM(DQ61,DS61,)</f>
        <v>0</v>
      </c>
      <c r="DY61" s="98">
        <f t="shared" ref="DY61:DY92" si="151">SUM(DU61)</f>
        <v>0</v>
      </c>
      <c r="DZ61" s="98">
        <f t="shared" ref="DZ61:DZ92" si="152">SUM(DR61,DT61,DV61)</f>
        <v>0</v>
      </c>
      <c r="EA61" s="102"/>
      <c r="EB61" s="98"/>
      <c r="EC61" s="98"/>
      <c r="ED61" s="98"/>
      <c r="EE61" s="98"/>
      <c r="EF61" s="98"/>
      <c r="EG61" s="98"/>
      <c r="EH61" s="98">
        <f t="shared" ref="EH61:EH92" si="153">SUM(EB61,ED61,)</f>
        <v>0</v>
      </c>
      <c r="EI61" s="98">
        <f t="shared" ref="EI61:EI92" si="154">SUM(EF61)</f>
        <v>0</v>
      </c>
      <c r="EJ61" s="98">
        <f t="shared" ref="EJ61:EJ92" si="155">SUM(EC61,EE61,EG61)</f>
        <v>0</v>
      </c>
      <c r="EK61" s="102"/>
      <c r="EL61" s="98"/>
      <c r="EM61" s="98"/>
      <c r="EN61" s="104"/>
      <c r="EO61" s="98">
        <f t="shared" ref="EO61:EP61" si="125">SUM(EL61)</f>
        <v>0</v>
      </c>
      <c r="EP61" s="98">
        <f t="shared" si="125"/>
        <v>0</v>
      </c>
      <c r="EQ61" s="98"/>
      <c r="ER61" s="102"/>
      <c r="ES61" s="98">
        <f t="shared" ref="ES61:ES92" si="156">SUM(AL61,BC61,BN61,BX61,CH61,CR61,DB61,DL61,DX61,EH61,EO61)</f>
        <v>3</v>
      </c>
      <c r="ET61" s="98">
        <f t="shared" ref="ET61:ET92" si="157">ES61*0.25</f>
        <v>0.75</v>
      </c>
      <c r="EU61" s="98">
        <f t="shared" ref="EU61:EU92" si="158">SUM(AM61,BD61,BO61,BY61,CI61,CS61,DC61,DM61,DY61,EI61,EP61)</f>
        <v>1</v>
      </c>
      <c r="EV61" s="98">
        <f t="shared" ref="EV61:EV92" si="159">EU61*0.25</f>
        <v>0.25</v>
      </c>
      <c r="EW61" s="98">
        <f t="shared" ref="EW61:EW92" si="160">SUM(AN61,BE61,BP61,BZ61,CJ61,CT61,DD61,DN61,DZ61,EJ61)</f>
        <v>0</v>
      </c>
      <c r="EX61" s="98">
        <f t="shared" ref="EX61:EX92" si="161">EN61*0.5</f>
        <v>0</v>
      </c>
      <c r="EY61" s="105">
        <f t="shared" ref="EY61:EY92" si="162">SUM(ET61,EV61,EX61)</f>
        <v>1</v>
      </c>
      <c r="EZ61" s="98"/>
      <c r="FA61" s="99"/>
    </row>
    <row r="62">
      <c r="A62" s="97" t="s">
        <v>324</v>
      </c>
      <c r="B62" s="98" t="b">
        <v>0</v>
      </c>
      <c r="C62" s="97">
        <v>16.0</v>
      </c>
      <c r="D62" s="97" t="s">
        <v>192</v>
      </c>
      <c r="E62" s="97" t="s">
        <v>182</v>
      </c>
      <c r="F62" s="97">
        <v>7.1299468E7</v>
      </c>
      <c r="G62" s="97" t="s">
        <v>325</v>
      </c>
      <c r="H62" s="97" t="s">
        <v>184</v>
      </c>
      <c r="I62" s="97" t="s">
        <v>323</v>
      </c>
      <c r="J62" s="97" t="s">
        <v>186</v>
      </c>
      <c r="K62" s="100" t="b">
        <v>1</v>
      </c>
      <c r="L62" s="98" t="b">
        <v>0</v>
      </c>
      <c r="M62" s="98" t="b">
        <v>0</v>
      </c>
      <c r="N62" s="99"/>
      <c r="O62" s="98" t="b">
        <v>0</v>
      </c>
      <c r="P62" s="98" t="b">
        <v>0</v>
      </c>
      <c r="Q62" s="99"/>
      <c r="R62" s="98" t="b">
        <v>0</v>
      </c>
      <c r="S62" s="99"/>
      <c r="T62" s="100">
        <v>1.0</v>
      </c>
      <c r="U62" s="98"/>
      <c r="V62" s="100">
        <v>1.0</v>
      </c>
      <c r="W62" s="98"/>
      <c r="X62" s="100">
        <v>0.0</v>
      </c>
      <c r="Y62" s="98"/>
      <c r="Z62" s="98"/>
      <c r="AA62" s="98"/>
      <c r="AB62" s="98"/>
      <c r="AC62" s="100" t="s">
        <v>187</v>
      </c>
      <c r="AD62" s="100">
        <v>0.0</v>
      </c>
      <c r="AE62" s="98"/>
      <c r="AF62" s="98"/>
      <c r="AG62" s="98"/>
      <c r="AH62" s="98"/>
      <c r="AI62" s="98"/>
      <c r="AJ62" s="98"/>
      <c r="AK62" s="101"/>
      <c r="AL62" s="98">
        <f t="shared" si="126"/>
        <v>2</v>
      </c>
      <c r="AM62" s="98">
        <f t="shared" si="127"/>
        <v>0</v>
      </c>
      <c r="AN62" s="98">
        <f t="shared" si="128"/>
        <v>0</v>
      </c>
      <c r="AO62" s="102"/>
      <c r="AP62" s="98"/>
      <c r="AQ62" s="98"/>
      <c r="AR62" s="98"/>
      <c r="AS62" s="98"/>
      <c r="AT62" s="98"/>
      <c r="AU62" s="98"/>
      <c r="AV62" s="98"/>
      <c r="AW62" s="98"/>
      <c r="AX62" s="98"/>
      <c r="AY62" s="98"/>
      <c r="AZ62" s="98"/>
      <c r="BA62" s="98"/>
      <c r="BB62" s="101"/>
      <c r="BC62" s="98">
        <f t="shared" si="129"/>
        <v>0</v>
      </c>
      <c r="BD62" s="98">
        <f t="shared" si="130"/>
        <v>0</v>
      </c>
      <c r="BE62" s="98">
        <f t="shared" si="131"/>
        <v>0</v>
      </c>
      <c r="BF62" s="102"/>
      <c r="BG62" s="98"/>
      <c r="BH62" s="98"/>
      <c r="BI62" s="98"/>
      <c r="BJ62" s="98"/>
      <c r="BK62" s="98"/>
      <c r="BL62" s="98"/>
      <c r="BM62" s="101"/>
      <c r="BN62" s="98">
        <f t="shared" si="132"/>
        <v>0</v>
      </c>
      <c r="BO62" s="98">
        <f t="shared" si="133"/>
        <v>0</v>
      </c>
      <c r="BP62" s="98">
        <f t="shared" si="134"/>
        <v>0</v>
      </c>
      <c r="BQ62" s="102"/>
      <c r="BR62" s="98"/>
      <c r="BS62" s="98"/>
      <c r="BT62" s="98"/>
      <c r="BU62" s="98"/>
      <c r="BV62" s="98"/>
      <c r="BW62" s="98"/>
      <c r="BX62" s="98">
        <f t="shared" si="135"/>
        <v>0</v>
      </c>
      <c r="BY62" s="98">
        <f t="shared" si="136"/>
        <v>0</v>
      </c>
      <c r="BZ62" s="98">
        <f t="shared" si="137"/>
        <v>0</v>
      </c>
      <c r="CA62" s="102"/>
      <c r="CB62" s="98"/>
      <c r="CC62" s="98"/>
      <c r="CD62" s="98"/>
      <c r="CE62" s="98"/>
      <c r="CF62" s="98"/>
      <c r="CG62" s="98"/>
      <c r="CH62" s="98">
        <f t="shared" si="138"/>
        <v>0</v>
      </c>
      <c r="CI62" s="98">
        <f t="shared" si="139"/>
        <v>0</v>
      </c>
      <c r="CJ62" s="98">
        <f t="shared" si="140"/>
        <v>0</v>
      </c>
      <c r="CK62" s="102"/>
      <c r="CL62" s="98"/>
      <c r="CM62" s="98"/>
      <c r="CN62" s="98"/>
      <c r="CO62" s="98"/>
      <c r="CP62" s="98"/>
      <c r="CQ62" s="98"/>
      <c r="CR62" s="98">
        <f t="shared" si="141"/>
        <v>0</v>
      </c>
      <c r="CS62" s="98">
        <f t="shared" si="142"/>
        <v>0</v>
      </c>
      <c r="CT62" s="98">
        <f t="shared" si="143"/>
        <v>0</v>
      </c>
      <c r="CU62" s="102"/>
      <c r="CV62" s="98"/>
      <c r="CW62" s="98"/>
      <c r="CX62" s="98"/>
      <c r="CY62" s="98"/>
      <c r="CZ62" s="98"/>
      <c r="DA62" s="98"/>
      <c r="DB62" s="98">
        <f t="shared" si="144"/>
        <v>0</v>
      </c>
      <c r="DC62" s="98">
        <f t="shared" si="145"/>
        <v>0</v>
      </c>
      <c r="DD62" s="98">
        <f t="shared" si="146"/>
        <v>0</v>
      </c>
      <c r="DE62" s="102"/>
      <c r="DF62" s="98"/>
      <c r="DG62" s="98"/>
      <c r="DH62" s="98"/>
      <c r="DI62" s="98"/>
      <c r="DJ62" s="98"/>
      <c r="DK62" s="98"/>
      <c r="DL62" s="98">
        <f t="shared" si="147"/>
        <v>0</v>
      </c>
      <c r="DM62" s="98">
        <f t="shared" si="148"/>
        <v>0</v>
      </c>
      <c r="DN62" s="98">
        <f t="shared" si="149"/>
        <v>0</v>
      </c>
      <c r="DO62" s="107"/>
      <c r="DP62" s="102"/>
      <c r="DQ62" s="98"/>
      <c r="DR62" s="98"/>
      <c r="DS62" s="98"/>
      <c r="DT62" s="98"/>
      <c r="DU62" s="98"/>
      <c r="DV62" s="98"/>
      <c r="DW62" s="101"/>
      <c r="DX62" s="98">
        <f t="shared" si="150"/>
        <v>0</v>
      </c>
      <c r="DY62" s="98">
        <f t="shared" si="151"/>
        <v>0</v>
      </c>
      <c r="DZ62" s="98">
        <f t="shared" si="152"/>
        <v>0</v>
      </c>
      <c r="EA62" s="102"/>
      <c r="EB62" s="98"/>
      <c r="EC62" s="98"/>
      <c r="ED62" s="98"/>
      <c r="EE62" s="98"/>
      <c r="EF62" s="98"/>
      <c r="EG62" s="98"/>
      <c r="EH62" s="98">
        <f t="shared" si="153"/>
        <v>0</v>
      </c>
      <c r="EI62" s="98">
        <f t="shared" si="154"/>
        <v>0</v>
      </c>
      <c r="EJ62" s="98">
        <f t="shared" si="155"/>
        <v>0</v>
      </c>
      <c r="EK62" s="102"/>
      <c r="EL62" s="98"/>
      <c r="EM62" s="98"/>
      <c r="EN62" s="106"/>
      <c r="EO62" s="98">
        <f t="shared" ref="EO62:EO92" si="163">SUM(EL62,EM62)</f>
        <v>0</v>
      </c>
      <c r="EP62" s="98">
        <f t="shared" ref="EP62:EP92" si="164">SUM(EM62)</f>
        <v>0</v>
      </c>
      <c r="EQ62" s="98"/>
      <c r="ER62" s="102"/>
      <c r="ES62" s="98">
        <f t="shared" si="156"/>
        <v>2</v>
      </c>
      <c r="ET62" s="98">
        <f t="shared" si="157"/>
        <v>0.5</v>
      </c>
      <c r="EU62" s="98">
        <f t="shared" si="158"/>
        <v>0</v>
      </c>
      <c r="EV62" s="98">
        <f t="shared" si="159"/>
        <v>0</v>
      </c>
      <c r="EW62" s="98">
        <f t="shared" si="160"/>
        <v>0</v>
      </c>
      <c r="EX62" s="98">
        <f t="shared" si="161"/>
        <v>0</v>
      </c>
      <c r="EY62" s="105">
        <f t="shared" si="162"/>
        <v>0.5</v>
      </c>
      <c r="EZ62" s="98"/>
      <c r="FA62" s="99"/>
    </row>
    <row r="63">
      <c r="A63" s="97" t="s">
        <v>326</v>
      </c>
      <c r="B63" s="98" t="b">
        <v>0</v>
      </c>
      <c r="C63" s="97">
        <v>19.0</v>
      </c>
      <c r="D63" s="97" t="s">
        <v>327</v>
      </c>
      <c r="E63" s="97" t="s">
        <v>189</v>
      </c>
      <c r="F63" s="97">
        <v>7.3167511E7</v>
      </c>
      <c r="G63" s="97" t="s">
        <v>328</v>
      </c>
      <c r="H63" s="97" t="s">
        <v>184</v>
      </c>
      <c r="I63" s="97" t="s">
        <v>323</v>
      </c>
      <c r="J63" s="97" t="s">
        <v>186</v>
      </c>
      <c r="K63" s="100" t="b">
        <v>1</v>
      </c>
      <c r="L63" s="98" t="b">
        <v>0</v>
      </c>
      <c r="M63" s="98" t="b">
        <v>0</v>
      </c>
      <c r="N63" s="99"/>
      <c r="O63" s="98" t="b">
        <v>0</v>
      </c>
      <c r="P63" s="98" t="b">
        <v>0</v>
      </c>
      <c r="Q63" s="99"/>
      <c r="R63" s="98" t="b">
        <v>0</v>
      </c>
      <c r="S63" s="99"/>
      <c r="T63" s="100">
        <v>0.0</v>
      </c>
      <c r="U63" s="98"/>
      <c r="V63" s="100">
        <v>0.0</v>
      </c>
      <c r="W63" s="98"/>
      <c r="X63" s="100">
        <v>0.0</v>
      </c>
      <c r="Y63" s="98"/>
      <c r="Z63" s="98"/>
      <c r="AA63" s="98"/>
      <c r="AB63" s="98"/>
      <c r="AC63" s="100" t="s">
        <v>187</v>
      </c>
      <c r="AD63" s="100">
        <v>0.0</v>
      </c>
      <c r="AE63" s="98"/>
      <c r="AF63" s="98"/>
      <c r="AG63" s="98"/>
      <c r="AH63" s="98"/>
      <c r="AI63" s="98"/>
      <c r="AJ63" s="98"/>
      <c r="AK63" s="101"/>
      <c r="AL63" s="98">
        <f t="shared" si="126"/>
        <v>0</v>
      </c>
      <c r="AM63" s="98">
        <f t="shared" si="127"/>
        <v>0</v>
      </c>
      <c r="AN63" s="98">
        <f t="shared" si="128"/>
        <v>0</v>
      </c>
      <c r="AO63" s="102"/>
      <c r="AP63" s="98"/>
      <c r="AQ63" s="98"/>
      <c r="AR63" s="98"/>
      <c r="AS63" s="98"/>
      <c r="AT63" s="98"/>
      <c r="AU63" s="98"/>
      <c r="AV63" s="98"/>
      <c r="AW63" s="98"/>
      <c r="AX63" s="98"/>
      <c r="AY63" s="98"/>
      <c r="AZ63" s="98"/>
      <c r="BA63" s="98"/>
      <c r="BB63" s="101"/>
      <c r="BC63" s="98">
        <f t="shared" si="129"/>
        <v>0</v>
      </c>
      <c r="BD63" s="98">
        <f t="shared" si="130"/>
        <v>0</v>
      </c>
      <c r="BE63" s="98">
        <f t="shared" si="131"/>
        <v>0</v>
      </c>
      <c r="BF63" s="102"/>
      <c r="BG63" s="98"/>
      <c r="BH63" s="98"/>
      <c r="BI63" s="98"/>
      <c r="BJ63" s="98"/>
      <c r="BK63" s="98"/>
      <c r="BL63" s="98"/>
      <c r="BM63" s="101"/>
      <c r="BN63" s="98">
        <f t="shared" si="132"/>
        <v>0</v>
      </c>
      <c r="BO63" s="98">
        <f t="shared" si="133"/>
        <v>0</v>
      </c>
      <c r="BP63" s="98">
        <f t="shared" si="134"/>
        <v>0</v>
      </c>
      <c r="BQ63" s="102"/>
      <c r="BR63" s="98"/>
      <c r="BS63" s="98"/>
      <c r="BT63" s="98"/>
      <c r="BU63" s="98"/>
      <c r="BV63" s="98"/>
      <c r="BW63" s="98"/>
      <c r="BX63" s="98">
        <f t="shared" si="135"/>
        <v>0</v>
      </c>
      <c r="BY63" s="98">
        <f t="shared" si="136"/>
        <v>0</v>
      </c>
      <c r="BZ63" s="98">
        <f t="shared" si="137"/>
        <v>0</v>
      </c>
      <c r="CA63" s="102"/>
      <c r="CB63" s="98"/>
      <c r="CC63" s="98"/>
      <c r="CD63" s="98"/>
      <c r="CE63" s="98"/>
      <c r="CF63" s="98"/>
      <c r="CG63" s="98"/>
      <c r="CH63" s="98">
        <f t="shared" si="138"/>
        <v>0</v>
      </c>
      <c r="CI63" s="98">
        <f t="shared" si="139"/>
        <v>0</v>
      </c>
      <c r="CJ63" s="98">
        <f t="shared" si="140"/>
        <v>0</v>
      </c>
      <c r="CK63" s="102"/>
      <c r="CL63" s="98"/>
      <c r="CM63" s="98"/>
      <c r="CN63" s="98"/>
      <c r="CO63" s="98"/>
      <c r="CP63" s="98"/>
      <c r="CQ63" s="98"/>
      <c r="CR63" s="98">
        <f t="shared" si="141"/>
        <v>0</v>
      </c>
      <c r="CS63" s="98">
        <f t="shared" si="142"/>
        <v>0</v>
      </c>
      <c r="CT63" s="98">
        <f t="shared" si="143"/>
        <v>0</v>
      </c>
      <c r="CU63" s="102"/>
      <c r="CV63" s="98"/>
      <c r="CW63" s="98"/>
      <c r="CX63" s="98"/>
      <c r="CY63" s="98"/>
      <c r="CZ63" s="98"/>
      <c r="DA63" s="98"/>
      <c r="DB63" s="98">
        <f t="shared" si="144"/>
        <v>0</v>
      </c>
      <c r="DC63" s="98">
        <f t="shared" si="145"/>
        <v>0</v>
      </c>
      <c r="DD63" s="98">
        <f t="shared" si="146"/>
        <v>0</v>
      </c>
      <c r="DE63" s="102"/>
      <c r="DF63" s="98"/>
      <c r="DG63" s="98"/>
      <c r="DH63" s="98"/>
      <c r="DI63" s="98"/>
      <c r="DJ63" s="98"/>
      <c r="DK63" s="98"/>
      <c r="DL63" s="98">
        <f t="shared" si="147"/>
        <v>0</v>
      </c>
      <c r="DM63" s="98">
        <f t="shared" si="148"/>
        <v>0</v>
      </c>
      <c r="DN63" s="98">
        <f t="shared" si="149"/>
        <v>0</v>
      </c>
      <c r="DO63" s="107"/>
      <c r="DP63" s="102"/>
      <c r="DQ63" s="98"/>
      <c r="DR63" s="98"/>
      <c r="DS63" s="98"/>
      <c r="DT63" s="98"/>
      <c r="DU63" s="98"/>
      <c r="DV63" s="98"/>
      <c r="DW63" s="101"/>
      <c r="DX63" s="98">
        <f t="shared" si="150"/>
        <v>0</v>
      </c>
      <c r="DY63" s="98">
        <f t="shared" si="151"/>
        <v>0</v>
      </c>
      <c r="DZ63" s="98">
        <f t="shared" si="152"/>
        <v>0</v>
      </c>
      <c r="EA63" s="102"/>
      <c r="EB63" s="98"/>
      <c r="EC63" s="98"/>
      <c r="ED63" s="98"/>
      <c r="EE63" s="98"/>
      <c r="EF63" s="98"/>
      <c r="EG63" s="98"/>
      <c r="EH63" s="98">
        <f t="shared" si="153"/>
        <v>0</v>
      </c>
      <c r="EI63" s="98">
        <f t="shared" si="154"/>
        <v>0</v>
      </c>
      <c r="EJ63" s="98">
        <f t="shared" si="155"/>
        <v>0</v>
      </c>
      <c r="EK63" s="102"/>
      <c r="EL63" s="98"/>
      <c r="EM63" s="98"/>
      <c r="EN63" s="106"/>
      <c r="EO63" s="98">
        <f t="shared" si="163"/>
        <v>0</v>
      </c>
      <c r="EP63" s="98">
        <f t="shared" si="164"/>
        <v>0</v>
      </c>
      <c r="EQ63" s="98"/>
      <c r="ER63" s="102"/>
      <c r="ES63" s="98">
        <f t="shared" si="156"/>
        <v>0</v>
      </c>
      <c r="ET63" s="98">
        <f t="shared" si="157"/>
        <v>0</v>
      </c>
      <c r="EU63" s="98">
        <f t="shared" si="158"/>
        <v>0</v>
      </c>
      <c r="EV63" s="98">
        <f t="shared" si="159"/>
        <v>0</v>
      </c>
      <c r="EW63" s="98">
        <f t="shared" si="160"/>
        <v>0</v>
      </c>
      <c r="EX63" s="98">
        <f t="shared" si="161"/>
        <v>0</v>
      </c>
      <c r="EY63" s="105">
        <f t="shared" si="162"/>
        <v>0</v>
      </c>
      <c r="EZ63" s="98"/>
      <c r="FA63" s="99"/>
    </row>
    <row r="64">
      <c r="A64" s="97" t="s">
        <v>329</v>
      </c>
      <c r="B64" s="98" t="b">
        <v>0</v>
      </c>
      <c r="C64" s="97">
        <v>17.0</v>
      </c>
      <c r="D64" s="97" t="s">
        <v>192</v>
      </c>
      <c r="E64" s="97" t="s">
        <v>189</v>
      </c>
      <c r="F64" s="97">
        <v>7.988454E7</v>
      </c>
      <c r="G64" s="97" t="s">
        <v>330</v>
      </c>
      <c r="H64" s="97" t="s">
        <v>184</v>
      </c>
      <c r="I64" s="97" t="s">
        <v>323</v>
      </c>
      <c r="J64" s="97" t="s">
        <v>186</v>
      </c>
      <c r="K64" s="100" t="b">
        <v>1</v>
      </c>
      <c r="L64" s="98" t="b">
        <v>0</v>
      </c>
      <c r="M64" s="98" t="b">
        <v>0</v>
      </c>
      <c r="N64" s="99"/>
      <c r="O64" s="98" t="b">
        <v>0</v>
      </c>
      <c r="P64" s="98" t="b">
        <v>0</v>
      </c>
      <c r="Q64" s="99"/>
      <c r="R64" s="98" t="b">
        <v>0</v>
      </c>
      <c r="S64" s="99"/>
      <c r="T64" s="100">
        <v>1.0</v>
      </c>
      <c r="U64" s="98"/>
      <c r="V64" s="100">
        <v>1.0</v>
      </c>
      <c r="W64" s="98"/>
      <c r="X64" s="100">
        <v>1.0</v>
      </c>
      <c r="Y64" s="98"/>
      <c r="Z64" s="98"/>
      <c r="AA64" s="98"/>
      <c r="AB64" s="98"/>
      <c r="AC64" s="100" t="s">
        <v>187</v>
      </c>
      <c r="AD64" s="100">
        <v>1.0</v>
      </c>
      <c r="AE64" s="98"/>
      <c r="AF64" s="98"/>
      <c r="AG64" s="98"/>
      <c r="AH64" s="98"/>
      <c r="AI64" s="98"/>
      <c r="AJ64" s="98"/>
      <c r="AK64" s="101"/>
      <c r="AL64" s="98">
        <f t="shared" si="126"/>
        <v>3</v>
      </c>
      <c r="AM64" s="98">
        <f t="shared" si="127"/>
        <v>1</v>
      </c>
      <c r="AN64" s="98">
        <f t="shared" si="128"/>
        <v>0</v>
      </c>
      <c r="AO64" s="102"/>
      <c r="AP64" s="98"/>
      <c r="AQ64" s="98"/>
      <c r="AR64" s="98"/>
      <c r="AS64" s="98"/>
      <c r="AT64" s="98"/>
      <c r="AU64" s="98"/>
      <c r="AV64" s="98"/>
      <c r="AW64" s="98"/>
      <c r="AX64" s="98"/>
      <c r="AY64" s="98"/>
      <c r="AZ64" s="98"/>
      <c r="BA64" s="98"/>
      <c r="BB64" s="101"/>
      <c r="BC64" s="98">
        <f t="shared" si="129"/>
        <v>0</v>
      </c>
      <c r="BD64" s="98">
        <f t="shared" si="130"/>
        <v>0</v>
      </c>
      <c r="BE64" s="98">
        <f t="shared" si="131"/>
        <v>0</v>
      </c>
      <c r="BF64" s="102"/>
      <c r="BG64" s="98"/>
      <c r="BH64" s="98"/>
      <c r="BI64" s="98"/>
      <c r="BJ64" s="98"/>
      <c r="BK64" s="98"/>
      <c r="BL64" s="98"/>
      <c r="BM64" s="101"/>
      <c r="BN64" s="98">
        <f t="shared" si="132"/>
        <v>0</v>
      </c>
      <c r="BO64" s="98">
        <f t="shared" si="133"/>
        <v>0</v>
      </c>
      <c r="BP64" s="98">
        <f t="shared" si="134"/>
        <v>0</v>
      </c>
      <c r="BQ64" s="102"/>
      <c r="BR64" s="98"/>
      <c r="BS64" s="98"/>
      <c r="BT64" s="98"/>
      <c r="BU64" s="98"/>
      <c r="BV64" s="98"/>
      <c r="BW64" s="98"/>
      <c r="BX64" s="98">
        <f t="shared" si="135"/>
        <v>0</v>
      </c>
      <c r="BY64" s="98">
        <f t="shared" si="136"/>
        <v>0</v>
      </c>
      <c r="BZ64" s="98">
        <f t="shared" si="137"/>
        <v>0</v>
      </c>
      <c r="CA64" s="102"/>
      <c r="CB64" s="98"/>
      <c r="CC64" s="98"/>
      <c r="CD64" s="98"/>
      <c r="CE64" s="98"/>
      <c r="CF64" s="98"/>
      <c r="CG64" s="98"/>
      <c r="CH64" s="98">
        <f t="shared" si="138"/>
        <v>0</v>
      </c>
      <c r="CI64" s="98">
        <f t="shared" si="139"/>
        <v>0</v>
      </c>
      <c r="CJ64" s="98">
        <f t="shared" si="140"/>
        <v>0</v>
      </c>
      <c r="CK64" s="102"/>
      <c r="CL64" s="98"/>
      <c r="CM64" s="98"/>
      <c r="CN64" s="98"/>
      <c r="CO64" s="98"/>
      <c r="CP64" s="98"/>
      <c r="CQ64" s="98"/>
      <c r="CR64" s="98">
        <f t="shared" si="141"/>
        <v>0</v>
      </c>
      <c r="CS64" s="98">
        <f t="shared" si="142"/>
        <v>0</v>
      </c>
      <c r="CT64" s="98">
        <f t="shared" si="143"/>
        <v>0</v>
      </c>
      <c r="CU64" s="102"/>
      <c r="CV64" s="98"/>
      <c r="CW64" s="98"/>
      <c r="CX64" s="98"/>
      <c r="CY64" s="98"/>
      <c r="CZ64" s="98"/>
      <c r="DA64" s="98"/>
      <c r="DB64" s="98">
        <f t="shared" si="144"/>
        <v>0</v>
      </c>
      <c r="DC64" s="98">
        <f t="shared" si="145"/>
        <v>0</v>
      </c>
      <c r="DD64" s="98">
        <f t="shared" si="146"/>
        <v>0</v>
      </c>
      <c r="DE64" s="102"/>
      <c r="DF64" s="98"/>
      <c r="DG64" s="98"/>
      <c r="DH64" s="98"/>
      <c r="DI64" s="98"/>
      <c r="DJ64" s="98"/>
      <c r="DK64" s="98"/>
      <c r="DL64" s="98">
        <f t="shared" si="147"/>
        <v>0</v>
      </c>
      <c r="DM64" s="98">
        <f t="shared" si="148"/>
        <v>0</v>
      </c>
      <c r="DN64" s="98">
        <f t="shared" si="149"/>
        <v>0</v>
      </c>
      <c r="DO64" s="107"/>
      <c r="DP64" s="102"/>
      <c r="DQ64" s="98"/>
      <c r="DR64" s="98"/>
      <c r="DS64" s="98"/>
      <c r="DT64" s="98"/>
      <c r="DU64" s="98"/>
      <c r="DV64" s="98"/>
      <c r="DW64" s="101"/>
      <c r="DX64" s="98">
        <f t="shared" si="150"/>
        <v>0</v>
      </c>
      <c r="DY64" s="98">
        <f t="shared" si="151"/>
        <v>0</v>
      </c>
      <c r="DZ64" s="98">
        <f t="shared" si="152"/>
        <v>0</v>
      </c>
      <c r="EA64" s="102"/>
      <c r="EB64" s="98"/>
      <c r="EC64" s="98"/>
      <c r="ED64" s="98"/>
      <c r="EE64" s="98"/>
      <c r="EF64" s="98"/>
      <c r="EG64" s="98"/>
      <c r="EH64" s="98">
        <f t="shared" si="153"/>
        <v>0</v>
      </c>
      <c r="EI64" s="98">
        <f t="shared" si="154"/>
        <v>0</v>
      </c>
      <c r="EJ64" s="98">
        <f t="shared" si="155"/>
        <v>0</v>
      </c>
      <c r="EK64" s="102"/>
      <c r="EL64" s="98"/>
      <c r="EM64" s="98"/>
      <c r="EN64" s="106"/>
      <c r="EO64" s="98">
        <f t="shared" si="163"/>
        <v>0</v>
      </c>
      <c r="EP64" s="98">
        <f t="shared" si="164"/>
        <v>0</v>
      </c>
      <c r="EQ64" s="98"/>
      <c r="ER64" s="102"/>
      <c r="ES64" s="98">
        <f t="shared" si="156"/>
        <v>3</v>
      </c>
      <c r="ET64" s="98">
        <f t="shared" si="157"/>
        <v>0.75</v>
      </c>
      <c r="EU64" s="98">
        <f t="shared" si="158"/>
        <v>1</v>
      </c>
      <c r="EV64" s="98">
        <f t="shared" si="159"/>
        <v>0.25</v>
      </c>
      <c r="EW64" s="98">
        <f t="shared" si="160"/>
        <v>0</v>
      </c>
      <c r="EX64" s="98">
        <f t="shared" si="161"/>
        <v>0</v>
      </c>
      <c r="EY64" s="105">
        <f t="shared" si="162"/>
        <v>1</v>
      </c>
      <c r="EZ64" s="98"/>
      <c r="FA64" s="99"/>
    </row>
    <row r="65">
      <c r="A65" s="97" t="s">
        <v>331</v>
      </c>
      <c r="B65" s="98" t="b">
        <v>0</v>
      </c>
      <c r="C65" s="97">
        <v>16.0</v>
      </c>
      <c r="D65" s="97" t="s">
        <v>192</v>
      </c>
      <c r="E65" s="97" t="s">
        <v>182</v>
      </c>
      <c r="F65" s="97">
        <v>7.0412341E7</v>
      </c>
      <c r="G65" s="97" t="s">
        <v>332</v>
      </c>
      <c r="H65" s="97" t="s">
        <v>184</v>
      </c>
      <c r="I65" s="97" t="s">
        <v>323</v>
      </c>
      <c r="J65" s="97" t="s">
        <v>186</v>
      </c>
      <c r="K65" s="100" t="b">
        <v>1</v>
      </c>
      <c r="L65" s="98" t="b">
        <v>0</v>
      </c>
      <c r="M65" s="98" t="b">
        <v>0</v>
      </c>
      <c r="N65" s="99"/>
      <c r="O65" s="98" t="b">
        <v>0</v>
      </c>
      <c r="P65" s="98" t="b">
        <v>0</v>
      </c>
      <c r="Q65" s="99"/>
      <c r="R65" s="98" t="b">
        <v>0</v>
      </c>
      <c r="S65" s="99"/>
      <c r="T65" s="100">
        <v>0.0</v>
      </c>
      <c r="U65" s="98"/>
      <c r="V65" s="100">
        <v>0.0</v>
      </c>
      <c r="W65" s="98"/>
      <c r="X65" s="100">
        <v>0.0</v>
      </c>
      <c r="Y65" s="98"/>
      <c r="Z65" s="98"/>
      <c r="AA65" s="98"/>
      <c r="AB65" s="98"/>
      <c r="AC65" s="100" t="s">
        <v>187</v>
      </c>
      <c r="AD65" s="100">
        <v>0.0</v>
      </c>
      <c r="AE65" s="98"/>
      <c r="AF65" s="98"/>
      <c r="AG65" s="98"/>
      <c r="AH65" s="98"/>
      <c r="AI65" s="98"/>
      <c r="AJ65" s="98"/>
      <c r="AK65" s="101"/>
      <c r="AL65" s="98">
        <f t="shared" si="126"/>
        <v>0</v>
      </c>
      <c r="AM65" s="98">
        <f t="shared" si="127"/>
        <v>0</v>
      </c>
      <c r="AN65" s="98">
        <f t="shared" si="128"/>
        <v>0</v>
      </c>
      <c r="AO65" s="102"/>
      <c r="AP65" s="98"/>
      <c r="AQ65" s="98"/>
      <c r="AR65" s="98"/>
      <c r="AS65" s="98"/>
      <c r="AT65" s="98"/>
      <c r="AU65" s="98"/>
      <c r="AV65" s="98"/>
      <c r="AW65" s="98"/>
      <c r="AX65" s="98"/>
      <c r="AY65" s="98"/>
      <c r="AZ65" s="98"/>
      <c r="BA65" s="98"/>
      <c r="BB65" s="101"/>
      <c r="BC65" s="98">
        <f t="shared" si="129"/>
        <v>0</v>
      </c>
      <c r="BD65" s="98">
        <f t="shared" si="130"/>
        <v>0</v>
      </c>
      <c r="BE65" s="98">
        <f t="shared" si="131"/>
        <v>0</v>
      </c>
      <c r="BF65" s="102"/>
      <c r="BG65" s="98"/>
      <c r="BH65" s="98"/>
      <c r="BI65" s="98"/>
      <c r="BJ65" s="98"/>
      <c r="BK65" s="98"/>
      <c r="BL65" s="98"/>
      <c r="BM65" s="101"/>
      <c r="BN65" s="98">
        <f t="shared" si="132"/>
        <v>0</v>
      </c>
      <c r="BO65" s="98">
        <f t="shared" si="133"/>
        <v>0</v>
      </c>
      <c r="BP65" s="98">
        <f t="shared" si="134"/>
        <v>0</v>
      </c>
      <c r="BQ65" s="102"/>
      <c r="BR65" s="98"/>
      <c r="BS65" s="98"/>
      <c r="BT65" s="98"/>
      <c r="BU65" s="98"/>
      <c r="BV65" s="98"/>
      <c r="BW65" s="98"/>
      <c r="BX65" s="98">
        <f t="shared" si="135"/>
        <v>0</v>
      </c>
      <c r="BY65" s="98">
        <f t="shared" si="136"/>
        <v>0</v>
      </c>
      <c r="BZ65" s="98">
        <f t="shared" si="137"/>
        <v>0</v>
      </c>
      <c r="CA65" s="102"/>
      <c r="CB65" s="98"/>
      <c r="CC65" s="98"/>
      <c r="CD65" s="98"/>
      <c r="CE65" s="98"/>
      <c r="CF65" s="98"/>
      <c r="CG65" s="98"/>
      <c r="CH65" s="98">
        <f t="shared" si="138"/>
        <v>0</v>
      </c>
      <c r="CI65" s="98">
        <f t="shared" si="139"/>
        <v>0</v>
      </c>
      <c r="CJ65" s="98">
        <f t="shared" si="140"/>
        <v>0</v>
      </c>
      <c r="CK65" s="102"/>
      <c r="CL65" s="98"/>
      <c r="CM65" s="98"/>
      <c r="CN65" s="98"/>
      <c r="CO65" s="98"/>
      <c r="CP65" s="98"/>
      <c r="CQ65" s="98"/>
      <c r="CR65" s="98">
        <f t="shared" si="141"/>
        <v>0</v>
      </c>
      <c r="CS65" s="98">
        <f t="shared" si="142"/>
        <v>0</v>
      </c>
      <c r="CT65" s="98">
        <f t="shared" si="143"/>
        <v>0</v>
      </c>
      <c r="CU65" s="102"/>
      <c r="CV65" s="98"/>
      <c r="CW65" s="98"/>
      <c r="CX65" s="98"/>
      <c r="CY65" s="98"/>
      <c r="CZ65" s="98"/>
      <c r="DA65" s="98"/>
      <c r="DB65" s="98">
        <f t="shared" si="144"/>
        <v>0</v>
      </c>
      <c r="DC65" s="98">
        <f t="shared" si="145"/>
        <v>0</v>
      </c>
      <c r="DD65" s="98">
        <f t="shared" si="146"/>
        <v>0</v>
      </c>
      <c r="DE65" s="102"/>
      <c r="DF65" s="98"/>
      <c r="DG65" s="98"/>
      <c r="DH65" s="98"/>
      <c r="DI65" s="98"/>
      <c r="DJ65" s="98"/>
      <c r="DK65" s="98"/>
      <c r="DL65" s="98">
        <f t="shared" si="147"/>
        <v>0</v>
      </c>
      <c r="DM65" s="98">
        <f t="shared" si="148"/>
        <v>0</v>
      </c>
      <c r="DN65" s="98">
        <f t="shared" si="149"/>
        <v>0</v>
      </c>
      <c r="DO65" s="107"/>
      <c r="DP65" s="102"/>
      <c r="DQ65" s="98"/>
      <c r="DR65" s="98"/>
      <c r="DS65" s="98"/>
      <c r="DT65" s="98"/>
      <c r="DU65" s="98"/>
      <c r="DV65" s="98"/>
      <c r="DW65" s="101"/>
      <c r="DX65" s="98">
        <f t="shared" si="150"/>
        <v>0</v>
      </c>
      <c r="DY65" s="98">
        <f t="shared" si="151"/>
        <v>0</v>
      </c>
      <c r="DZ65" s="98">
        <f t="shared" si="152"/>
        <v>0</v>
      </c>
      <c r="EA65" s="102"/>
      <c r="EB65" s="98"/>
      <c r="EC65" s="98"/>
      <c r="ED65" s="98"/>
      <c r="EE65" s="98"/>
      <c r="EF65" s="98"/>
      <c r="EG65" s="98"/>
      <c r="EH65" s="98">
        <f t="shared" si="153"/>
        <v>0</v>
      </c>
      <c r="EI65" s="98">
        <f t="shared" si="154"/>
        <v>0</v>
      </c>
      <c r="EJ65" s="98">
        <f t="shared" si="155"/>
        <v>0</v>
      </c>
      <c r="EK65" s="102"/>
      <c r="EL65" s="98"/>
      <c r="EM65" s="98"/>
      <c r="EN65" s="106"/>
      <c r="EO65" s="98">
        <f t="shared" si="163"/>
        <v>0</v>
      </c>
      <c r="EP65" s="98">
        <f t="shared" si="164"/>
        <v>0</v>
      </c>
      <c r="EQ65" s="98"/>
      <c r="ER65" s="102"/>
      <c r="ES65" s="98">
        <f t="shared" si="156"/>
        <v>0</v>
      </c>
      <c r="ET65" s="98">
        <f t="shared" si="157"/>
        <v>0</v>
      </c>
      <c r="EU65" s="98">
        <f t="shared" si="158"/>
        <v>0</v>
      </c>
      <c r="EV65" s="98">
        <f t="shared" si="159"/>
        <v>0</v>
      </c>
      <c r="EW65" s="98">
        <f t="shared" si="160"/>
        <v>0</v>
      </c>
      <c r="EX65" s="98">
        <f t="shared" si="161"/>
        <v>0</v>
      </c>
      <c r="EY65" s="105">
        <f t="shared" si="162"/>
        <v>0</v>
      </c>
      <c r="EZ65" s="98"/>
      <c r="FA65" s="99"/>
    </row>
    <row r="66">
      <c r="A66" s="97" t="s">
        <v>333</v>
      </c>
      <c r="B66" s="98" t="b">
        <v>0</v>
      </c>
      <c r="C66" s="97">
        <v>16.0</v>
      </c>
      <c r="D66" s="97" t="s">
        <v>192</v>
      </c>
      <c r="E66" s="97" t="s">
        <v>182</v>
      </c>
      <c r="F66" s="97">
        <v>7.1662178E7</v>
      </c>
      <c r="G66" s="97" t="s">
        <v>334</v>
      </c>
      <c r="H66" s="97" t="s">
        <v>184</v>
      </c>
      <c r="I66" s="97" t="s">
        <v>323</v>
      </c>
      <c r="J66" s="97" t="s">
        <v>186</v>
      </c>
      <c r="K66" s="100" t="b">
        <v>1</v>
      </c>
      <c r="L66" s="98" t="b">
        <v>0</v>
      </c>
      <c r="M66" s="98" t="b">
        <v>0</v>
      </c>
      <c r="N66" s="99"/>
      <c r="O66" s="98" t="b">
        <v>0</v>
      </c>
      <c r="P66" s="98" t="b">
        <v>0</v>
      </c>
      <c r="Q66" s="99"/>
      <c r="R66" s="98" t="b">
        <v>0</v>
      </c>
      <c r="S66" s="99"/>
      <c r="T66" s="100">
        <v>0.0</v>
      </c>
      <c r="U66" s="98"/>
      <c r="V66" s="100">
        <v>1.0</v>
      </c>
      <c r="W66" s="98"/>
      <c r="X66" s="100">
        <v>0.0</v>
      </c>
      <c r="Y66" s="98"/>
      <c r="Z66" s="98"/>
      <c r="AA66" s="98"/>
      <c r="AB66" s="98"/>
      <c r="AC66" s="100" t="s">
        <v>187</v>
      </c>
      <c r="AD66" s="100">
        <v>0.0</v>
      </c>
      <c r="AE66" s="98"/>
      <c r="AF66" s="98"/>
      <c r="AG66" s="98"/>
      <c r="AH66" s="98"/>
      <c r="AI66" s="98"/>
      <c r="AJ66" s="98"/>
      <c r="AK66" s="101"/>
      <c r="AL66" s="98">
        <f t="shared" si="126"/>
        <v>1</v>
      </c>
      <c r="AM66" s="98">
        <f t="shared" si="127"/>
        <v>0</v>
      </c>
      <c r="AN66" s="98">
        <f t="shared" si="128"/>
        <v>0</v>
      </c>
      <c r="AO66" s="102"/>
      <c r="AP66" s="98"/>
      <c r="AQ66" s="98"/>
      <c r="AR66" s="98"/>
      <c r="AS66" s="98"/>
      <c r="AT66" s="98"/>
      <c r="AU66" s="98"/>
      <c r="AV66" s="98"/>
      <c r="AW66" s="98"/>
      <c r="AX66" s="98"/>
      <c r="AY66" s="98"/>
      <c r="AZ66" s="98"/>
      <c r="BA66" s="98"/>
      <c r="BB66" s="101"/>
      <c r="BC66" s="98">
        <f t="shared" si="129"/>
        <v>0</v>
      </c>
      <c r="BD66" s="98">
        <f t="shared" si="130"/>
        <v>0</v>
      </c>
      <c r="BE66" s="98">
        <f t="shared" si="131"/>
        <v>0</v>
      </c>
      <c r="BF66" s="102"/>
      <c r="BG66" s="98"/>
      <c r="BH66" s="98"/>
      <c r="BI66" s="98"/>
      <c r="BJ66" s="98"/>
      <c r="BK66" s="98"/>
      <c r="BL66" s="98"/>
      <c r="BM66" s="101"/>
      <c r="BN66" s="98">
        <f t="shared" si="132"/>
        <v>0</v>
      </c>
      <c r="BO66" s="98">
        <f t="shared" si="133"/>
        <v>0</v>
      </c>
      <c r="BP66" s="98">
        <f t="shared" si="134"/>
        <v>0</v>
      </c>
      <c r="BQ66" s="102"/>
      <c r="BR66" s="98"/>
      <c r="BS66" s="98"/>
      <c r="BT66" s="98"/>
      <c r="BU66" s="98"/>
      <c r="BV66" s="98"/>
      <c r="BW66" s="98"/>
      <c r="BX66" s="98">
        <f t="shared" si="135"/>
        <v>0</v>
      </c>
      <c r="BY66" s="98">
        <f t="shared" si="136"/>
        <v>0</v>
      </c>
      <c r="BZ66" s="98">
        <f t="shared" si="137"/>
        <v>0</v>
      </c>
      <c r="CA66" s="102"/>
      <c r="CB66" s="98"/>
      <c r="CC66" s="98"/>
      <c r="CD66" s="98"/>
      <c r="CE66" s="98"/>
      <c r="CF66" s="98"/>
      <c r="CG66" s="98"/>
      <c r="CH66" s="98">
        <f t="shared" si="138"/>
        <v>0</v>
      </c>
      <c r="CI66" s="98">
        <f t="shared" si="139"/>
        <v>0</v>
      </c>
      <c r="CJ66" s="98">
        <f t="shared" si="140"/>
        <v>0</v>
      </c>
      <c r="CK66" s="102"/>
      <c r="CL66" s="98"/>
      <c r="CM66" s="98"/>
      <c r="CN66" s="98"/>
      <c r="CO66" s="98"/>
      <c r="CP66" s="98"/>
      <c r="CQ66" s="98"/>
      <c r="CR66" s="98">
        <f t="shared" si="141"/>
        <v>0</v>
      </c>
      <c r="CS66" s="98">
        <f t="shared" si="142"/>
        <v>0</v>
      </c>
      <c r="CT66" s="98">
        <f t="shared" si="143"/>
        <v>0</v>
      </c>
      <c r="CU66" s="102"/>
      <c r="CV66" s="98"/>
      <c r="CW66" s="98"/>
      <c r="CX66" s="98"/>
      <c r="CY66" s="98"/>
      <c r="CZ66" s="98"/>
      <c r="DA66" s="98"/>
      <c r="DB66" s="98">
        <f t="shared" si="144"/>
        <v>0</v>
      </c>
      <c r="DC66" s="98">
        <f t="shared" si="145"/>
        <v>0</v>
      </c>
      <c r="DD66" s="98">
        <f t="shared" si="146"/>
        <v>0</v>
      </c>
      <c r="DE66" s="102"/>
      <c r="DF66" s="98"/>
      <c r="DG66" s="98"/>
      <c r="DH66" s="98"/>
      <c r="DI66" s="98"/>
      <c r="DJ66" s="98"/>
      <c r="DK66" s="98"/>
      <c r="DL66" s="98">
        <f t="shared" si="147"/>
        <v>0</v>
      </c>
      <c r="DM66" s="98">
        <f t="shared" si="148"/>
        <v>0</v>
      </c>
      <c r="DN66" s="98">
        <f t="shared" si="149"/>
        <v>0</v>
      </c>
      <c r="DO66" s="107"/>
      <c r="DP66" s="102"/>
      <c r="DQ66" s="98"/>
      <c r="DR66" s="98"/>
      <c r="DS66" s="98"/>
      <c r="DT66" s="98"/>
      <c r="DU66" s="98"/>
      <c r="DV66" s="98"/>
      <c r="DW66" s="101"/>
      <c r="DX66" s="98">
        <f t="shared" si="150"/>
        <v>0</v>
      </c>
      <c r="DY66" s="98">
        <f t="shared" si="151"/>
        <v>0</v>
      </c>
      <c r="DZ66" s="98">
        <f t="shared" si="152"/>
        <v>0</v>
      </c>
      <c r="EA66" s="102"/>
      <c r="EB66" s="98"/>
      <c r="EC66" s="98"/>
      <c r="ED66" s="98"/>
      <c r="EE66" s="98"/>
      <c r="EF66" s="98"/>
      <c r="EG66" s="98"/>
      <c r="EH66" s="98">
        <f t="shared" si="153"/>
        <v>0</v>
      </c>
      <c r="EI66" s="98">
        <f t="shared" si="154"/>
        <v>0</v>
      </c>
      <c r="EJ66" s="98">
        <f t="shared" si="155"/>
        <v>0</v>
      </c>
      <c r="EK66" s="102"/>
      <c r="EL66" s="98"/>
      <c r="EM66" s="98"/>
      <c r="EN66" s="106"/>
      <c r="EO66" s="98">
        <f t="shared" si="163"/>
        <v>0</v>
      </c>
      <c r="EP66" s="98">
        <f t="shared" si="164"/>
        <v>0</v>
      </c>
      <c r="EQ66" s="98"/>
      <c r="ER66" s="102"/>
      <c r="ES66" s="98">
        <f t="shared" si="156"/>
        <v>1</v>
      </c>
      <c r="ET66" s="98">
        <f t="shared" si="157"/>
        <v>0.25</v>
      </c>
      <c r="EU66" s="98">
        <f t="shared" si="158"/>
        <v>0</v>
      </c>
      <c r="EV66" s="98">
        <f t="shared" si="159"/>
        <v>0</v>
      </c>
      <c r="EW66" s="98">
        <f t="shared" si="160"/>
        <v>0</v>
      </c>
      <c r="EX66" s="98">
        <f t="shared" si="161"/>
        <v>0</v>
      </c>
      <c r="EY66" s="105">
        <f t="shared" si="162"/>
        <v>0.25</v>
      </c>
      <c r="EZ66" s="98"/>
      <c r="FA66" s="99"/>
    </row>
    <row r="67">
      <c r="A67" s="97" t="s">
        <v>335</v>
      </c>
      <c r="B67" s="98" t="b">
        <v>0</v>
      </c>
      <c r="C67" s="97">
        <v>18.0</v>
      </c>
      <c r="D67" s="97" t="s">
        <v>336</v>
      </c>
      <c r="E67" s="97" t="s">
        <v>182</v>
      </c>
      <c r="F67" s="97">
        <v>7.828017E7</v>
      </c>
      <c r="G67" s="97" t="s">
        <v>337</v>
      </c>
      <c r="H67" s="97" t="s">
        <v>184</v>
      </c>
      <c r="I67" s="97" t="s">
        <v>323</v>
      </c>
      <c r="J67" s="97" t="s">
        <v>186</v>
      </c>
      <c r="K67" s="100" t="b">
        <v>1</v>
      </c>
      <c r="L67" s="98" t="b">
        <v>0</v>
      </c>
      <c r="M67" s="98" t="b">
        <v>0</v>
      </c>
      <c r="N67" s="99"/>
      <c r="O67" s="98" t="b">
        <v>0</v>
      </c>
      <c r="P67" s="98" t="b">
        <v>0</v>
      </c>
      <c r="Q67" s="99"/>
      <c r="R67" s="98" t="b">
        <v>0</v>
      </c>
      <c r="S67" s="99"/>
      <c r="T67" s="100">
        <v>1.0</v>
      </c>
      <c r="U67" s="98"/>
      <c r="V67" s="100">
        <v>1.0</v>
      </c>
      <c r="W67" s="98"/>
      <c r="X67" s="100">
        <v>0.0</v>
      </c>
      <c r="Y67" s="98"/>
      <c r="Z67" s="98"/>
      <c r="AA67" s="98"/>
      <c r="AB67" s="98"/>
      <c r="AC67" s="100" t="s">
        <v>187</v>
      </c>
      <c r="AD67" s="100">
        <v>0.0</v>
      </c>
      <c r="AE67" s="98"/>
      <c r="AF67" s="98"/>
      <c r="AG67" s="98"/>
      <c r="AH67" s="98"/>
      <c r="AI67" s="98"/>
      <c r="AJ67" s="98"/>
      <c r="AK67" s="101"/>
      <c r="AL67" s="98">
        <f t="shared" si="126"/>
        <v>2</v>
      </c>
      <c r="AM67" s="98">
        <f t="shared" si="127"/>
        <v>0</v>
      </c>
      <c r="AN67" s="98">
        <f t="shared" si="128"/>
        <v>0</v>
      </c>
      <c r="AO67" s="102"/>
      <c r="AP67" s="98"/>
      <c r="AQ67" s="98"/>
      <c r="AR67" s="98"/>
      <c r="AS67" s="98"/>
      <c r="AT67" s="98"/>
      <c r="AU67" s="98"/>
      <c r="AV67" s="98"/>
      <c r="AW67" s="98"/>
      <c r="AX67" s="98"/>
      <c r="AY67" s="98"/>
      <c r="AZ67" s="98"/>
      <c r="BA67" s="98"/>
      <c r="BB67" s="101"/>
      <c r="BC67" s="98">
        <f t="shared" si="129"/>
        <v>0</v>
      </c>
      <c r="BD67" s="98">
        <f t="shared" si="130"/>
        <v>0</v>
      </c>
      <c r="BE67" s="98">
        <f t="shared" si="131"/>
        <v>0</v>
      </c>
      <c r="BF67" s="102"/>
      <c r="BG67" s="98"/>
      <c r="BH67" s="98"/>
      <c r="BI67" s="98"/>
      <c r="BJ67" s="98"/>
      <c r="BK67" s="98"/>
      <c r="BL67" s="98"/>
      <c r="BM67" s="101"/>
      <c r="BN67" s="98">
        <f t="shared" si="132"/>
        <v>0</v>
      </c>
      <c r="BO67" s="98">
        <f t="shared" si="133"/>
        <v>0</v>
      </c>
      <c r="BP67" s="98">
        <f t="shared" si="134"/>
        <v>0</v>
      </c>
      <c r="BQ67" s="102"/>
      <c r="BR67" s="98"/>
      <c r="BS67" s="98"/>
      <c r="BT67" s="98"/>
      <c r="BU67" s="98"/>
      <c r="BV67" s="98"/>
      <c r="BW67" s="98"/>
      <c r="BX67" s="98">
        <f t="shared" si="135"/>
        <v>0</v>
      </c>
      <c r="BY67" s="98">
        <f t="shared" si="136"/>
        <v>0</v>
      </c>
      <c r="BZ67" s="98">
        <f t="shared" si="137"/>
        <v>0</v>
      </c>
      <c r="CA67" s="102"/>
      <c r="CB67" s="98"/>
      <c r="CC67" s="98"/>
      <c r="CD67" s="98"/>
      <c r="CE67" s="98"/>
      <c r="CF67" s="98"/>
      <c r="CG67" s="98"/>
      <c r="CH67" s="98">
        <f t="shared" si="138"/>
        <v>0</v>
      </c>
      <c r="CI67" s="98">
        <f t="shared" si="139"/>
        <v>0</v>
      </c>
      <c r="CJ67" s="98">
        <f t="shared" si="140"/>
        <v>0</v>
      </c>
      <c r="CK67" s="102"/>
      <c r="CL67" s="98"/>
      <c r="CM67" s="98"/>
      <c r="CN67" s="98"/>
      <c r="CO67" s="98"/>
      <c r="CP67" s="98"/>
      <c r="CQ67" s="98"/>
      <c r="CR67" s="98">
        <f t="shared" si="141"/>
        <v>0</v>
      </c>
      <c r="CS67" s="98">
        <f t="shared" si="142"/>
        <v>0</v>
      </c>
      <c r="CT67" s="98">
        <f t="shared" si="143"/>
        <v>0</v>
      </c>
      <c r="CU67" s="102"/>
      <c r="CV67" s="98"/>
      <c r="CW67" s="98"/>
      <c r="CX67" s="98"/>
      <c r="CY67" s="98"/>
      <c r="CZ67" s="98"/>
      <c r="DA67" s="98"/>
      <c r="DB67" s="98">
        <f t="shared" si="144"/>
        <v>0</v>
      </c>
      <c r="DC67" s="98">
        <f t="shared" si="145"/>
        <v>0</v>
      </c>
      <c r="DD67" s="98">
        <f t="shared" si="146"/>
        <v>0</v>
      </c>
      <c r="DE67" s="102"/>
      <c r="DF67" s="98"/>
      <c r="DG67" s="98"/>
      <c r="DH67" s="98"/>
      <c r="DI67" s="98"/>
      <c r="DJ67" s="98"/>
      <c r="DK67" s="98"/>
      <c r="DL67" s="98">
        <f t="shared" si="147"/>
        <v>0</v>
      </c>
      <c r="DM67" s="98">
        <f t="shared" si="148"/>
        <v>0</v>
      </c>
      <c r="DN67" s="98">
        <f t="shared" si="149"/>
        <v>0</v>
      </c>
      <c r="DO67" s="107"/>
      <c r="DP67" s="102"/>
      <c r="DQ67" s="98"/>
      <c r="DR67" s="98"/>
      <c r="DS67" s="98"/>
      <c r="DT67" s="98"/>
      <c r="DU67" s="98"/>
      <c r="DV67" s="98"/>
      <c r="DW67" s="101"/>
      <c r="DX67" s="98">
        <f t="shared" si="150"/>
        <v>0</v>
      </c>
      <c r="DY67" s="98">
        <f t="shared" si="151"/>
        <v>0</v>
      </c>
      <c r="DZ67" s="98">
        <f t="shared" si="152"/>
        <v>0</v>
      </c>
      <c r="EA67" s="102"/>
      <c r="EB67" s="98"/>
      <c r="EC67" s="98"/>
      <c r="ED67" s="98"/>
      <c r="EE67" s="98"/>
      <c r="EF67" s="98"/>
      <c r="EG67" s="98"/>
      <c r="EH67" s="98">
        <f t="shared" si="153"/>
        <v>0</v>
      </c>
      <c r="EI67" s="98">
        <f t="shared" si="154"/>
        <v>0</v>
      </c>
      <c r="EJ67" s="98">
        <f t="shared" si="155"/>
        <v>0</v>
      </c>
      <c r="EK67" s="102"/>
      <c r="EL67" s="98"/>
      <c r="EM67" s="98"/>
      <c r="EN67" s="106"/>
      <c r="EO67" s="98">
        <f t="shared" si="163"/>
        <v>0</v>
      </c>
      <c r="EP67" s="98">
        <f t="shared" si="164"/>
        <v>0</v>
      </c>
      <c r="EQ67" s="98"/>
      <c r="ER67" s="102"/>
      <c r="ES67" s="98">
        <f t="shared" si="156"/>
        <v>2</v>
      </c>
      <c r="ET67" s="98">
        <f t="shared" si="157"/>
        <v>0.5</v>
      </c>
      <c r="EU67" s="98">
        <f t="shared" si="158"/>
        <v>0</v>
      </c>
      <c r="EV67" s="98">
        <f t="shared" si="159"/>
        <v>0</v>
      </c>
      <c r="EW67" s="98">
        <f t="shared" si="160"/>
        <v>0</v>
      </c>
      <c r="EX67" s="98">
        <f t="shared" si="161"/>
        <v>0</v>
      </c>
      <c r="EY67" s="105">
        <f t="shared" si="162"/>
        <v>0.5</v>
      </c>
      <c r="EZ67" s="98"/>
      <c r="FA67" s="99"/>
    </row>
    <row r="68">
      <c r="A68" s="97" t="s">
        <v>338</v>
      </c>
      <c r="B68" s="98" t="b">
        <v>0</v>
      </c>
      <c r="C68" s="97">
        <v>17.0</v>
      </c>
      <c r="D68" s="97" t="s">
        <v>192</v>
      </c>
      <c r="E68" s="97" t="s">
        <v>189</v>
      </c>
      <c r="F68" s="97" t="s">
        <v>339</v>
      </c>
      <c r="G68" s="97" t="s">
        <v>340</v>
      </c>
      <c r="H68" s="97" t="s">
        <v>184</v>
      </c>
      <c r="I68" s="97" t="s">
        <v>323</v>
      </c>
      <c r="J68" s="97" t="s">
        <v>186</v>
      </c>
      <c r="K68" s="100" t="b">
        <v>1</v>
      </c>
      <c r="L68" s="98" t="b">
        <v>0</v>
      </c>
      <c r="M68" s="98" t="b">
        <v>0</v>
      </c>
      <c r="N68" s="99"/>
      <c r="O68" s="98" t="b">
        <v>0</v>
      </c>
      <c r="P68" s="98" t="b">
        <v>0</v>
      </c>
      <c r="Q68" s="99"/>
      <c r="R68" s="98" t="b">
        <v>0</v>
      </c>
      <c r="S68" s="99"/>
      <c r="T68" s="100">
        <v>1.0</v>
      </c>
      <c r="U68" s="98"/>
      <c r="V68" s="100">
        <v>1.0</v>
      </c>
      <c r="W68" s="100">
        <v>1.0</v>
      </c>
      <c r="X68" s="100">
        <v>1.0</v>
      </c>
      <c r="Y68" s="98"/>
      <c r="Z68" s="98"/>
      <c r="AA68" s="98"/>
      <c r="AB68" s="98"/>
      <c r="AC68" s="100" t="s">
        <v>187</v>
      </c>
      <c r="AD68" s="100">
        <v>1.0</v>
      </c>
      <c r="AE68" s="98"/>
      <c r="AF68" s="98"/>
      <c r="AG68" s="98"/>
      <c r="AH68" s="98"/>
      <c r="AI68" s="98"/>
      <c r="AJ68" s="98"/>
      <c r="AK68" s="101"/>
      <c r="AL68" s="98">
        <f t="shared" si="126"/>
        <v>3</v>
      </c>
      <c r="AM68" s="98">
        <f t="shared" si="127"/>
        <v>1</v>
      </c>
      <c r="AN68" s="98">
        <f t="shared" si="128"/>
        <v>1</v>
      </c>
      <c r="AO68" s="102"/>
      <c r="AP68" s="98"/>
      <c r="AQ68" s="98"/>
      <c r="AR68" s="98"/>
      <c r="AS68" s="98"/>
      <c r="AT68" s="98"/>
      <c r="AU68" s="98"/>
      <c r="AV68" s="98"/>
      <c r="AW68" s="98"/>
      <c r="AX68" s="98"/>
      <c r="AY68" s="98"/>
      <c r="AZ68" s="98"/>
      <c r="BA68" s="98"/>
      <c r="BB68" s="101"/>
      <c r="BC68" s="98">
        <f t="shared" si="129"/>
        <v>0</v>
      </c>
      <c r="BD68" s="98">
        <f t="shared" si="130"/>
        <v>0</v>
      </c>
      <c r="BE68" s="98">
        <f t="shared" si="131"/>
        <v>0</v>
      </c>
      <c r="BF68" s="102"/>
      <c r="BG68" s="98"/>
      <c r="BH68" s="98"/>
      <c r="BI68" s="98"/>
      <c r="BJ68" s="98"/>
      <c r="BK68" s="98"/>
      <c r="BL68" s="98"/>
      <c r="BM68" s="101"/>
      <c r="BN68" s="98">
        <f t="shared" si="132"/>
        <v>0</v>
      </c>
      <c r="BO68" s="98">
        <f t="shared" si="133"/>
        <v>0</v>
      </c>
      <c r="BP68" s="98">
        <f t="shared" si="134"/>
        <v>0</v>
      </c>
      <c r="BQ68" s="102"/>
      <c r="BR68" s="98"/>
      <c r="BS68" s="98"/>
      <c r="BT68" s="98"/>
      <c r="BU68" s="98"/>
      <c r="BV68" s="98"/>
      <c r="BW68" s="98"/>
      <c r="BX68" s="98">
        <f t="shared" si="135"/>
        <v>0</v>
      </c>
      <c r="BY68" s="98">
        <f t="shared" si="136"/>
        <v>0</v>
      </c>
      <c r="BZ68" s="98">
        <f t="shared" si="137"/>
        <v>0</v>
      </c>
      <c r="CA68" s="102"/>
      <c r="CB68" s="98"/>
      <c r="CC68" s="98"/>
      <c r="CD68" s="98"/>
      <c r="CE68" s="98"/>
      <c r="CF68" s="98"/>
      <c r="CG68" s="98"/>
      <c r="CH68" s="98">
        <f t="shared" si="138"/>
        <v>0</v>
      </c>
      <c r="CI68" s="98">
        <f t="shared" si="139"/>
        <v>0</v>
      </c>
      <c r="CJ68" s="98">
        <f t="shared" si="140"/>
        <v>0</v>
      </c>
      <c r="CK68" s="102"/>
      <c r="CL68" s="98"/>
      <c r="CM68" s="98"/>
      <c r="CN68" s="98"/>
      <c r="CO68" s="98"/>
      <c r="CP68" s="98"/>
      <c r="CQ68" s="98"/>
      <c r="CR68" s="98">
        <f t="shared" si="141"/>
        <v>0</v>
      </c>
      <c r="CS68" s="98">
        <f t="shared" si="142"/>
        <v>0</v>
      </c>
      <c r="CT68" s="98">
        <f t="shared" si="143"/>
        <v>0</v>
      </c>
      <c r="CU68" s="102"/>
      <c r="CV68" s="98"/>
      <c r="CW68" s="98"/>
      <c r="CX68" s="98"/>
      <c r="CY68" s="98"/>
      <c r="CZ68" s="98"/>
      <c r="DA68" s="98"/>
      <c r="DB68" s="98">
        <f t="shared" si="144"/>
        <v>0</v>
      </c>
      <c r="DC68" s="98">
        <f t="shared" si="145"/>
        <v>0</v>
      </c>
      <c r="DD68" s="98">
        <f t="shared" si="146"/>
        <v>0</v>
      </c>
      <c r="DE68" s="102"/>
      <c r="DF68" s="98"/>
      <c r="DG68" s="98"/>
      <c r="DH68" s="98"/>
      <c r="DI68" s="98"/>
      <c r="DJ68" s="98"/>
      <c r="DK68" s="98"/>
      <c r="DL68" s="98">
        <f t="shared" si="147"/>
        <v>0</v>
      </c>
      <c r="DM68" s="98">
        <f t="shared" si="148"/>
        <v>0</v>
      </c>
      <c r="DN68" s="98">
        <f t="shared" si="149"/>
        <v>0</v>
      </c>
      <c r="DO68" s="107"/>
      <c r="DP68" s="102"/>
      <c r="DQ68" s="98"/>
      <c r="DR68" s="98"/>
      <c r="DS68" s="98"/>
      <c r="DT68" s="98"/>
      <c r="DU68" s="98"/>
      <c r="DV68" s="98"/>
      <c r="DW68" s="101"/>
      <c r="DX68" s="98">
        <f t="shared" si="150"/>
        <v>0</v>
      </c>
      <c r="DY68" s="98">
        <f t="shared" si="151"/>
        <v>0</v>
      </c>
      <c r="DZ68" s="98">
        <f t="shared" si="152"/>
        <v>0</v>
      </c>
      <c r="EA68" s="102"/>
      <c r="EB68" s="98"/>
      <c r="EC68" s="98"/>
      <c r="ED68" s="98"/>
      <c r="EE68" s="98"/>
      <c r="EF68" s="98"/>
      <c r="EG68" s="98"/>
      <c r="EH68" s="98">
        <f t="shared" si="153"/>
        <v>0</v>
      </c>
      <c r="EI68" s="98">
        <f t="shared" si="154"/>
        <v>0</v>
      </c>
      <c r="EJ68" s="98">
        <f t="shared" si="155"/>
        <v>0</v>
      </c>
      <c r="EK68" s="102"/>
      <c r="EL68" s="98"/>
      <c r="EM68" s="98"/>
      <c r="EN68" s="106"/>
      <c r="EO68" s="98">
        <f t="shared" si="163"/>
        <v>0</v>
      </c>
      <c r="EP68" s="98">
        <f t="shared" si="164"/>
        <v>0</v>
      </c>
      <c r="EQ68" s="98"/>
      <c r="ER68" s="102"/>
      <c r="ES68" s="98">
        <f t="shared" si="156"/>
        <v>3</v>
      </c>
      <c r="ET68" s="98">
        <f t="shared" si="157"/>
        <v>0.75</v>
      </c>
      <c r="EU68" s="98">
        <f t="shared" si="158"/>
        <v>1</v>
      </c>
      <c r="EV68" s="98">
        <f t="shared" si="159"/>
        <v>0.25</v>
      </c>
      <c r="EW68" s="98">
        <f t="shared" si="160"/>
        <v>1</v>
      </c>
      <c r="EX68" s="98">
        <f t="shared" si="161"/>
        <v>0</v>
      </c>
      <c r="EY68" s="105">
        <f t="shared" si="162"/>
        <v>1</v>
      </c>
      <c r="EZ68" s="98"/>
      <c r="FA68" s="99"/>
    </row>
    <row r="69">
      <c r="A69" s="97" t="s">
        <v>341</v>
      </c>
      <c r="B69" s="98" t="b">
        <v>0</v>
      </c>
      <c r="C69" s="97">
        <v>17.0</v>
      </c>
      <c r="D69" s="97" t="s">
        <v>192</v>
      </c>
      <c r="E69" s="97" t="s">
        <v>189</v>
      </c>
      <c r="F69" s="97">
        <v>7.2486114E7</v>
      </c>
      <c r="G69" s="97" t="s">
        <v>342</v>
      </c>
      <c r="H69" s="97" t="s">
        <v>184</v>
      </c>
      <c r="I69" s="97" t="s">
        <v>323</v>
      </c>
      <c r="J69" s="97" t="s">
        <v>186</v>
      </c>
      <c r="K69" s="100" t="b">
        <v>1</v>
      </c>
      <c r="L69" s="98" t="b">
        <v>0</v>
      </c>
      <c r="M69" s="98" t="b">
        <v>0</v>
      </c>
      <c r="N69" s="99"/>
      <c r="O69" s="98" t="b">
        <v>0</v>
      </c>
      <c r="P69" s="98" t="b">
        <v>0</v>
      </c>
      <c r="Q69" s="99"/>
      <c r="R69" s="98" t="b">
        <v>0</v>
      </c>
      <c r="S69" s="99"/>
      <c r="T69" s="100">
        <v>1.0</v>
      </c>
      <c r="U69" s="98"/>
      <c r="V69" s="100">
        <v>1.0</v>
      </c>
      <c r="W69" s="98"/>
      <c r="X69" s="100">
        <v>1.0</v>
      </c>
      <c r="Y69" s="98"/>
      <c r="Z69" s="98"/>
      <c r="AA69" s="98"/>
      <c r="AB69" s="98"/>
      <c r="AC69" s="100" t="s">
        <v>187</v>
      </c>
      <c r="AD69" s="100">
        <v>1.0</v>
      </c>
      <c r="AE69" s="98"/>
      <c r="AF69" s="98"/>
      <c r="AG69" s="98"/>
      <c r="AH69" s="98"/>
      <c r="AI69" s="98"/>
      <c r="AJ69" s="98"/>
      <c r="AK69" s="101"/>
      <c r="AL69" s="98">
        <f t="shared" si="126"/>
        <v>3</v>
      </c>
      <c r="AM69" s="98">
        <f t="shared" si="127"/>
        <v>1</v>
      </c>
      <c r="AN69" s="98">
        <f t="shared" si="128"/>
        <v>0</v>
      </c>
      <c r="AO69" s="102"/>
      <c r="AP69" s="98"/>
      <c r="AQ69" s="98"/>
      <c r="AR69" s="98"/>
      <c r="AS69" s="98"/>
      <c r="AT69" s="98"/>
      <c r="AU69" s="98"/>
      <c r="AV69" s="98"/>
      <c r="AW69" s="98"/>
      <c r="AX69" s="98"/>
      <c r="AY69" s="98"/>
      <c r="AZ69" s="98"/>
      <c r="BA69" s="98"/>
      <c r="BB69" s="101"/>
      <c r="BC69" s="98">
        <f t="shared" si="129"/>
        <v>0</v>
      </c>
      <c r="BD69" s="98">
        <f t="shared" si="130"/>
        <v>0</v>
      </c>
      <c r="BE69" s="98">
        <f t="shared" si="131"/>
        <v>0</v>
      </c>
      <c r="BF69" s="102"/>
      <c r="BG69" s="98"/>
      <c r="BH69" s="98"/>
      <c r="BI69" s="98"/>
      <c r="BJ69" s="98"/>
      <c r="BK69" s="98"/>
      <c r="BL69" s="98"/>
      <c r="BM69" s="101"/>
      <c r="BN69" s="98">
        <f t="shared" si="132"/>
        <v>0</v>
      </c>
      <c r="BO69" s="98">
        <f t="shared" si="133"/>
        <v>0</v>
      </c>
      <c r="BP69" s="98">
        <f t="shared" si="134"/>
        <v>0</v>
      </c>
      <c r="BQ69" s="102"/>
      <c r="BR69" s="98"/>
      <c r="BS69" s="98"/>
      <c r="BT69" s="98"/>
      <c r="BU69" s="98"/>
      <c r="BV69" s="98"/>
      <c r="BW69" s="98"/>
      <c r="BX69" s="98">
        <f t="shared" si="135"/>
        <v>0</v>
      </c>
      <c r="BY69" s="98">
        <f t="shared" si="136"/>
        <v>0</v>
      </c>
      <c r="BZ69" s="98">
        <f t="shared" si="137"/>
        <v>0</v>
      </c>
      <c r="CA69" s="102"/>
      <c r="CB69" s="98"/>
      <c r="CC69" s="98"/>
      <c r="CD69" s="98"/>
      <c r="CE69" s="98"/>
      <c r="CF69" s="98"/>
      <c r="CG69" s="98"/>
      <c r="CH69" s="98">
        <f t="shared" si="138"/>
        <v>0</v>
      </c>
      <c r="CI69" s="98">
        <f t="shared" si="139"/>
        <v>0</v>
      </c>
      <c r="CJ69" s="98">
        <f t="shared" si="140"/>
        <v>0</v>
      </c>
      <c r="CK69" s="102"/>
      <c r="CL69" s="98"/>
      <c r="CM69" s="98"/>
      <c r="CN69" s="98"/>
      <c r="CO69" s="98"/>
      <c r="CP69" s="98"/>
      <c r="CQ69" s="98"/>
      <c r="CR69" s="98">
        <f t="shared" si="141"/>
        <v>0</v>
      </c>
      <c r="CS69" s="98">
        <f t="shared" si="142"/>
        <v>0</v>
      </c>
      <c r="CT69" s="98">
        <f t="shared" si="143"/>
        <v>0</v>
      </c>
      <c r="CU69" s="102"/>
      <c r="CV69" s="98"/>
      <c r="CW69" s="98"/>
      <c r="CX69" s="98"/>
      <c r="CY69" s="98"/>
      <c r="CZ69" s="98"/>
      <c r="DA69" s="98"/>
      <c r="DB69" s="98">
        <f t="shared" si="144"/>
        <v>0</v>
      </c>
      <c r="DC69" s="98">
        <f t="shared" si="145"/>
        <v>0</v>
      </c>
      <c r="DD69" s="98">
        <f t="shared" si="146"/>
        <v>0</v>
      </c>
      <c r="DE69" s="102"/>
      <c r="DF69" s="98"/>
      <c r="DG69" s="98"/>
      <c r="DH69" s="98"/>
      <c r="DI69" s="98"/>
      <c r="DJ69" s="98"/>
      <c r="DK69" s="98"/>
      <c r="DL69" s="98">
        <f t="shared" si="147"/>
        <v>0</v>
      </c>
      <c r="DM69" s="98">
        <f t="shared" si="148"/>
        <v>0</v>
      </c>
      <c r="DN69" s="98">
        <f t="shared" si="149"/>
        <v>0</v>
      </c>
      <c r="DO69" s="107"/>
      <c r="DP69" s="102"/>
      <c r="DQ69" s="98"/>
      <c r="DR69" s="98"/>
      <c r="DS69" s="98"/>
      <c r="DT69" s="98"/>
      <c r="DU69" s="98"/>
      <c r="DV69" s="98"/>
      <c r="DW69" s="101"/>
      <c r="DX69" s="98">
        <f t="shared" si="150"/>
        <v>0</v>
      </c>
      <c r="DY69" s="98">
        <f t="shared" si="151"/>
        <v>0</v>
      </c>
      <c r="DZ69" s="98">
        <f t="shared" si="152"/>
        <v>0</v>
      </c>
      <c r="EA69" s="102"/>
      <c r="EB69" s="98"/>
      <c r="EC69" s="98"/>
      <c r="ED69" s="98"/>
      <c r="EE69" s="98"/>
      <c r="EF69" s="98"/>
      <c r="EG69" s="98"/>
      <c r="EH69" s="98">
        <f t="shared" si="153"/>
        <v>0</v>
      </c>
      <c r="EI69" s="98">
        <f t="shared" si="154"/>
        <v>0</v>
      </c>
      <c r="EJ69" s="98">
        <f t="shared" si="155"/>
        <v>0</v>
      </c>
      <c r="EK69" s="102"/>
      <c r="EL69" s="98"/>
      <c r="EM69" s="98"/>
      <c r="EN69" s="106"/>
      <c r="EO69" s="98">
        <f t="shared" si="163"/>
        <v>0</v>
      </c>
      <c r="EP69" s="98">
        <f t="shared" si="164"/>
        <v>0</v>
      </c>
      <c r="EQ69" s="98"/>
      <c r="ER69" s="102"/>
      <c r="ES69" s="98">
        <f t="shared" si="156"/>
        <v>3</v>
      </c>
      <c r="ET69" s="98">
        <f t="shared" si="157"/>
        <v>0.75</v>
      </c>
      <c r="EU69" s="98">
        <f t="shared" si="158"/>
        <v>1</v>
      </c>
      <c r="EV69" s="98">
        <f t="shared" si="159"/>
        <v>0.25</v>
      </c>
      <c r="EW69" s="98">
        <f t="shared" si="160"/>
        <v>0</v>
      </c>
      <c r="EX69" s="98">
        <f t="shared" si="161"/>
        <v>0</v>
      </c>
      <c r="EY69" s="105">
        <f t="shared" si="162"/>
        <v>1</v>
      </c>
      <c r="EZ69" s="98"/>
      <c r="FA69" s="99"/>
    </row>
    <row r="70">
      <c r="A70" s="97" t="s">
        <v>343</v>
      </c>
      <c r="B70" s="98" t="b">
        <v>0</v>
      </c>
      <c r="C70" s="97">
        <v>17.0</v>
      </c>
      <c r="D70" s="97" t="s">
        <v>192</v>
      </c>
      <c r="E70" s="97" t="s">
        <v>182</v>
      </c>
      <c r="F70" s="97">
        <v>7.9275178E7</v>
      </c>
      <c r="G70" s="97" t="s">
        <v>344</v>
      </c>
      <c r="H70" s="97" t="s">
        <v>184</v>
      </c>
      <c r="I70" s="97" t="s">
        <v>323</v>
      </c>
      <c r="J70" s="97" t="s">
        <v>186</v>
      </c>
      <c r="K70" s="100" t="b">
        <v>1</v>
      </c>
      <c r="L70" s="98" t="b">
        <v>0</v>
      </c>
      <c r="M70" s="98" t="b">
        <v>0</v>
      </c>
      <c r="N70" s="99"/>
      <c r="O70" s="98" t="b">
        <v>0</v>
      </c>
      <c r="P70" s="98" t="b">
        <v>0</v>
      </c>
      <c r="Q70" s="99"/>
      <c r="R70" s="98" t="b">
        <v>0</v>
      </c>
      <c r="S70" s="99"/>
      <c r="T70" s="100">
        <v>1.0</v>
      </c>
      <c r="U70" s="98"/>
      <c r="V70" s="100">
        <v>1.0</v>
      </c>
      <c r="W70" s="98"/>
      <c r="X70" s="100">
        <v>1.0</v>
      </c>
      <c r="Y70" s="98"/>
      <c r="Z70" s="98"/>
      <c r="AA70" s="98"/>
      <c r="AB70" s="98"/>
      <c r="AC70" s="100" t="s">
        <v>187</v>
      </c>
      <c r="AD70" s="100">
        <v>1.0</v>
      </c>
      <c r="AE70" s="98"/>
      <c r="AF70" s="98"/>
      <c r="AG70" s="98"/>
      <c r="AH70" s="98"/>
      <c r="AI70" s="98"/>
      <c r="AJ70" s="98"/>
      <c r="AK70" s="101"/>
      <c r="AL70" s="98">
        <f t="shared" si="126"/>
        <v>3</v>
      </c>
      <c r="AM70" s="98">
        <f t="shared" si="127"/>
        <v>1</v>
      </c>
      <c r="AN70" s="98">
        <f t="shared" si="128"/>
        <v>0</v>
      </c>
      <c r="AO70" s="102"/>
      <c r="AP70" s="98"/>
      <c r="AQ70" s="98"/>
      <c r="AR70" s="98"/>
      <c r="AS70" s="98"/>
      <c r="AT70" s="98"/>
      <c r="AU70" s="98"/>
      <c r="AV70" s="98"/>
      <c r="AW70" s="98"/>
      <c r="AX70" s="98"/>
      <c r="AY70" s="98"/>
      <c r="AZ70" s="98"/>
      <c r="BA70" s="98"/>
      <c r="BB70" s="101"/>
      <c r="BC70" s="98">
        <f t="shared" si="129"/>
        <v>0</v>
      </c>
      <c r="BD70" s="98">
        <f t="shared" si="130"/>
        <v>0</v>
      </c>
      <c r="BE70" s="98">
        <f t="shared" si="131"/>
        <v>0</v>
      </c>
      <c r="BF70" s="102"/>
      <c r="BG70" s="98"/>
      <c r="BH70" s="98"/>
      <c r="BI70" s="98"/>
      <c r="BJ70" s="98"/>
      <c r="BK70" s="98"/>
      <c r="BL70" s="98"/>
      <c r="BM70" s="101"/>
      <c r="BN70" s="98">
        <f t="shared" si="132"/>
        <v>0</v>
      </c>
      <c r="BO70" s="98">
        <f t="shared" si="133"/>
        <v>0</v>
      </c>
      <c r="BP70" s="98">
        <f t="shared" si="134"/>
        <v>0</v>
      </c>
      <c r="BQ70" s="102"/>
      <c r="BR70" s="98"/>
      <c r="BS70" s="98"/>
      <c r="BT70" s="98"/>
      <c r="BU70" s="98"/>
      <c r="BV70" s="98"/>
      <c r="BW70" s="98"/>
      <c r="BX70" s="98">
        <f t="shared" si="135"/>
        <v>0</v>
      </c>
      <c r="BY70" s="98">
        <f t="shared" si="136"/>
        <v>0</v>
      </c>
      <c r="BZ70" s="98">
        <f t="shared" si="137"/>
        <v>0</v>
      </c>
      <c r="CA70" s="102"/>
      <c r="CB70" s="98"/>
      <c r="CC70" s="98"/>
      <c r="CD70" s="98"/>
      <c r="CE70" s="98"/>
      <c r="CF70" s="98"/>
      <c r="CG70" s="98"/>
      <c r="CH70" s="98">
        <f t="shared" si="138"/>
        <v>0</v>
      </c>
      <c r="CI70" s="98">
        <f t="shared" si="139"/>
        <v>0</v>
      </c>
      <c r="CJ70" s="98">
        <f t="shared" si="140"/>
        <v>0</v>
      </c>
      <c r="CK70" s="102"/>
      <c r="CL70" s="98"/>
      <c r="CM70" s="98"/>
      <c r="CN70" s="98"/>
      <c r="CO70" s="98"/>
      <c r="CP70" s="98"/>
      <c r="CQ70" s="98"/>
      <c r="CR70" s="98">
        <f t="shared" si="141"/>
        <v>0</v>
      </c>
      <c r="CS70" s="98">
        <f t="shared" si="142"/>
        <v>0</v>
      </c>
      <c r="CT70" s="98">
        <f t="shared" si="143"/>
        <v>0</v>
      </c>
      <c r="CU70" s="102"/>
      <c r="CV70" s="98"/>
      <c r="CW70" s="98"/>
      <c r="CX70" s="98"/>
      <c r="CY70" s="98"/>
      <c r="CZ70" s="98"/>
      <c r="DA70" s="98"/>
      <c r="DB70" s="98">
        <f t="shared" si="144"/>
        <v>0</v>
      </c>
      <c r="DC70" s="98">
        <f t="shared" si="145"/>
        <v>0</v>
      </c>
      <c r="DD70" s="98">
        <f t="shared" si="146"/>
        <v>0</v>
      </c>
      <c r="DE70" s="102"/>
      <c r="DF70" s="98"/>
      <c r="DG70" s="98"/>
      <c r="DH70" s="98"/>
      <c r="DI70" s="98"/>
      <c r="DJ70" s="98"/>
      <c r="DK70" s="98"/>
      <c r="DL70" s="98">
        <f t="shared" si="147"/>
        <v>0</v>
      </c>
      <c r="DM70" s="98">
        <f t="shared" si="148"/>
        <v>0</v>
      </c>
      <c r="DN70" s="98">
        <f t="shared" si="149"/>
        <v>0</v>
      </c>
      <c r="DO70" s="107"/>
      <c r="DP70" s="102"/>
      <c r="DQ70" s="98"/>
      <c r="DR70" s="98"/>
      <c r="DS70" s="98"/>
      <c r="DT70" s="98"/>
      <c r="DU70" s="98"/>
      <c r="DV70" s="98"/>
      <c r="DW70" s="101"/>
      <c r="DX70" s="98">
        <f t="shared" si="150"/>
        <v>0</v>
      </c>
      <c r="DY70" s="98">
        <f t="shared" si="151"/>
        <v>0</v>
      </c>
      <c r="DZ70" s="98">
        <f t="shared" si="152"/>
        <v>0</v>
      </c>
      <c r="EA70" s="102"/>
      <c r="EB70" s="98"/>
      <c r="EC70" s="98"/>
      <c r="ED70" s="98"/>
      <c r="EE70" s="98"/>
      <c r="EF70" s="98"/>
      <c r="EG70" s="98"/>
      <c r="EH70" s="98">
        <f t="shared" si="153"/>
        <v>0</v>
      </c>
      <c r="EI70" s="98">
        <f t="shared" si="154"/>
        <v>0</v>
      </c>
      <c r="EJ70" s="98">
        <f t="shared" si="155"/>
        <v>0</v>
      </c>
      <c r="EK70" s="102"/>
      <c r="EL70" s="98"/>
      <c r="EM70" s="98"/>
      <c r="EN70" s="106"/>
      <c r="EO70" s="98">
        <f t="shared" si="163"/>
        <v>0</v>
      </c>
      <c r="EP70" s="98">
        <f t="shared" si="164"/>
        <v>0</v>
      </c>
      <c r="EQ70" s="98"/>
      <c r="ER70" s="102"/>
      <c r="ES70" s="98">
        <f t="shared" si="156"/>
        <v>3</v>
      </c>
      <c r="ET70" s="98">
        <f t="shared" si="157"/>
        <v>0.75</v>
      </c>
      <c r="EU70" s="98">
        <f t="shared" si="158"/>
        <v>1</v>
      </c>
      <c r="EV70" s="98">
        <f t="shared" si="159"/>
        <v>0.25</v>
      </c>
      <c r="EW70" s="98">
        <f t="shared" si="160"/>
        <v>0</v>
      </c>
      <c r="EX70" s="98">
        <f t="shared" si="161"/>
        <v>0</v>
      </c>
      <c r="EY70" s="105">
        <f t="shared" si="162"/>
        <v>1</v>
      </c>
      <c r="EZ70" s="98"/>
      <c r="FA70" s="99"/>
    </row>
    <row r="71">
      <c r="A71" s="97" t="s">
        <v>345</v>
      </c>
      <c r="B71" s="98" t="b">
        <v>0</v>
      </c>
      <c r="C71" s="97">
        <v>18.0</v>
      </c>
      <c r="D71" s="97" t="s">
        <v>346</v>
      </c>
      <c r="E71" s="97" t="s">
        <v>182</v>
      </c>
      <c r="F71" s="97">
        <v>7.8248915E7</v>
      </c>
      <c r="G71" s="97" t="s">
        <v>347</v>
      </c>
      <c r="H71" s="97" t="s">
        <v>184</v>
      </c>
      <c r="I71" s="97" t="s">
        <v>323</v>
      </c>
      <c r="J71" s="97" t="s">
        <v>186</v>
      </c>
      <c r="K71" s="100" t="b">
        <v>1</v>
      </c>
      <c r="L71" s="98" t="b">
        <v>0</v>
      </c>
      <c r="M71" s="98" t="b">
        <v>0</v>
      </c>
      <c r="N71" s="99"/>
      <c r="O71" s="98" t="b">
        <v>0</v>
      </c>
      <c r="P71" s="98" t="b">
        <v>0</v>
      </c>
      <c r="Q71" s="99"/>
      <c r="R71" s="98" t="b">
        <v>0</v>
      </c>
      <c r="S71" s="99"/>
      <c r="T71" s="100">
        <v>1.0</v>
      </c>
      <c r="U71" s="98"/>
      <c r="V71" s="100">
        <v>1.0</v>
      </c>
      <c r="W71" s="98"/>
      <c r="X71" s="100">
        <v>1.0</v>
      </c>
      <c r="Y71" s="98"/>
      <c r="Z71" s="98"/>
      <c r="AA71" s="98"/>
      <c r="AB71" s="98"/>
      <c r="AC71" s="100" t="s">
        <v>187</v>
      </c>
      <c r="AD71" s="100">
        <v>0.0</v>
      </c>
      <c r="AE71" s="98"/>
      <c r="AF71" s="98"/>
      <c r="AG71" s="98"/>
      <c r="AH71" s="98"/>
      <c r="AI71" s="98"/>
      <c r="AJ71" s="98"/>
      <c r="AK71" s="101"/>
      <c r="AL71" s="98">
        <f t="shared" si="126"/>
        <v>2</v>
      </c>
      <c r="AM71" s="98">
        <f t="shared" si="127"/>
        <v>1</v>
      </c>
      <c r="AN71" s="98">
        <f t="shared" si="128"/>
        <v>0</v>
      </c>
      <c r="AO71" s="102"/>
      <c r="AP71" s="98"/>
      <c r="AQ71" s="98"/>
      <c r="AR71" s="98"/>
      <c r="AS71" s="98"/>
      <c r="AT71" s="98"/>
      <c r="AU71" s="98"/>
      <c r="AV71" s="98"/>
      <c r="AW71" s="98"/>
      <c r="AX71" s="98"/>
      <c r="AY71" s="98"/>
      <c r="AZ71" s="98"/>
      <c r="BA71" s="98"/>
      <c r="BB71" s="101"/>
      <c r="BC71" s="98">
        <f t="shared" si="129"/>
        <v>0</v>
      </c>
      <c r="BD71" s="98">
        <f t="shared" si="130"/>
        <v>0</v>
      </c>
      <c r="BE71" s="98">
        <f t="shared" si="131"/>
        <v>0</v>
      </c>
      <c r="BF71" s="102"/>
      <c r="BG71" s="98"/>
      <c r="BH71" s="98"/>
      <c r="BI71" s="98"/>
      <c r="BJ71" s="98"/>
      <c r="BK71" s="98"/>
      <c r="BL71" s="98"/>
      <c r="BM71" s="101"/>
      <c r="BN71" s="98">
        <f t="shared" si="132"/>
        <v>0</v>
      </c>
      <c r="BO71" s="98">
        <f t="shared" si="133"/>
        <v>0</v>
      </c>
      <c r="BP71" s="98">
        <f t="shared" si="134"/>
        <v>0</v>
      </c>
      <c r="BQ71" s="102"/>
      <c r="BR71" s="98"/>
      <c r="BS71" s="98"/>
      <c r="BT71" s="98"/>
      <c r="BU71" s="98"/>
      <c r="BV71" s="98"/>
      <c r="BW71" s="98"/>
      <c r="BX71" s="98">
        <f t="shared" si="135"/>
        <v>0</v>
      </c>
      <c r="BY71" s="98">
        <f t="shared" si="136"/>
        <v>0</v>
      </c>
      <c r="BZ71" s="98">
        <f t="shared" si="137"/>
        <v>0</v>
      </c>
      <c r="CA71" s="102"/>
      <c r="CB71" s="98"/>
      <c r="CC71" s="98"/>
      <c r="CD71" s="98"/>
      <c r="CE71" s="98"/>
      <c r="CF71" s="98"/>
      <c r="CG71" s="98"/>
      <c r="CH71" s="98">
        <f t="shared" si="138"/>
        <v>0</v>
      </c>
      <c r="CI71" s="98">
        <f t="shared" si="139"/>
        <v>0</v>
      </c>
      <c r="CJ71" s="98">
        <f t="shared" si="140"/>
        <v>0</v>
      </c>
      <c r="CK71" s="102"/>
      <c r="CL71" s="98"/>
      <c r="CM71" s="98"/>
      <c r="CN71" s="98"/>
      <c r="CO71" s="98"/>
      <c r="CP71" s="98"/>
      <c r="CQ71" s="98"/>
      <c r="CR71" s="98">
        <f t="shared" si="141"/>
        <v>0</v>
      </c>
      <c r="CS71" s="98">
        <f t="shared" si="142"/>
        <v>0</v>
      </c>
      <c r="CT71" s="98">
        <f t="shared" si="143"/>
        <v>0</v>
      </c>
      <c r="CU71" s="102"/>
      <c r="CV71" s="98"/>
      <c r="CW71" s="98"/>
      <c r="CX71" s="98"/>
      <c r="CY71" s="98"/>
      <c r="CZ71" s="98"/>
      <c r="DA71" s="98"/>
      <c r="DB71" s="98">
        <f t="shared" si="144"/>
        <v>0</v>
      </c>
      <c r="DC71" s="98">
        <f t="shared" si="145"/>
        <v>0</v>
      </c>
      <c r="DD71" s="98">
        <f t="shared" si="146"/>
        <v>0</v>
      </c>
      <c r="DE71" s="102"/>
      <c r="DF71" s="98"/>
      <c r="DG71" s="98"/>
      <c r="DH71" s="98"/>
      <c r="DI71" s="98"/>
      <c r="DJ71" s="98"/>
      <c r="DK71" s="98"/>
      <c r="DL71" s="98">
        <f t="shared" si="147"/>
        <v>0</v>
      </c>
      <c r="DM71" s="98">
        <f t="shared" si="148"/>
        <v>0</v>
      </c>
      <c r="DN71" s="98">
        <f t="shared" si="149"/>
        <v>0</v>
      </c>
      <c r="DO71" s="107"/>
      <c r="DP71" s="102"/>
      <c r="DQ71" s="98"/>
      <c r="DR71" s="98"/>
      <c r="DS71" s="98"/>
      <c r="DT71" s="98"/>
      <c r="DU71" s="98"/>
      <c r="DV71" s="98"/>
      <c r="DW71" s="101"/>
      <c r="DX71" s="98">
        <f t="shared" si="150"/>
        <v>0</v>
      </c>
      <c r="DY71" s="98">
        <f t="shared" si="151"/>
        <v>0</v>
      </c>
      <c r="DZ71" s="98">
        <f t="shared" si="152"/>
        <v>0</v>
      </c>
      <c r="EA71" s="102"/>
      <c r="EB71" s="98"/>
      <c r="EC71" s="98"/>
      <c r="ED71" s="98"/>
      <c r="EE71" s="98"/>
      <c r="EF71" s="98"/>
      <c r="EG71" s="98"/>
      <c r="EH71" s="98">
        <f t="shared" si="153"/>
        <v>0</v>
      </c>
      <c r="EI71" s="98">
        <f t="shared" si="154"/>
        <v>0</v>
      </c>
      <c r="EJ71" s="98">
        <f t="shared" si="155"/>
        <v>0</v>
      </c>
      <c r="EK71" s="102"/>
      <c r="EL71" s="98"/>
      <c r="EM71" s="98"/>
      <c r="EN71" s="106"/>
      <c r="EO71" s="98">
        <f t="shared" si="163"/>
        <v>0</v>
      </c>
      <c r="EP71" s="98">
        <f t="shared" si="164"/>
        <v>0</v>
      </c>
      <c r="EQ71" s="98"/>
      <c r="ER71" s="102"/>
      <c r="ES71" s="98">
        <f t="shared" si="156"/>
        <v>2</v>
      </c>
      <c r="ET71" s="98">
        <f t="shared" si="157"/>
        <v>0.5</v>
      </c>
      <c r="EU71" s="98">
        <f t="shared" si="158"/>
        <v>1</v>
      </c>
      <c r="EV71" s="98">
        <f t="shared" si="159"/>
        <v>0.25</v>
      </c>
      <c r="EW71" s="98">
        <f t="shared" si="160"/>
        <v>0</v>
      </c>
      <c r="EX71" s="98">
        <f t="shared" si="161"/>
        <v>0</v>
      </c>
      <c r="EY71" s="105">
        <f t="shared" si="162"/>
        <v>0.75</v>
      </c>
      <c r="EZ71" s="98"/>
      <c r="FA71" s="99"/>
    </row>
    <row r="72">
      <c r="A72" s="97" t="s">
        <v>348</v>
      </c>
      <c r="B72" s="98" t="b">
        <v>0</v>
      </c>
      <c r="C72" s="97">
        <v>17.0</v>
      </c>
      <c r="D72" s="97" t="s">
        <v>192</v>
      </c>
      <c r="E72" s="97" t="s">
        <v>189</v>
      </c>
      <c r="F72" s="97">
        <v>7.4564721E7</v>
      </c>
      <c r="G72" s="97" t="s">
        <v>349</v>
      </c>
      <c r="H72" s="97" t="s">
        <v>184</v>
      </c>
      <c r="I72" s="97" t="s">
        <v>323</v>
      </c>
      <c r="J72" s="97" t="s">
        <v>186</v>
      </c>
      <c r="K72" s="100" t="b">
        <v>1</v>
      </c>
      <c r="L72" s="98" t="b">
        <v>0</v>
      </c>
      <c r="M72" s="98" t="b">
        <v>0</v>
      </c>
      <c r="N72" s="99"/>
      <c r="O72" s="98" t="b">
        <v>0</v>
      </c>
      <c r="P72" s="98" t="b">
        <v>0</v>
      </c>
      <c r="Q72" s="99"/>
      <c r="R72" s="98" t="b">
        <v>0</v>
      </c>
      <c r="S72" s="99"/>
      <c r="T72" s="100">
        <v>1.0</v>
      </c>
      <c r="U72" s="100">
        <v>1.0</v>
      </c>
      <c r="V72" s="100">
        <v>1.0</v>
      </c>
      <c r="W72" s="100">
        <v>1.0</v>
      </c>
      <c r="X72" s="100">
        <v>1.0</v>
      </c>
      <c r="Y72" s="100">
        <v>1.0</v>
      </c>
      <c r="Z72" s="100"/>
      <c r="AA72" s="100"/>
      <c r="AB72" s="100"/>
      <c r="AC72" s="100" t="s">
        <v>187</v>
      </c>
      <c r="AD72" s="100">
        <v>1.0</v>
      </c>
      <c r="AE72" s="100">
        <v>1.0</v>
      </c>
      <c r="AF72" s="98"/>
      <c r="AG72" s="98"/>
      <c r="AH72" s="98"/>
      <c r="AI72" s="98"/>
      <c r="AJ72" s="98"/>
      <c r="AK72" s="101"/>
      <c r="AL72" s="98">
        <f t="shared" si="126"/>
        <v>3</v>
      </c>
      <c r="AM72" s="98">
        <f t="shared" si="127"/>
        <v>1</v>
      </c>
      <c r="AN72" s="98">
        <f t="shared" si="128"/>
        <v>4</v>
      </c>
      <c r="AO72" s="102"/>
      <c r="AP72" s="98"/>
      <c r="AQ72" s="98"/>
      <c r="AR72" s="98"/>
      <c r="AS72" s="98"/>
      <c r="AT72" s="98"/>
      <c r="AU72" s="98"/>
      <c r="AV72" s="98"/>
      <c r="AW72" s="98"/>
      <c r="AX72" s="98"/>
      <c r="AY72" s="98"/>
      <c r="AZ72" s="98"/>
      <c r="BA72" s="98"/>
      <c r="BB72" s="101"/>
      <c r="BC72" s="98">
        <f t="shared" si="129"/>
        <v>0</v>
      </c>
      <c r="BD72" s="98">
        <f t="shared" si="130"/>
        <v>0</v>
      </c>
      <c r="BE72" s="98">
        <f t="shared" si="131"/>
        <v>0</v>
      </c>
      <c r="BF72" s="102"/>
      <c r="BG72" s="98"/>
      <c r="BH72" s="98"/>
      <c r="BI72" s="98"/>
      <c r="BJ72" s="98"/>
      <c r="BK72" s="98"/>
      <c r="BL72" s="98"/>
      <c r="BM72" s="101"/>
      <c r="BN72" s="98">
        <f t="shared" si="132"/>
        <v>0</v>
      </c>
      <c r="BO72" s="98">
        <f t="shared" si="133"/>
        <v>0</v>
      </c>
      <c r="BP72" s="98">
        <f t="shared" si="134"/>
        <v>0</v>
      </c>
      <c r="BQ72" s="102"/>
      <c r="BR72" s="98"/>
      <c r="BS72" s="98"/>
      <c r="BT72" s="98"/>
      <c r="BU72" s="98"/>
      <c r="BV72" s="98"/>
      <c r="BW72" s="98"/>
      <c r="BX72" s="98">
        <f t="shared" si="135"/>
        <v>0</v>
      </c>
      <c r="BY72" s="98">
        <f t="shared" si="136"/>
        <v>0</v>
      </c>
      <c r="BZ72" s="98">
        <f t="shared" si="137"/>
        <v>0</v>
      </c>
      <c r="CA72" s="102"/>
      <c r="CB72" s="98"/>
      <c r="CC72" s="98"/>
      <c r="CD72" s="98"/>
      <c r="CE72" s="98"/>
      <c r="CF72" s="98"/>
      <c r="CG72" s="98"/>
      <c r="CH72" s="98">
        <f t="shared" si="138"/>
        <v>0</v>
      </c>
      <c r="CI72" s="98">
        <f t="shared" si="139"/>
        <v>0</v>
      </c>
      <c r="CJ72" s="98">
        <f t="shared" si="140"/>
        <v>0</v>
      </c>
      <c r="CK72" s="102"/>
      <c r="CL72" s="98"/>
      <c r="CM72" s="98"/>
      <c r="CN72" s="98"/>
      <c r="CO72" s="98"/>
      <c r="CP72" s="98"/>
      <c r="CQ72" s="98"/>
      <c r="CR72" s="98">
        <f t="shared" si="141"/>
        <v>0</v>
      </c>
      <c r="CS72" s="98">
        <f t="shared" si="142"/>
        <v>0</v>
      </c>
      <c r="CT72" s="98">
        <f t="shared" si="143"/>
        <v>0</v>
      </c>
      <c r="CU72" s="102"/>
      <c r="CV72" s="98"/>
      <c r="CW72" s="98"/>
      <c r="CX72" s="98"/>
      <c r="CY72" s="98"/>
      <c r="CZ72" s="98"/>
      <c r="DA72" s="98"/>
      <c r="DB72" s="98">
        <f t="shared" si="144"/>
        <v>0</v>
      </c>
      <c r="DC72" s="98">
        <f t="shared" si="145"/>
        <v>0</v>
      </c>
      <c r="DD72" s="98">
        <f t="shared" si="146"/>
        <v>0</v>
      </c>
      <c r="DE72" s="102"/>
      <c r="DF72" s="98"/>
      <c r="DG72" s="98"/>
      <c r="DH72" s="98"/>
      <c r="DI72" s="98"/>
      <c r="DJ72" s="98"/>
      <c r="DK72" s="98"/>
      <c r="DL72" s="98">
        <f t="shared" si="147"/>
        <v>0</v>
      </c>
      <c r="DM72" s="98">
        <f t="shared" si="148"/>
        <v>0</v>
      </c>
      <c r="DN72" s="98">
        <f t="shared" si="149"/>
        <v>0</v>
      </c>
      <c r="DO72" s="107"/>
      <c r="DP72" s="102"/>
      <c r="DQ72" s="98"/>
      <c r="DR72" s="98"/>
      <c r="DS72" s="98"/>
      <c r="DT72" s="98"/>
      <c r="DU72" s="98"/>
      <c r="DV72" s="98"/>
      <c r="DW72" s="101"/>
      <c r="DX72" s="98">
        <f t="shared" si="150"/>
        <v>0</v>
      </c>
      <c r="DY72" s="98">
        <f t="shared" si="151"/>
        <v>0</v>
      </c>
      <c r="DZ72" s="98">
        <f t="shared" si="152"/>
        <v>0</v>
      </c>
      <c r="EA72" s="102"/>
      <c r="EB72" s="98"/>
      <c r="EC72" s="98"/>
      <c r="ED72" s="98"/>
      <c r="EE72" s="98"/>
      <c r="EF72" s="98"/>
      <c r="EG72" s="98"/>
      <c r="EH72" s="98">
        <f t="shared" si="153"/>
        <v>0</v>
      </c>
      <c r="EI72" s="98">
        <f t="shared" si="154"/>
        <v>0</v>
      </c>
      <c r="EJ72" s="98">
        <f t="shared" si="155"/>
        <v>0</v>
      </c>
      <c r="EK72" s="102"/>
      <c r="EL72" s="98"/>
      <c r="EM72" s="98"/>
      <c r="EN72" s="106"/>
      <c r="EO72" s="98">
        <f t="shared" si="163"/>
        <v>0</v>
      </c>
      <c r="EP72" s="98">
        <f t="shared" si="164"/>
        <v>0</v>
      </c>
      <c r="EQ72" s="98"/>
      <c r="ER72" s="102"/>
      <c r="ES72" s="98">
        <f t="shared" si="156"/>
        <v>3</v>
      </c>
      <c r="ET72" s="98">
        <f t="shared" si="157"/>
        <v>0.75</v>
      </c>
      <c r="EU72" s="98">
        <f t="shared" si="158"/>
        <v>1</v>
      </c>
      <c r="EV72" s="98">
        <f t="shared" si="159"/>
        <v>0.25</v>
      </c>
      <c r="EW72" s="98">
        <f t="shared" si="160"/>
        <v>4</v>
      </c>
      <c r="EX72" s="98">
        <f t="shared" si="161"/>
        <v>0</v>
      </c>
      <c r="EY72" s="105">
        <f t="shared" si="162"/>
        <v>1</v>
      </c>
      <c r="EZ72" s="98"/>
      <c r="FA72" s="99"/>
    </row>
    <row r="73">
      <c r="A73" s="97" t="s">
        <v>350</v>
      </c>
      <c r="B73" s="98" t="b">
        <v>0</v>
      </c>
      <c r="C73" s="97">
        <v>16.0</v>
      </c>
      <c r="D73" s="97" t="s">
        <v>192</v>
      </c>
      <c r="E73" s="97" t="s">
        <v>182</v>
      </c>
      <c r="F73" s="97">
        <v>7.8589389E7</v>
      </c>
      <c r="G73" s="97" t="s">
        <v>351</v>
      </c>
      <c r="H73" s="97" t="s">
        <v>184</v>
      </c>
      <c r="I73" s="97" t="s">
        <v>323</v>
      </c>
      <c r="J73" s="97" t="s">
        <v>186</v>
      </c>
      <c r="K73" s="100" t="b">
        <v>1</v>
      </c>
      <c r="L73" s="98" t="b">
        <v>0</v>
      </c>
      <c r="M73" s="98" t="b">
        <v>0</v>
      </c>
      <c r="N73" s="99"/>
      <c r="O73" s="98" t="b">
        <v>0</v>
      </c>
      <c r="P73" s="98" t="b">
        <v>0</v>
      </c>
      <c r="Q73" s="99"/>
      <c r="R73" s="98" t="b">
        <v>0</v>
      </c>
      <c r="S73" s="99"/>
      <c r="T73" s="100">
        <v>1.0</v>
      </c>
      <c r="U73" s="98"/>
      <c r="V73" s="100">
        <v>0.0</v>
      </c>
      <c r="W73" s="98"/>
      <c r="X73" s="100">
        <v>1.0</v>
      </c>
      <c r="Y73" s="98"/>
      <c r="Z73" s="98"/>
      <c r="AA73" s="98"/>
      <c r="AB73" s="98"/>
      <c r="AC73" s="100" t="s">
        <v>187</v>
      </c>
      <c r="AD73" s="100">
        <v>1.0</v>
      </c>
      <c r="AE73" s="98"/>
      <c r="AF73" s="98"/>
      <c r="AG73" s="98"/>
      <c r="AH73" s="98"/>
      <c r="AI73" s="98"/>
      <c r="AJ73" s="98"/>
      <c r="AK73" s="101"/>
      <c r="AL73" s="98">
        <f t="shared" si="126"/>
        <v>2</v>
      </c>
      <c r="AM73" s="98">
        <f t="shared" si="127"/>
        <v>1</v>
      </c>
      <c r="AN73" s="98">
        <f t="shared" si="128"/>
        <v>0</v>
      </c>
      <c r="AO73" s="102"/>
      <c r="AP73" s="98"/>
      <c r="AQ73" s="98"/>
      <c r="AR73" s="98"/>
      <c r="AS73" s="98"/>
      <c r="AT73" s="98"/>
      <c r="AU73" s="98"/>
      <c r="AV73" s="98"/>
      <c r="AW73" s="98"/>
      <c r="AX73" s="98"/>
      <c r="AY73" s="98"/>
      <c r="AZ73" s="98"/>
      <c r="BA73" s="98"/>
      <c r="BB73" s="101"/>
      <c r="BC73" s="98">
        <f t="shared" si="129"/>
        <v>0</v>
      </c>
      <c r="BD73" s="98">
        <f t="shared" si="130"/>
        <v>0</v>
      </c>
      <c r="BE73" s="98">
        <f t="shared" si="131"/>
        <v>0</v>
      </c>
      <c r="BF73" s="102"/>
      <c r="BG73" s="98"/>
      <c r="BH73" s="98"/>
      <c r="BI73" s="98"/>
      <c r="BJ73" s="98"/>
      <c r="BK73" s="98"/>
      <c r="BL73" s="98"/>
      <c r="BM73" s="101"/>
      <c r="BN73" s="98">
        <f t="shared" si="132"/>
        <v>0</v>
      </c>
      <c r="BO73" s="98">
        <f t="shared" si="133"/>
        <v>0</v>
      </c>
      <c r="BP73" s="98">
        <f t="shared" si="134"/>
        <v>0</v>
      </c>
      <c r="BQ73" s="102"/>
      <c r="BR73" s="98"/>
      <c r="BS73" s="98"/>
      <c r="BT73" s="98"/>
      <c r="BU73" s="98"/>
      <c r="BV73" s="98"/>
      <c r="BW73" s="98"/>
      <c r="BX73" s="98">
        <f t="shared" si="135"/>
        <v>0</v>
      </c>
      <c r="BY73" s="98">
        <f t="shared" si="136"/>
        <v>0</v>
      </c>
      <c r="BZ73" s="98">
        <f t="shared" si="137"/>
        <v>0</v>
      </c>
      <c r="CA73" s="102"/>
      <c r="CB73" s="98"/>
      <c r="CC73" s="98"/>
      <c r="CD73" s="98"/>
      <c r="CE73" s="98"/>
      <c r="CF73" s="98"/>
      <c r="CG73" s="98"/>
      <c r="CH73" s="98">
        <f t="shared" si="138"/>
        <v>0</v>
      </c>
      <c r="CI73" s="98">
        <f t="shared" si="139"/>
        <v>0</v>
      </c>
      <c r="CJ73" s="98">
        <f t="shared" si="140"/>
        <v>0</v>
      </c>
      <c r="CK73" s="102"/>
      <c r="CL73" s="98"/>
      <c r="CM73" s="98"/>
      <c r="CN73" s="98"/>
      <c r="CO73" s="98"/>
      <c r="CP73" s="98"/>
      <c r="CQ73" s="98"/>
      <c r="CR73" s="98">
        <f t="shared" si="141"/>
        <v>0</v>
      </c>
      <c r="CS73" s="98">
        <f t="shared" si="142"/>
        <v>0</v>
      </c>
      <c r="CT73" s="98">
        <f t="shared" si="143"/>
        <v>0</v>
      </c>
      <c r="CU73" s="102"/>
      <c r="CV73" s="98"/>
      <c r="CW73" s="98"/>
      <c r="CX73" s="98"/>
      <c r="CY73" s="98"/>
      <c r="CZ73" s="98"/>
      <c r="DA73" s="98"/>
      <c r="DB73" s="98">
        <f t="shared" si="144"/>
        <v>0</v>
      </c>
      <c r="DC73" s="98">
        <f t="shared" si="145"/>
        <v>0</v>
      </c>
      <c r="DD73" s="98">
        <f t="shared" si="146"/>
        <v>0</v>
      </c>
      <c r="DE73" s="102"/>
      <c r="DF73" s="98"/>
      <c r="DG73" s="98"/>
      <c r="DH73" s="98"/>
      <c r="DI73" s="98"/>
      <c r="DJ73" s="98"/>
      <c r="DK73" s="98"/>
      <c r="DL73" s="98">
        <f t="shared" si="147"/>
        <v>0</v>
      </c>
      <c r="DM73" s="98">
        <f t="shared" si="148"/>
        <v>0</v>
      </c>
      <c r="DN73" s="98">
        <f t="shared" si="149"/>
        <v>0</v>
      </c>
      <c r="DO73" s="107"/>
      <c r="DP73" s="102"/>
      <c r="DQ73" s="98"/>
      <c r="DR73" s="98"/>
      <c r="DS73" s="98"/>
      <c r="DT73" s="98"/>
      <c r="DU73" s="98"/>
      <c r="DV73" s="98"/>
      <c r="DW73" s="101"/>
      <c r="DX73" s="98">
        <f t="shared" si="150"/>
        <v>0</v>
      </c>
      <c r="DY73" s="98">
        <f t="shared" si="151"/>
        <v>0</v>
      </c>
      <c r="DZ73" s="98">
        <f t="shared" si="152"/>
        <v>0</v>
      </c>
      <c r="EA73" s="102"/>
      <c r="EB73" s="98"/>
      <c r="EC73" s="98"/>
      <c r="ED73" s="98"/>
      <c r="EE73" s="98"/>
      <c r="EF73" s="98"/>
      <c r="EG73" s="98"/>
      <c r="EH73" s="98">
        <f t="shared" si="153"/>
        <v>0</v>
      </c>
      <c r="EI73" s="98">
        <f t="shared" si="154"/>
        <v>0</v>
      </c>
      <c r="EJ73" s="98">
        <f t="shared" si="155"/>
        <v>0</v>
      </c>
      <c r="EK73" s="102"/>
      <c r="EL73" s="98"/>
      <c r="EM73" s="98"/>
      <c r="EN73" s="106"/>
      <c r="EO73" s="98">
        <f t="shared" si="163"/>
        <v>0</v>
      </c>
      <c r="EP73" s="98">
        <f t="shared" si="164"/>
        <v>0</v>
      </c>
      <c r="EQ73" s="98"/>
      <c r="ER73" s="102"/>
      <c r="ES73" s="98">
        <f t="shared" si="156"/>
        <v>2</v>
      </c>
      <c r="ET73" s="98">
        <f t="shared" si="157"/>
        <v>0.5</v>
      </c>
      <c r="EU73" s="98">
        <f t="shared" si="158"/>
        <v>1</v>
      </c>
      <c r="EV73" s="98">
        <f t="shared" si="159"/>
        <v>0.25</v>
      </c>
      <c r="EW73" s="98">
        <f t="shared" si="160"/>
        <v>0</v>
      </c>
      <c r="EX73" s="98">
        <f t="shared" si="161"/>
        <v>0</v>
      </c>
      <c r="EY73" s="105">
        <f t="shared" si="162"/>
        <v>0.75</v>
      </c>
      <c r="EZ73" s="98"/>
      <c r="FA73" s="99"/>
    </row>
    <row r="74">
      <c r="A74" s="97" t="s">
        <v>352</v>
      </c>
      <c r="B74" s="98" t="b">
        <v>0</v>
      </c>
      <c r="C74" s="97">
        <v>18.0</v>
      </c>
      <c r="D74" s="97" t="s">
        <v>353</v>
      </c>
      <c r="E74" s="97" t="s">
        <v>182</v>
      </c>
      <c r="F74" s="97">
        <v>7.4249858E7</v>
      </c>
      <c r="G74" s="97" t="s">
        <v>354</v>
      </c>
      <c r="H74" s="97" t="s">
        <v>184</v>
      </c>
      <c r="I74" s="97" t="s">
        <v>323</v>
      </c>
      <c r="J74" s="97" t="s">
        <v>186</v>
      </c>
      <c r="K74" s="100" t="b">
        <v>1</v>
      </c>
      <c r="L74" s="98" t="b">
        <v>0</v>
      </c>
      <c r="M74" s="98" t="b">
        <v>0</v>
      </c>
      <c r="N74" s="99"/>
      <c r="O74" s="98" t="b">
        <v>0</v>
      </c>
      <c r="P74" s="98" t="b">
        <v>0</v>
      </c>
      <c r="Q74" s="99"/>
      <c r="R74" s="98" t="b">
        <v>0</v>
      </c>
      <c r="S74" s="99"/>
      <c r="T74" s="100">
        <v>1.0</v>
      </c>
      <c r="U74" s="98"/>
      <c r="V74" s="100">
        <v>1.0</v>
      </c>
      <c r="W74" s="98"/>
      <c r="X74" s="100">
        <v>1.0</v>
      </c>
      <c r="Y74" s="98"/>
      <c r="Z74" s="98"/>
      <c r="AA74" s="98"/>
      <c r="AB74" s="98"/>
      <c r="AC74" s="100" t="s">
        <v>187</v>
      </c>
      <c r="AD74" s="100">
        <v>0.0</v>
      </c>
      <c r="AE74" s="98"/>
      <c r="AF74" s="98"/>
      <c r="AG74" s="98"/>
      <c r="AH74" s="98"/>
      <c r="AI74" s="98"/>
      <c r="AJ74" s="98"/>
      <c r="AK74" s="101"/>
      <c r="AL74" s="98">
        <f t="shared" si="126"/>
        <v>2</v>
      </c>
      <c r="AM74" s="98">
        <f t="shared" si="127"/>
        <v>1</v>
      </c>
      <c r="AN74" s="98">
        <f t="shared" si="128"/>
        <v>0</v>
      </c>
      <c r="AO74" s="102"/>
      <c r="AP74" s="98"/>
      <c r="AQ74" s="98"/>
      <c r="AR74" s="98"/>
      <c r="AS74" s="98"/>
      <c r="AT74" s="98"/>
      <c r="AU74" s="98"/>
      <c r="AV74" s="98"/>
      <c r="AW74" s="98"/>
      <c r="AX74" s="98"/>
      <c r="AY74" s="98"/>
      <c r="AZ74" s="98"/>
      <c r="BA74" s="98"/>
      <c r="BB74" s="101"/>
      <c r="BC74" s="98">
        <f t="shared" si="129"/>
        <v>0</v>
      </c>
      <c r="BD74" s="98">
        <f t="shared" si="130"/>
        <v>0</v>
      </c>
      <c r="BE74" s="98">
        <f t="shared" si="131"/>
        <v>0</v>
      </c>
      <c r="BF74" s="102"/>
      <c r="BG74" s="98"/>
      <c r="BH74" s="98"/>
      <c r="BI74" s="98"/>
      <c r="BJ74" s="98"/>
      <c r="BK74" s="98"/>
      <c r="BL74" s="98"/>
      <c r="BM74" s="101"/>
      <c r="BN74" s="98">
        <f t="shared" si="132"/>
        <v>0</v>
      </c>
      <c r="BO74" s="98">
        <f t="shared" si="133"/>
        <v>0</v>
      </c>
      <c r="BP74" s="98">
        <f t="shared" si="134"/>
        <v>0</v>
      </c>
      <c r="BQ74" s="102"/>
      <c r="BR74" s="98"/>
      <c r="BS74" s="98"/>
      <c r="BT74" s="98"/>
      <c r="BU74" s="98"/>
      <c r="BV74" s="98"/>
      <c r="BW74" s="98"/>
      <c r="BX74" s="98">
        <f t="shared" si="135"/>
        <v>0</v>
      </c>
      <c r="BY74" s="98">
        <f t="shared" si="136"/>
        <v>0</v>
      </c>
      <c r="BZ74" s="98">
        <f t="shared" si="137"/>
        <v>0</v>
      </c>
      <c r="CA74" s="102"/>
      <c r="CB74" s="98"/>
      <c r="CC74" s="98"/>
      <c r="CD74" s="98"/>
      <c r="CE74" s="98"/>
      <c r="CF74" s="98"/>
      <c r="CG74" s="98"/>
      <c r="CH74" s="98">
        <f t="shared" si="138"/>
        <v>0</v>
      </c>
      <c r="CI74" s="98">
        <f t="shared" si="139"/>
        <v>0</v>
      </c>
      <c r="CJ74" s="98">
        <f t="shared" si="140"/>
        <v>0</v>
      </c>
      <c r="CK74" s="102"/>
      <c r="CL74" s="98"/>
      <c r="CM74" s="98"/>
      <c r="CN74" s="98"/>
      <c r="CO74" s="98"/>
      <c r="CP74" s="98"/>
      <c r="CQ74" s="98"/>
      <c r="CR74" s="98">
        <f t="shared" si="141"/>
        <v>0</v>
      </c>
      <c r="CS74" s="98">
        <f t="shared" si="142"/>
        <v>0</v>
      </c>
      <c r="CT74" s="98">
        <f t="shared" si="143"/>
        <v>0</v>
      </c>
      <c r="CU74" s="102"/>
      <c r="CV74" s="98"/>
      <c r="CW74" s="98"/>
      <c r="CX74" s="98"/>
      <c r="CY74" s="98"/>
      <c r="CZ74" s="98"/>
      <c r="DA74" s="98"/>
      <c r="DB74" s="98">
        <f t="shared" si="144"/>
        <v>0</v>
      </c>
      <c r="DC74" s="98">
        <f t="shared" si="145"/>
        <v>0</v>
      </c>
      <c r="DD74" s="98">
        <f t="shared" si="146"/>
        <v>0</v>
      </c>
      <c r="DE74" s="102"/>
      <c r="DF74" s="98"/>
      <c r="DG74" s="98"/>
      <c r="DH74" s="98"/>
      <c r="DI74" s="98"/>
      <c r="DJ74" s="98"/>
      <c r="DK74" s="98"/>
      <c r="DL74" s="98">
        <f t="shared" si="147"/>
        <v>0</v>
      </c>
      <c r="DM74" s="98">
        <f t="shared" si="148"/>
        <v>0</v>
      </c>
      <c r="DN74" s="98">
        <f t="shared" si="149"/>
        <v>0</v>
      </c>
      <c r="DO74" s="107"/>
      <c r="DP74" s="102"/>
      <c r="DQ74" s="98"/>
      <c r="DR74" s="98"/>
      <c r="DS74" s="98"/>
      <c r="DT74" s="98"/>
      <c r="DU74" s="98"/>
      <c r="DV74" s="98"/>
      <c r="DW74" s="101"/>
      <c r="DX74" s="98">
        <f t="shared" si="150"/>
        <v>0</v>
      </c>
      <c r="DY74" s="98">
        <f t="shared" si="151"/>
        <v>0</v>
      </c>
      <c r="DZ74" s="98">
        <f t="shared" si="152"/>
        <v>0</v>
      </c>
      <c r="EA74" s="102"/>
      <c r="EB74" s="98"/>
      <c r="EC74" s="98"/>
      <c r="ED74" s="98"/>
      <c r="EE74" s="98"/>
      <c r="EF74" s="98"/>
      <c r="EG74" s="98"/>
      <c r="EH74" s="98">
        <f t="shared" si="153"/>
        <v>0</v>
      </c>
      <c r="EI74" s="98">
        <f t="shared" si="154"/>
        <v>0</v>
      </c>
      <c r="EJ74" s="98">
        <f t="shared" si="155"/>
        <v>0</v>
      </c>
      <c r="EK74" s="102"/>
      <c r="EL74" s="98"/>
      <c r="EM74" s="98"/>
      <c r="EN74" s="106"/>
      <c r="EO74" s="98">
        <f t="shared" si="163"/>
        <v>0</v>
      </c>
      <c r="EP74" s="98">
        <f t="shared" si="164"/>
        <v>0</v>
      </c>
      <c r="EQ74" s="98"/>
      <c r="ER74" s="102"/>
      <c r="ES74" s="98">
        <f t="shared" si="156"/>
        <v>2</v>
      </c>
      <c r="ET74" s="98">
        <f t="shared" si="157"/>
        <v>0.5</v>
      </c>
      <c r="EU74" s="98">
        <f t="shared" si="158"/>
        <v>1</v>
      </c>
      <c r="EV74" s="98">
        <f t="shared" si="159"/>
        <v>0.25</v>
      </c>
      <c r="EW74" s="98">
        <f t="shared" si="160"/>
        <v>0</v>
      </c>
      <c r="EX74" s="98">
        <f t="shared" si="161"/>
        <v>0</v>
      </c>
      <c r="EY74" s="105">
        <f t="shared" si="162"/>
        <v>0.75</v>
      </c>
      <c r="EZ74" s="98"/>
      <c r="FA74" s="99"/>
    </row>
    <row r="75">
      <c r="A75" s="97" t="s">
        <v>355</v>
      </c>
      <c r="B75" s="98" t="b">
        <v>0</v>
      </c>
      <c r="C75" s="97">
        <v>17.0</v>
      </c>
      <c r="D75" s="97" t="s">
        <v>192</v>
      </c>
      <c r="E75" s="97" t="s">
        <v>182</v>
      </c>
      <c r="F75" s="97">
        <v>6.1561842E7</v>
      </c>
      <c r="G75" s="97" t="s">
        <v>356</v>
      </c>
      <c r="H75" s="97" t="s">
        <v>184</v>
      </c>
      <c r="I75" s="97" t="s">
        <v>323</v>
      </c>
      <c r="J75" s="97" t="s">
        <v>186</v>
      </c>
      <c r="K75" s="100" t="b">
        <v>1</v>
      </c>
      <c r="L75" s="98" t="b">
        <v>0</v>
      </c>
      <c r="M75" s="98" t="b">
        <v>0</v>
      </c>
      <c r="N75" s="99"/>
      <c r="O75" s="98" t="b">
        <v>0</v>
      </c>
      <c r="P75" s="98" t="b">
        <v>0</v>
      </c>
      <c r="Q75" s="99"/>
      <c r="R75" s="98" t="b">
        <v>0</v>
      </c>
      <c r="S75" s="99"/>
      <c r="T75" s="100">
        <v>1.0</v>
      </c>
      <c r="U75" s="98"/>
      <c r="V75" s="100">
        <v>1.0</v>
      </c>
      <c r="W75" s="100">
        <v>1.0</v>
      </c>
      <c r="X75" s="100">
        <v>1.0</v>
      </c>
      <c r="Y75" s="98"/>
      <c r="Z75" s="98"/>
      <c r="AA75" s="98"/>
      <c r="AB75" s="98"/>
      <c r="AC75" s="100" t="s">
        <v>187</v>
      </c>
      <c r="AD75" s="100">
        <v>1.0</v>
      </c>
      <c r="AE75" s="98"/>
      <c r="AF75" s="98"/>
      <c r="AG75" s="98"/>
      <c r="AH75" s="98"/>
      <c r="AI75" s="98"/>
      <c r="AJ75" s="98"/>
      <c r="AK75" s="101"/>
      <c r="AL75" s="98">
        <f t="shared" si="126"/>
        <v>3</v>
      </c>
      <c r="AM75" s="98">
        <f t="shared" si="127"/>
        <v>1</v>
      </c>
      <c r="AN75" s="98">
        <f t="shared" si="128"/>
        <v>1</v>
      </c>
      <c r="AO75" s="102"/>
      <c r="AP75" s="98"/>
      <c r="AQ75" s="98"/>
      <c r="AR75" s="98"/>
      <c r="AS75" s="98"/>
      <c r="AT75" s="98"/>
      <c r="AU75" s="98"/>
      <c r="AV75" s="98"/>
      <c r="AW75" s="98"/>
      <c r="AX75" s="98"/>
      <c r="AY75" s="98"/>
      <c r="AZ75" s="98"/>
      <c r="BA75" s="98"/>
      <c r="BB75" s="101"/>
      <c r="BC75" s="98">
        <f t="shared" si="129"/>
        <v>0</v>
      </c>
      <c r="BD75" s="98">
        <f t="shared" si="130"/>
        <v>0</v>
      </c>
      <c r="BE75" s="98">
        <f t="shared" si="131"/>
        <v>0</v>
      </c>
      <c r="BF75" s="102"/>
      <c r="BG75" s="98"/>
      <c r="BH75" s="98"/>
      <c r="BI75" s="98"/>
      <c r="BJ75" s="98"/>
      <c r="BK75" s="98"/>
      <c r="BL75" s="98"/>
      <c r="BM75" s="101"/>
      <c r="BN75" s="98">
        <f t="shared" si="132"/>
        <v>0</v>
      </c>
      <c r="BO75" s="98">
        <f t="shared" si="133"/>
        <v>0</v>
      </c>
      <c r="BP75" s="98">
        <f t="shared" si="134"/>
        <v>0</v>
      </c>
      <c r="BQ75" s="102"/>
      <c r="BR75" s="98"/>
      <c r="BS75" s="98"/>
      <c r="BT75" s="98"/>
      <c r="BU75" s="98"/>
      <c r="BV75" s="98"/>
      <c r="BW75" s="98"/>
      <c r="BX75" s="98">
        <f t="shared" si="135"/>
        <v>0</v>
      </c>
      <c r="BY75" s="98">
        <f t="shared" si="136"/>
        <v>0</v>
      </c>
      <c r="BZ75" s="98">
        <f t="shared" si="137"/>
        <v>0</v>
      </c>
      <c r="CA75" s="102"/>
      <c r="CB75" s="98"/>
      <c r="CC75" s="98"/>
      <c r="CD75" s="98"/>
      <c r="CE75" s="98"/>
      <c r="CF75" s="98"/>
      <c r="CG75" s="98"/>
      <c r="CH75" s="98">
        <f t="shared" si="138"/>
        <v>0</v>
      </c>
      <c r="CI75" s="98">
        <f t="shared" si="139"/>
        <v>0</v>
      </c>
      <c r="CJ75" s="98">
        <f t="shared" si="140"/>
        <v>0</v>
      </c>
      <c r="CK75" s="102"/>
      <c r="CL75" s="98"/>
      <c r="CM75" s="98"/>
      <c r="CN75" s="98"/>
      <c r="CO75" s="98"/>
      <c r="CP75" s="98"/>
      <c r="CQ75" s="98"/>
      <c r="CR75" s="98">
        <f t="shared" si="141"/>
        <v>0</v>
      </c>
      <c r="CS75" s="98">
        <f t="shared" si="142"/>
        <v>0</v>
      </c>
      <c r="CT75" s="98">
        <f t="shared" si="143"/>
        <v>0</v>
      </c>
      <c r="CU75" s="102"/>
      <c r="CV75" s="98"/>
      <c r="CW75" s="98"/>
      <c r="CX75" s="98"/>
      <c r="CY75" s="98"/>
      <c r="CZ75" s="98"/>
      <c r="DA75" s="98"/>
      <c r="DB75" s="98">
        <f t="shared" si="144"/>
        <v>0</v>
      </c>
      <c r="DC75" s="98">
        <f t="shared" si="145"/>
        <v>0</v>
      </c>
      <c r="DD75" s="98">
        <f t="shared" si="146"/>
        <v>0</v>
      </c>
      <c r="DE75" s="102"/>
      <c r="DF75" s="98"/>
      <c r="DG75" s="98"/>
      <c r="DH75" s="98"/>
      <c r="DI75" s="98"/>
      <c r="DJ75" s="98"/>
      <c r="DK75" s="98"/>
      <c r="DL75" s="98">
        <f t="shared" si="147"/>
        <v>0</v>
      </c>
      <c r="DM75" s="98">
        <f t="shared" si="148"/>
        <v>0</v>
      </c>
      <c r="DN75" s="98">
        <f t="shared" si="149"/>
        <v>0</v>
      </c>
      <c r="DO75" s="107"/>
      <c r="DP75" s="102"/>
      <c r="DQ75" s="98"/>
      <c r="DR75" s="98"/>
      <c r="DS75" s="98"/>
      <c r="DT75" s="98"/>
      <c r="DU75" s="98"/>
      <c r="DV75" s="98"/>
      <c r="DW75" s="101"/>
      <c r="DX75" s="98">
        <f t="shared" si="150"/>
        <v>0</v>
      </c>
      <c r="DY75" s="98">
        <f t="shared" si="151"/>
        <v>0</v>
      </c>
      <c r="DZ75" s="98">
        <f t="shared" si="152"/>
        <v>0</v>
      </c>
      <c r="EA75" s="102"/>
      <c r="EB75" s="98"/>
      <c r="EC75" s="98"/>
      <c r="ED75" s="98"/>
      <c r="EE75" s="98"/>
      <c r="EF75" s="98"/>
      <c r="EG75" s="98"/>
      <c r="EH75" s="98">
        <f t="shared" si="153"/>
        <v>0</v>
      </c>
      <c r="EI75" s="98">
        <f t="shared" si="154"/>
        <v>0</v>
      </c>
      <c r="EJ75" s="98">
        <f t="shared" si="155"/>
        <v>0</v>
      </c>
      <c r="EK75" s="102"/>
      <c r="EL75" s="98"/>
      <c r="EM75" s="98"/>
      <c r="EN75" s="106"/>
      <c r="EO75" s="98">
        <f t="shared" si="163"/>
        <v>0</v>
      </c>
      <c r="EP75" s="98">
        <f t="shared" si="164"/>
        <v>0</v>
      </c>
      <c r="EQ75" s="98"/>
      <c r="ER75" s="102"/>
      <c r="ES75" s="98">
        <f t="shared" si="156"/>
        <v>3</v>
      </c>
      <c r="ET75" s="98">
        <f t="shared" si="157"/>
        <v>0.75</v>
      </c>
      <c r="EU75" s="98">
        <f t="shared" si="158"/>
        <v>1</v>
      </c>
      <c r="EV75" s="98">
        <f t="shared" si="159"/>
        <v>0.25</v>
      </c>
      <c r="EW75" s="98">
        <f t="shared" si="160"/>
        <v>1</v>
      </c>
      <c r="EX75" s="98">
        <f t="shared" si="161"/>
        <v>0</v>
      </c>
      <c r="EY75" s="105">
        <f t="shared" si="162"/>
        <v>1</v>
      </c>
      <c r="EZ75" s="98"/>
      <c r="FA75" s="99"/>
    </row>
    <row r="76">
      <c r="A76" s="97" t="s">
        <v>357</v>
      </c>
      <c r="B76" s="98" t="b">
        <v>0</v>
      </c>
      <c r="C76" s="97">
        <v>17.0</v>
      </c>
      <c r="D76" s="97" t="s">
        <v>192</v>
      </c>
      <c r="E76" s="97" t="s">
        <v>182</v>
      </c>
      <c r="F76" s="97">
        <v>7.3008031E7</v>
      </c>
      <c r="G76" s="97" t="s">
        <v>358</v>
      </c>
      <c r="H76" s="97" t="s">
        <v>184</v>
      </c>
      <c r="I76" s="97" t="s">
        <v>323</v>
      </c>
      <c r="J76" s="97" t="s">
        <v>186</v>
      </c>
      <c r="K76" s="100" t="b">
        <v>1</v>
      </c>
      <c r="L76" s="98" t="b">
        <v>0</v>
      </c>
      <c r="M76" s="98" t="b">
        <v>0</v>
      </c>
      <c r="N76" s="99"/>
      <c r="O76" s="98" t="b">
        <v>0</v>
      </c>
      <c r="P76" s="98" t="b">
        <v>0</v>
      </c>
      <c r="Q76" s="99"/>
      <c r="R76" s="98" t="b">
        <v>0</v>
      </c>
      <c r="S76" s="99"/>
      <c r="T76" s="100">
        <v>1.0</v>
      </c>
      <c r="U76" s="98"/>
      <c r="V76" s="100">
        <v>1.0</v>
      </c>
      <c r="W76" s="98"/>
      <c r="X76" s="100">
        <v>1.0</v>
      </c>
      <c r="Y76" s="98"/>
      <c r="Z76" s="98"/>
      <c r="AA76" s="98"/>
      <c r="AB76" s="98"/>
      <c r="AC76" s="100" t="s">
        <v>187</v>
      </c>
      <c r="AD76" s="100">
        <v>1.0</v>
      </c>
      <c r="AE76" s="98"/>
      <c r="AF76" s="98"/>
      <c r="AG76" s="98"/>
      <c r="AH76" s="98"/>
      <c r="AI76" s="98"/>
      <c r="AJ76" s="98"/>
      <c r="AK76" s="101"/>
      <c r="AL76" s="98">
        <f t="shared" si="126"/>
        <v>3</v>
      </c>
      <c r="AM76" s="98">
        <f t="shared" si="127"/>
        <v>1</v>
      </c>
      <c r="AN76" s="98">
        <f t="shared" si="128"/>
        <v>0</v>
      </c>
      <c r="AO76" s="102"/>
      <c r="AP76" s="98"/>
      <c r="AQ76" s="98"/>
      <c r="AR76" s="98"/>
      <c r="AS76" s="98"/>
      <c r="AT76" s="98"/>
      <c r="AU76" s="98"/>
      <c r="AV76" s="98"/>
      <c r="AW76" s="98"/>
      <c r="AX76" s="98"/>
      <c r="AY76" s="98"/>
      <c r="AZ76" s="98"/>
      <c r="BA76" s="98"/>
      <c r="BB76" s="101"/>
      <c r="BC76" s="98">
        <f t="shared" si="129"/>
        <v>0</v>
      </c>
      <c r="BD76" s="98">
        <f t="shared" si="130"/>
        <v>0</v>
      </c>
      <c r="BE76" s="98">
        <f t="shared" si="131"/>
        <v>0</v>
      </c>
      <c r="BF76" s="102"/>
      <c r="BG76" s="98"/>
      <c r="BH76" s="98"/>
      <c r="BI76" s="98"/>
      <c r="BJ76" s="98"/>
      <c r="BK76" s="98"/>
      <c r="BL76" s="98"/>
      <c r="BM76" s="101"/>
      <c r="BN76" s="98">
        <f t="shared" si="132"/>
        <v>0</v>
      </c>
      <c r="BO76" s="98">
        <f t="shared" si="133"/>
        <v>0</v>
      </c>
      <c r="BP76" s="98">
        <f t="shared" si="134"/>
        <v>0</v>
      </c>
      <c r="BQ76" s="102"/>
      <c r="BR76" s="98"/>
      <c r="BS76" s="98"/>
      <c r="BT76" s="98"/>
      <c r="BU76" s="98"/>
      <c r="BV76" s="98"/>
      <c r="BW76" s="98"/>
      <c r="BX76" s="98">
        <f t="shared" si="135"/>
        <v>0</v>
      </c>
      <c r="BY76" s="98">
        <f t="shared" si="136"/>
        <v>0</v>
      </c>
      <c r="BZ76" s="98">
        <f t="shared" si="137"/>
        <v>0</v>
      </c>
      <c r="CA76" s="102"/>
      <c r="CB76" s="98"/>
      <c r="CC76" s="98"/>
      <c r="CD76" s="98"/>
      <c r="CE76" s="98"/>
      <c r="CF76" s="98"/>
      <c r="CG76" s="98"/>
      <c r="CH76" s="98">
        <f t="shared" si="138"/>
        <v>0</v>
      </c>
      <c r="CI76" s="98">
        <f t="shared" si="139"/>
        <v>0</v>
      </c>
      <c r="CJ76" s="98">
        <f t="shared" si="140"/>
        <v>0</v>
      </c>
      <c r="CK76" s="102"/>
      <c r="CL76" s="98"/>
      <c r="CM76" s="98"/>
      <c r="CN76" s="98"/>
      <c r="CO76" s="98"/>
      <c r="CP76" s="98"/>
      <c r="CQ76" s="98"/>
      <c r="CR76" s="98">
        <f t="shared" si="141"/>
        <v>0</v>
      </c>
      <c r="CS76" s="98">
        <f t="shared" si="142"/>
        <v>0</v>
      </c>
      <c r="CT76" s="98">
        <f t="shared" si="143"/>
        <v>0</v>
      </c>
      <c r="CU76" s="102"/>
      <c r="CV76" s="98"/>
      <c r="CW76" s="98"/>
      <c r="CX76" s="98"/>
      <c r="CY76" s="98"/>
      <c r="CZ76" s="98"/>
      <c r="DA76" s="98"/>
      <c r="DB76" s="98">
        <f t="shared" si="144"/>
        <v>0</v>
      </c>
      <c r="DC76" s="98">
        <f t="shared" si="145"/>
        <v>0</v>
      </c>
      <c r="DD76" s="98">
        <f t="shared" si="146"/>
        <v>0</v>
      </c>
      <c r="DE76" s="102"/>
      <c r="DF76" s="98"/>
      <c r="DG76" s="98"/>
      <c r="DH76" s="98"/>
      <c r="DI76" s="98"/>
      <c r="DJ76" s="98"/>
      <c r="DK76" s="98"/>
      <c r="DL76" s="98">
        <f t="shared" si="147"/>
        <v>0</v>
      </c>
      <c r="DM76" s="98">
        <f t="shared" si="148"/>
        <v>0</v>
      </c>
      <c r="DN76" s="98">
        <f t="shared" si="149"/>
        <v>0</v>
      </c>
      <c r="DO76" s="107"/>
      <c r="DP76" s="102"/>
      <c r="DQ76" s="98"/>
      <c r="DR76" s="98"/>
      <c r="DS76" s="98"/>
      <c r="DT76" s="98"/>
      <c r="DU76" s="98"/>
      <c r="DV76" s="98"/>
      <c r="DW76" s="101"/>
      <c r="DX76" s="98">
        <f t="shared" si="150"/>
        <v>0</v>
      </c>
      <c r="DY76" s="98">
        <f t="shared" si="151"/>
        <v>0</v>
      </c>
      <c r="DZ76" s="98">
        <f t="shared" si="152"/>
        <v>0</v>
      </c>
      <c r="EA76" s="102"/>
      <c r="EB76" s="98"/>
      <c r="EC76" s="98"/>
      <c r="ED76" s="98"/>
      <c r="EE76" s="98"/>
      <c r="EF76" s="98"/>
      <c r="EG76" s="98"/>
      <c r="EH76" s="98">
        <f t="shared" si="153"/>
        <v>0</v>
      </c>
      <c r="EI76" s="98">
        <f t="shared" si="154"/>
        <v>0</v>
      </c>
      <c r="EJ76" s="98">
        <f t="shared" si="155"/>
        <v>0</v>
      </c>
      <c r="EK76" s="102"/>
      <c r="EL76" s="98"/>
      <c r="EM76" s="98"/>
      <c r="EN76" s="106"/>
      <c r="EO76" s="98">
        <f t="shared" si="163"/>
        <v>0</v>
      </c>
      <c r="EP76" s="98">
        <f t="shared" si="164"/>
        <v>0</v>
      </c>
      <c r="EQ76" s="98"/>
      <c r="ER76" s="102"/>
      <c r="ES76" s="98">
        <f t="shared" si="156"/>
        <v>3</v>
      </c>
      <c r="ET76" s="98">
        <f t="shared" si="157"/>
        <v>0.75</v>
      </c>
      <c r="EU76" s="98">
        <f t="shared" si="158"/>
        <v>1</v>
      </c>
      <c r="EV76" s="98">
        <f t="shared" si="159"/>
        <v>0.25</v>
      </c>
      <c r="EW76" s="98">
        <f t="shared" si="160"/>
        <v>0</v>
      </c>
      <c r="EX76" s="98">
        <f t="shared" si="161"/>
        <v>0</v>
      </c>
      <c r="EY76" s="105">
        <f t="shared" si="162"/>
        <v>1</v>
      </c>
      <c r="EZ76" s="98"/>
      <c r="FA76" s="99"/>
    </row>
    <row r="77">
      <c r="A77" s="97" t="s">
        <v>359</v>
      </c>
      <c r="B77" s="98" t="b">
        <v>0</v>
      </c>
      <c r="C77" s="97">
        <v>17.0</v>
      </c>
      <c r="D77" s="97" t="s">
        <v>192</v>
      </c>
      <c r="E77" s="97" t="s">
        <v>182</v>
      </c>
      <c r="F77" s="97">
        <v>6.3102265E7</v>
      </c>
      <c r="G77" s="97" t="s">
        <v>360</v>
      </c>
      <c r="H77" s="97" t="s">
        <v>184</v>
      </c>
      <c r="I77" s="97" t="s">
        <v>323</v>
      </c>
      <c r="J77" s="97" t="s">
        <v>186</v>
      </c>
      <c r="K77" s="100" t="b">
        <v>1</v>
      </c>
      <c r="L77" s="98" t="b">
        <v>0</v>
      </c>
      <c r="M77" s="98" t="b">
        <v>0</v>
      </c>
      <c r="N77" s="99"/>
      <c r="O77" s="98" t="b">
        <v>0</v>
      </c>
      <c r="P77" s="98" t="b">
        <v>0</v>
      </c>
      <c r="Q77" s="99"/>
      <c r="R77" s="98" t="b">
        <v>0</v>
      </c>
      <c r="S77" s="99"/>
      <c r="T77" s="100">
        <v>1.0</v>
      </c>
      <c r="U77" s="98"/>
      <c r="V77" s="100">
        <v>1.0</v>
      </c>
      <c r="W77" s="98"/>
      <c r="X77" s="100">
        <v>0.0</v>
      </c>
      <c r="Y77" s="98"/>
      <c r="Z77" s="98"/>
      <c r="AA77" s="98"/>
      <c r="AB77" s="98"/>
      <c r="AC77" s="100" t="s">
        <v>187</v>
      </c>
      <c r="AD77" s="100">
        <v>0.0</v>
      </c>
      <c r="AE77" s="98"/>
      <c r="AF77" s="98"/>
      <c r="AG77" s="98"/>
      <c r="AH77" s="98"/>
      <c r="AI77" s="98"/>
      <c r="AJ77" s="98"/>
      <c r="AK77" s="101"/>
      <c r="AL77" s="98">
        <f t="shared" si="126"/>
        <v>2</v>
      </c>
      <c r="AM77" s="98">
        <f t="shared" si="127"/>
        <v>0</v>
      </c>
      <c r="AN77" s="98">
        <f t="shared" si="128"/>
        <v>0</v>
      </c>
      <c r="AO77" s="102"/>
      <c r="AP77" s="98"/>
      <c r="AQ77" s="98"/>
      <c r="AR77" s="98"/>
      <c r="AS77" s="98"/>
      <c r="AT77" s="98"/>
      <c r="AU77" s="98"/>
      <c r="AV77" s="98"/>
      <c r="AW77" s="98"/>
      <c r="AX77" s="98"/>
      <c r="AY77" s="98"/>
      <c r="AZ77" s="98"/>
      <c r="BA77" s="98"/>
      <c r="BB77" s="101"/>
      <c r="BC77" s="98">
        <f t="shared" si="129"/>
        <v>0</v>
      </c>
      <c r="BD77" s="98">
        <f t="shared" si="130"/>
        <v>0</v>
      </c>
      <c r="BE77" s="98">
        <f t="shared" si="131"/>
        <v>0</v>
      </c>
      <c r="BF77" s="102"/>
      <c r="BG77" s="98"/>
      <c r="BH77" s="98"/>
      <c r="BI77" s="98"/>
      <c r="BJ77" s="98"/>
      <c r="BK77" s="98"/>
      <c r="BL77" s="98"/>
      <c r="BM77" s="101"/>
      <c r="BN77" s="98">
        <f t="shared" si="132"/>
        <v>0</v>
      </c>
      <c r="BO77" s="98">
        <f t="shared" si="133"/>
        <v>0</v>
      </c>
      <c r="BP77" s="98">
        <f t="shared" si="134"/>
        <v>0</v>
      </c>
      <c r="BQ77" s="102"/>
      <c r="BR77" s="98"/>
      <c r="BS77" s="98"/>
      <c r="BT77" s="98"/>
      <c r="BU77" s="98"/>
      <c r="BV77" s="98"/>
      <c r="BW77" s="98"/>
      <c r="BX77" s="98">
        <f t="shared" si="135"/>
        <v>0</v>
      </c>
      <c r="BY77" s="98">
        <f t="shared" si="136"/>
        <v>0</v>
      </c>
      <c r="BZ77" s="98">
        <f t="shared" si="137"/>
        <v>0</v>
      </c>
      <c r="CA77" s="102"/>
      <c r="CB77" s="98"/>
      <c r="CC77" s="98"/>
      <c r="CD77" s="98"/>
      <c r="CE77" s="98"/>
      <c r="CF77" s="98"/>
      <c r="CG77" s="98"/>
      <c r="CH77" s="98">
        <f t="shared" si="138"/>
        <v>0</v>
      </c>
      <c r="CI77" s="98">
        <f t="shared" si="139"/>
        <v>0</v>
      </c>
      <c r="CJ77" s="98">
        <f t="shared" si="140"/>
        <v>0</v>
      </c>
      <c r="CK77" s="102"/>
      <c r="CL77" s="98"/>
      <c r="CM77" s="98"/>
      <c r="CN77" s="98"/>
      <c r="CO77" s="98"/>
      <c r="CP77" s="98"/>
      <c r="CQ77" s="98"/>
      <c r="CR77" s="98">
        <f t="shared" si="141"/>
        <v>0</v>
      </c>
      <c r="CS77" s="98">
        <f t="shared" si="142"/>
        <v>0</v>
      </c>
      <c r="CT77" s="98">
        <f t="shared" si="143"/>
        <v>0</v>
      </c>
      <c r="CU77" s="102"/>
      <c r="CV77" s="98"/>
      <c r="CW77" s="98"/>
      <c r="CX77" s="98"/>
      <c r="CY77" s="98"/>
      <c r="CZ77" s="98"/>
      <c r="DA77" s="98"/>
      <c r="DB77" s="98">
        <f t="shared" si="144"/>
        <v>0</v>
      </c>
      <c r="DC77" s="98">
        <f t="shared" si="145"/>
        <v>0</v>
      </c>
      <c r="DD77" s="98">
        <f t="shared" si="146"/>
        <v>0</v>
      </c>
      <c r="DE77" s="102"/>
      <c r="DF77" s="98"/>
      <c r="DG77" s="98"/>
      <c r="DH77" s="98"/>
      <c r="DI77" s="98"/>
      <c r="DJ77" s="98"/>
      <c r="DK77" s="98"/>
      <c r="DL77" s="98">
        <f t="shared" si="147"/>
        <v>0</v>
      </c>
      <c r="DM77" s="98">
        <f t="shared" si="148"/>
        <v>0</v>
      </c>
      <c r="DN77" s="98">
        <f t="shared" si="149"/>
        <v>0</v>
      </c>
      <c r="DO77" s="107"/>
      <c r="DP77" s="102"/>
      <c r="DQ77" s="98"/>
      <c r="DR77" s="98"/>
      <c r="DS77" s="98"/>
      <c r="DT77" s="98"/>
      <c r="DU77" s="98"/>
      <c r="DV77" s="98"/>
      <c r="DW77" s="101"/>
      <c r="DX77" s="98">
        <f t="shared" si="150"/>
        <v>0</v>
      </c>
      <c r="DY77" s="98">
        <f t="shared" si="151"/>
        <v>0</v>
      </c>
      <c r="DZ77" s="98">
        <f t="shared" si="152"/>
        <v>0</v>
      </c>
      <c r="EA77" s="102"/>
      <c r="EB77" s="98"/>
      <c r="EC77" s="98"/>
      <c r="ED77" s="98"/>
      <c r="EE77" s="98"/>
      <c r="EF77" s="98"/>
      <c r="EG77" s="98"/>
      <c r="EH77" s="98">
        <f t="shared" si="153"/>
        <v>0</v>
      </c>
      <c r="EI77" s="98">
        <f t="shared" si="154"/>
        <v>0</v>
      </c>
      <c r="EJ77" s="98">
        <f t="shared" si="155"/>
        <v>0</v>
      </c>
      <c r="EK77" s="102"/>
      <c r="EL77" s="98"/>
      <c r="EM77" s="98"/>
      <c r="EN77" s="106"/>
      <c r="EO77" s="98">
        <f t="shared" si="163"/>
        <v>0</v>
      </c>
      <c r="EP77" s="98">
        <f t="shared" si="164"/>
        <v>0</v>
      </c>
      <c r="EQ77" s="98"/>
      <c r="ER77" s="102"/>
      <c r="ES77" s="98">
        <f t="shared" si="156"/>
        <v>2</v>
      </c>
      <c r="ET77" s="98">
        <f t="shared" si="157"/>
        <v>0.5</v>
      </c>
      <c r="EU77" s="98">
        <f t="shared" si="158"/>
        <v>0</v>
      </c>
      <c r="EV77" s="98">
        <f t="shared" si="159"/>
        <v>0</v>
      </c>
      <c r="EW77" s="98">
        <f t="shared" si="160"/>
        <v>0</v>
      </c>
      <c r="EX77" s="98">
        <f t="shared" si="161"/>
        <v>0</v>
      </c>
      <c r="EY77" s="105">
        <f t="shared" si="162"/>
        <v>0.5</v>
      </c>
      <c r="EZ77" s="98"/>
      <c r="FA77" s="99"/>
    </row>
    <row r="78">
      <c r="A78" s="97" t="s">
        <v>361</v>
      </c>
      <c r="B78" s="98" t="b">
        <v>0</v>
      </c>
      <c r="C78" s="97">
        <v>17.0</v>
      </c>
      <c r="D78" s="97" t="s">
        <v>192</v>
      </c>
      <c r="E78" s="97" t="s">
        <v>189</v>
      </c>
      <c r="F78" s="97">
        <v>7.8937828E7</v>
      </c>
      <c r="G78" s="97" t="s">
        <v>362</v>
      </c>
      <c r="H78" s="97" t="s">
        <v>184</v>
      </c>
      <c r="I78" s="97" t="s">
        <v>323</v>
      </c>
      <c r="J78" s="97" t="s">
        <v>186</v>
      </c>
      <c r="K78" s="100" t="b">
        <v>1</v>
      </c>
      <c r="L78" s="98" t="b">
        <v>0</v>
      </c>
      <c r="M78" s="98" t="b">
        <v>0</v>
      </c>
      <c r="N78" s="99"/>
      <c r="O78" s="98" t="b">
        <v>0</v>
      </c>
      <c r="P78" s="98" t="b">
        <v>0</v>
      </c>
      <c r="Q78" s="99"/>
      <c r="R78" s="98" t="b">
        <v>0</v>
      </c>
      <c r="S78" s="99"/>
      <c r="T78" s="100">
        <v>1.0</v>
      </c>
      <c r="U78" s="98"/>
      <c r="V78" s="100">
        <v>0.0</v>
      </c>
      <c r="W78" s="98"/>
      <c r="X78" s="100">
        <v>0.0</v>
      </c>
      <c r="Y78" s="98"/>
      <c r="Z78" s="98"/>
      <c r="AA78" s="98"/>
      <c r="AB78" s="98"/>
      <c r="AC78" s="100" t="s">
        <v>187</v>
      </c>
      <c r="AD78" s="100">
        <v>0.0</v>
      </c>
      <c r="AE78" s="98"/>
      <c r="AF78" s="98"/>
      <c r="AG78" s="98"/>
      <c r="AH78" s="98"/>
      <c r="AI78" s="98"/>
      <c r="AJ78" s="98"/>
      <c r="AK78" s="101"/>
      <c r="AL78" s="98">
        <f t="shared" si="126"/>
        <v>1</v>
      </c>
      <c r="AM78" s="98">
        <f t="shared" si="127"/>
        <v>0</v>
      </c>
      <c r="AN78" s="98">
        <f t="shared" si="128"/>
        <v>0</v>
      </c>
      <c r="AO78" s="102"/>
      <c r="AP78" s="98"/>
      <c r="AQ78" s="98"/>
      <c r="AR78" s="98"/>
      <c r="AS78" s="98"/>
      <c r="AT78" s="98"/>
      <c r="AU78" s="98"/>
      <c r="AV78" s="98"/>
      <c r="AW78" s="98"/>
      <c r="AX78" s="98"/>
      <c r="AY78" s="98"/>
      <c r="AZ78" s="98"/>
      <c r="BA78" s="98"/>
      <c r="BB78" s="101"/>
      <c r="BC78" s="98">
        <f t="shared" si="129"/>
        <v>0</v>
      </c>
      <c r="BD78" s="98">
        <f t="shared" si="130"/>
        <v>0</v>
      </c>
      <c r="BE78" s="98">
        <f t="shared" si="131"/>
        <v>0</v>
      </c>
      <c r="BF78" s="102"/>
      <c r="BG78" s="98"/>
      <c r="BH78" s="98"/>
      <c r="BI78" s="98"/>
      <c r="BJ78" s="98"/>
      <c r="BK78" s="98"/>
      <c r="BL78" s="98"/>
      <c r="BM78" s="101"/>
      <c r="BN78" s="98">
        <f t="shared" si="132"/>
        <v>0</v>
      </c>
      <c r="BO78" s="98">
        <f t="shared" si="133"/>
        <v>0</v>
      </c>
      <c r="BP78" s="98">
        <f t="shared" si="134"/>
        <v>0</v>
      </c>
      <c r="BQ78" s="102"/>
      <c r="BR78" s="98"/>
      <c r="BS78" s="98"/>
      <c r="BT78" s="98"/>
      <c r="BU78" s="98"/>
      <c r="BV78" s="98"/>
      <c r="BW78" s="98"/>
      <c r="BX78" s="98">
        <f t="shared" si="135"/>
        <v>0</v>
      </c>
      <c r="BY78" s="98">
        <f t="shared" si="136"/>
        <v>0</v>
      </c>
      <c r="BZ78" s="98">
        <f t="shared" si="137"/>
        <v>0</v>
      </c>
      <c r="CA78" s="102"/>
      <c r="CB78" s="98"/>
      <c r="CC78" s="98"/>
      <c r="CD78" s="98"/>
      <c r="CE78" s="98"/>
      <c r="CF78" s="98"/>
      <c r="CG78" s="98"/>
      <c r="CH78" s="98">
        <f t="shared" si="138"/>
        <v>0</v>
      </c>
      <c r="CI78" s="98">
        <f t="shared" si="139"/>
        <v>0</v>
      </c>
      <c r="CJ78" s="98">
        <f t="shared" si="140"/>
        <v>0</v>
      </c>
      <c r="CK78" s="102"/>
      <c r="CL78" s="98"/>
      <c r="CM78" s="98"/>
      <c r="CN78" s="98"/>
      <c r="CO78" s="98"/>
      <c r="CP78" s="98"/>
      <c r="CQ78" s="98"/>
      <c r="CR78" s="98">
        <f t="shared" si="141"/>
        <v>0</v>
      </c>
      <c r="CS78" s="98">
        <f t="shared" si="142"/>
        <v>0</v>
      </c>
      <c r="CT78" s="98">
        <f t="shared" si="143"/>
        <v>0</v>
      </c>
      <c r="CU78" s="102"/>
      <c r="CV78" s="98"/>
      <c r="CW78" s="98"/>
      <c r="CX78" s="98"/>
      <c r="CY78" s="98"/>
      <c r="CZ78" s="98"/>
      <c r="DA78" s="98"/>
      <c r="DB78" s="98">
        <f t="shared" si="144"/>
        <v>0</v>
      </c>
      <c r="DC78" s="98">
        <f t="shared" si="145"/>
        <v>0</v>
      </c>
      <c r="DD78" s="98">
        <f t="shared" si="146"/>
        <v>0</v>
      </c>
      <c r="DE78" s="102"/>
      <c r="DF78" s="98"/>
      <c r="DG78" s="98"/>
      <c r="DH78" s="98"/>
      <c r="DI78" s="98"/>
      <c r="DJ78" s="98"/>
      <c r="DK78" s="98"/>
      <c r="DL78" s="98">
        <f t="shared" si="147"/>
        <v>0</v>
      </c>
      <c r="DM78" s="98">
        <f t="shared" si="148"/>
        <v>0</v>
      </c>
      <c r="DN78" s="98">
        <f t="shared" si="149"/>
        <v>0</v>
      </c>
      <c r="DO78" s="107"/>
      <c r="DP78" s="102"/>
      <c r="DQ78" s="98"/>
      <c r="DR78" s="98"/>
      <c r="DS78" s="98"/>
      <c r="DT78" s="98"/>
      <c r="DU78" s="98"/>
      <c r="DV78" s="98"/>
      <c r="DW78" s="101"/>
      <c r="DX78" s="98">
        <f t="shared" si="150"/>
        <v>0</v>
      </c>
      <c r="DY78" s="98">
        <f t="shared" si="151"/>
        <v>0</v>
      </c>
      <c r="DZ78" s="98">
        <f t="shared" si="152"/>
        <v>0</v>
      </c>
      <c r="EA78" s="102"/>
      <c r="EB78" s="98"/>
      <c r="EC78" s="98"/>
      <c r="ED78" s="98"/>
      <c r="EE78" s="98"/>
      <c r="EF78" s="98"/>
      <c r="EG78" s="98"/>
      <c r="EH78" s="98">
        <f t="shared" si="153"/>
        <v>0</v>
      </c>
      <c r="EI78" s="98">
        <f t="shared" si="154"/>
        <v>0</v>
      </c>
      <c r="EJ78" s="98">
        <f t="shared" si="155"/>
        <v>0</v>
      </c>
      <c r="EK78" s="102"/>
      <c r="EL78" s="98"/>
      <c r="EM78" s="98"/>
      <c r="EN78" s="106"/>
      <c r="EO78" s="98">
        <f t="shared" si="163"/>
        <v>0</v>
      </c>
      <c r="EP78" s="98">
        <f t="shared" si="164"/>
        <v>0</v>
      </c>
      <c r="EQ78" s="98"/>
      <c r="ER78" s="102"/>
      <c r="ES78" s="98">
        <f t="shared" si="156"/>
        <v>1</v>
      </c>
      <c r="ET78" s="98">
        <f t="shared" si="157"/>
        <v>0.25</v>
      </c>
      <c r="EU78" s="98">
        <f t="shared" si="158"/>
        <v>0</v>
      </c>
      <c r="EV78" s="98">
        <f t="shared" si="159"/>
        <v>0</v>
      </c>
      <c r="EW78" s="98">
        <f t="shared" si="160"/>
        <v>0</v>
      </c>
      <c r="EX78" s="98">
        <f t="shared" si="161"/>
        <v>0</v>
      </c>
      <c r="EY78" s="105">
        <f t="shared" si="162"/>
        <v>0.25</v>
      </c>
      <c r="EZ78" s="98"/>
      <c r="FA78" s="99"/>
    </row>
    <row r="79">
      <c r="A79" s="97" t="s">
        <v>363</v>
      </c>
      <c r="B79" s="98" t="b">
        <v>0</v>
      </c>
      <c r="C79" s="97">
        <v>16.0</v>
      </c>
      <c r="D79" s="97" t="s">
        <v>192</v>
      </c>
      <c r="E79" s="97" t="s">
        <v>189</v>
      </c>
      <c r="F79" s="97" t="s">
        <v>364</v>
      </c>
      <c r="G79" s="97" t="s">
        <v>365</v>
      </c>
      <c r="H79" s="97" t="s">
        <v>184</v>
      </c>
      <c r="I79" s="97" t="s">
        <v>323</v>
      </c>
      <c r="J79" s="97" t="s">
        <v>186</v>
      </c>
      <c r="K79" s="100" t="b">
        <v>1</v>
      </c>
      <c r="L79" s="98" t="b">
        <v>0</v>
      </c>
      <c r="M79" s="98" t="b">
        <v>0</v>
      </c>
      <c r="N79" s="99"/>
      <c r="O79" s="98" t="b">
        <v>0</v>
      </c>
      <c r="P79" s="98" t="b">
        <v>0</v>
      </c>
      <c r="Q79" s="99"/>
      <c r="R79" s="98" t="b">
        <v>0</v>
      </c>
      <c r="S79" s="99"/>
      <c r="T79" s="100">
        <v>1.0</v>
      </c>
      <c r="U79" s="100">
        <v>1.0</v>
      </c>
      <c r="V79" s="100">
        <v>1.0</v>
      </c>
      <c r="W79" s="100">
        <v>1.0</v>
      </c>
      <c r="X79" s="100">
        <v>1.0</v>
      </c>
      <c r="Y79" s="100">
        <v>1.0</v>
      </c>
      <c r="Z79" s="100"/>
      <c r="AA79" s="100"/>
      <c r="AB79" s="100"/>
      <c r="AC79" s="100" t="s">
        <v>187</v>
      </c>
      <c r="AD79" s="100">
        <v>1.0</v>
      </c>
      <c r="AE79" s="100">
        <v>1.0</v>
      </c>
      <c r="AF79" s="98"/>
      <c r="AG79" s="98"/>
      <c r="AH79" s="98"/>
      <c r="AI79" s="98"/>
      <c r="AJ79" s="98"/>
      <c r="AK79" s="101"/>
      <c r="AL79" s="98">
        <f t="shared" si="126"/>
        <v>3</v>
      </c>
      <c r="AM79" s="98">
        <f t="shared" si="127"/>
        <v>1</v>
      </c>
      <c r="AN79" s="98">
        <f t="shared" si="128"/>
        <v>4</v>
      </c>
      <c r="AO79" s="102"/>
      <c r="AP79" s="98"/>
      <c r="AQ79" s="98"/>
      <c r="AR79" s="98"/>
      <c r="AS79" s="98"/>
      <c r="AT79" s="98"/>
      <c r="AU79" s="98"/>
      <c r="AV79" s="98"/>
      <c r="AW79" s="98"/>
      <c r="AX79" s="98"/>
      <c r="AY79" s="98"/>
      <c r="AZ79" s="98"/>
      <c r="BA79" s="98"/>
      <c r="BB79" s="101"/>
      <c r="BC79" s="98">
        <f t="shared" si="129"/>
        <v>0</v>
      </c>
      <c r="BD79" s="98">
        <f t="shared" si="130"/>
        <v>0</v>
      </c>
      <c r="BE79" s="98">
        <f t="shared" si="131"/>
        <v>0</v>
      </c>
      <c r="BF79" s="102"/>
      <c r="BG79" s="98"/>
      <c r="BH79" s="98"/>
      <c r="BI79" s="98"/>
      <c r="BJ79" s="98"/>
      <c r="BK79" s="98"/>
      <c r="BL79" s="98"/>
      <c r="BM79" s="101"/>
      <c r="BN79" s="98">
        <f t="shared" si="132"/>
        <v>0</v>
      </c>
      <c r="BO79" s="98">
        <f t="shared" si="133"/>
        <v>0</v>
      </c>
      <c r="BP79" s="98">
        <f t="shared" si="134"/>
        <v>0</v>
      </c>
      <c r="BQ79" s="102"/>
      <c r="BR79" s="98"/>
      <c r="BS79" s="98"/>
      <c r="BT79" s="98"/>
      <c r="BU79" s="98"/>
      <c r="BV79" s="98"/>
      <c r="BW79" s="98"/>
      <c r="BX79" s="98">
        <f t="shared" si="135"/>
        <v>0</v>
      </c>
      <c r="BY79" s="98">
        <f t="shared" si="136"/>
        <v>0</v>
      </c>
      <c r="BZ79" s="98">
        <f t="shared" si="137"/>
        <v>0</v>
      </c>
      <c r="CA79" s="102"/>
      <c r="CB79" s="98"/>
      <c r="CC79" s="98"/>
      <c r="CD79" s="98"/>
      <c r="CE79" s="98"/>
      <c r="CF79" s="98"/>
      <c r="CG79" s="98"/>
      <c r="CH79" s="98">
        <f t="shared" si="138"/>
        <v>0</v>
      </c>
      <c r="CI79" s="98">
        <f t="shared" si="139"/>
        <v>0</v>
      </c>
      <c r="CJ79" s="98">
        <f t="shared" si="140"/>
        <v>0</v>
      </c>
      <c r="CK79" s="102"/>
      <c r="CL79" s="98"/>
      <c r="CM79" s="98"/>
      <c r="CN79" s="98"/>
      <c r="CO79" s="98"/>
      <c r="CP79" s="98"/>
      <c r="CQ79" s="98"/>
      <c r="CR79" s="98">
        <f t="shared" si="141"/>
        <v>0</v>
      </c>
      <c r="CS79" s="98">
        <f t="shared" si="142"/>
        <v>0</v>
      </c>
      <c r="CT79" s="98">
        <f t="shared" si="143"/>
        <v>0</v>
      </c>
      <c r="CU79" s="102"/>
      <c r="CV79" s="98"/>
      <c r="CW79" s="98"/>
      <c r="CX79" s="98"/>
      <c r="CY79" s="98"/>
      <c r="CZ79" s="98"/>
      <c r="DA79" s="98"/>
      <c r="DB79" s="98">
        <f t="shared" si="144"/>
        <v>0</v>
      </c>
      <c r="DC79" s="98">
        <f t="shared" si="145"/>
        <v>0</v>
      </c>
      <c r="DD79" s="98">
        <f t="shared" si="146"/>
        <v>0</v>
      </c>
      <c r="DE79" s="102"/>
      <c r="DF79" s="98"/>
      <c r="DG79" s="98"/>
      <c r="DH79" s="98"/>
      <c r="DI79" s="98"/>
      <c r="DJ79" s="98"/>
      <c r="DK79" s="98"/>
      <c r="DL79" s="98">
        <f t="shared" si="147"/>
        <v>0</v>
      </c>
      <c r="DM79" s="98">
        <f t="shared" si="148"/>
        <v>0</v>
      </c>
      <c r="DN79" s="98">
        <f t="shared" si="149"/>
        <v>0</v>
      </c>
      <c r="DO79" s="107"/>
      <c r="DP79" s="102"/>
      <c r="DQ79" s="98"/>
      <c r="DR79" s="98"/>
      <c r="DS79" s="98"/>
      <c r="DT79" s="98"/>
      <c r="DU79" s="98"/>
      <c r="DV79" s="98"/>
      <c r="DW79" s="101"/>
      <c r="DX79" s="98">
        <f t="shared" si="150"/>
        <v>0</v>
      </c>
      <c r="DY79" s="98">
        <f t="shared" si="151"/>
        <v>0</v>
      </c>
      <c r="DZ79" s="98">
        <f t="shared" si="152"/>
        <v>0</v>
      </c>
      <c r="EA79" s="102"/>
      <c r="EB79" s="98"/>
      <c r="EC79" s="98"/>
      <c r="ED79" s="98"/>
      <c r="EE79" s="98"/>
      <c r="EF79" s="98"/>
      <c r="EG79" s="98"/>
      <c r="EH79" s="98">
        <f t="shared" si="153"/>
        <v>0</v>
      </c>
      <c r="EI79" s="98">
        <f t="shared" si="154"/>
        <v>0</v>
      </c>
      <c r="EJ79" s="98">
        <f t="shared" si="155"/>
        <v>0</v>
      </c>
      <c r="EK79" s="102"/>
      <c r="EL79" s="98"/>
      <c r="EM79" s="98"/>
      <c r="EN79" s="106"/>
      <c r="EO79" s="98">
        <f t="shared" si="163"/>
        <v>0</v>
      </c>
      <c r="EP79" s="98">
        <f t="shared" si="164"/>
        <v>0</v>
      </c>
      <c r="EQ79" s="98"/>
      <c r="ER79" s="102"/>
      <c r="ES79" s="98">
        <f t="shared" si="156"/>
        <v>3</v>
      </c>
      <c r="ET79" s="98">
        <f t="shared" si="157"/>
        <v>0.75</v>
      </c>
      <c r="EU79" s="98">
        <f t="shared" si="158"/>
        <v>1</v>
      </c>
      <c r="EV79" s="98">
        <f t="shared" si="159"/>
        <v>0.25</v>
      </c>
      <c r="EW79" s="98">
        <f t="shared" si="160"/>
        <v>4</v>
      </c>
      <c r="EX79" s="98">
        <f t="shared" si="161"/>
        <v>0</v>
      </c>
      <c r="EY79" s="105">
        <f t="shared" si="162"/>
        <v>1</v>
      </c>
      <c r="EZ79" s="98"/>
      <c r="FA79" s="99"/>
    </row>
    <row r="80">
      <c r="A80" s="97" t="s">
        <v>366</v>
      </c>
      <c r="B80" s="98" t="b">
        <v>0</v>
      </c>
      <c r="C80" s="97">
        <v>21.0</v>
      </c>
      <c r="D80" s="97" t="s">
        <v>367</v>
      </c>
      <c r="E80" s="97" t="s">
        <v>189</v>
      </c>
      <c r="F80" s="97">
        <v>6.1242781E7</v>
      </c>
      <c r="G80" s="97" t="s">
        <v>368</v>
      </c>
      <c r="H80" s="97" t="s">
        <v>184</v>
      </c>
      <c r="I80" s="97" t="s">
        <v>323</v>
      </c>
      <c r="J80" s="97" t="s">
        <v>186</v>
      </c>
      <c r="K80" s="100" t="b">
        <v>1</v>
      </c>
      <c r="L80" s="98" t="b">
        <v>0</v>
      </c>
      <c r="M80" s="98" t="b">
        <v>0</v>
      </c>
      <c r="N80" s="99"/>
      <c r="O80" s="98" t="b">
        <v>0</v>
      </c>
      <c r="P80" s="98" t="b">
        <v>0</v>
      </c>
      <c r="Q80" s="99"/>
      <c r="R80" s="98" t="b">
        <v>0</v>
      </c>
      <c r="S80" s="99"/>
      <c r="T80" s="100">
        <v>1.0</v>
      </c>
      <c r="U80" s="98"/>
      <c r="V80" s="100">
        <v>1.0</v>
      </c>
      <c r="W80" s="100">
        <v>1.0</v>
      </c>
      <c r="X80" s="100">
        <v>1.0</v>
      </c>
      <c r="Y80" s="100">
        <v>1.0</v>
      </c>
      <c r="Z80" s="100"/>
      <c r="AA80" s="100"/>
      <c r="AB80" s="100"/>
      <c r="AC80" s="100" t="s">
        <v>187</v>
      </c>
      <c r="AD80" s="100">
        <v>1.0</v>
      </c>
      <c r="AE80" s="100">
        <v>1.0</v>
      </c>
      <c r="AF80" s="98"/>
      <c r="AG80" s="98"/>
      <c r="AH80" s="98"/>
      <c r="AI80" s="98"/>
      <c r="AJ80" s="98"/>
      <c r="AK80" s="101"/>
      <c r="AL80" s="98">
        <f t="shared" si="126"/>
        <v>3</v>
      </c>
      <c r="AM80" s="98">
        <f t="shared" si="127"/>
        <v>1</v>
      </c>
      <c r="AN80" s="98">
        <f t="shared" si="128"/>
        <v>3</v>
      </c>
      <c r="AO80" s="102"/>
      <c r="AP80" s="98"/>
      <c r="AQ80" s="98"/>
      <c r="AR80" s="98"/>
      <c r="AS80" s="98"/>
      <c r="AT80" s="98"/>
      <c r="AU80" s="98"/>
      <c r="AV80" s="98"/>
      <c r="AW80" s="98"/>
      <c r="AX80" s="98"/>
      <c r="AY80" s="98"/>
      <c r="AZ80" s="98"/>
      <c r="BA80" s="98"/>
      <c r="BB80" s="101"/>
      <c r="BC80" s="98">
        <f t="shared" si="129"/>
        <v>0</v>
      </c>
      <c r="BD80" s="98">
        <f t="shared" si="130"/>
        <v>0</v>
      </c>
      <c r="BE80" s="98">
        <f t="shared" si="131"/>
        <v>0</v>
      </c>
      <c r="BF80" s="102"/>
      <c r="BG80" s="98"/>
      <c r="BH80" s="98"/>
      <c r="BI80" s="98"/>
      <c r="BJ80" s="98"/>
      <c r="BK80" s="98"/>
      <c r="BL80" s="98"/>
      <c r="BM80" s="101"/>
      <c r="BN80" s="98">
        <f t="shared" si="132"/>
        <v>0</v>
      </c>
      <c r="BO80" s="98">
        <f t="shared" si="133"/>
        <v>0</v>
      </c>
      <c r="BP80" s="98">
        <f t="shared" si="134"/>
        <v>0</v>
      </c>
      <c r="BQ80" s="102"/>
      <c r="BR80" s="98"/>
      <c r="BS80" s="98"/>
      <c r="BT80" s="98"/>
      <c r="BU80" s="98"/>
      <c r="BV80" s="98"/>
      <c r="BW80" s="98"/>
      <c r="BX80" s="98">
        <f t="shared" si="135"/>
        <v>0</v>
      </c>
      <c r="BY80" s="98">
        <f t="shared" si="136"/>
        <v>0</v>
      </c>
      <c r="BZ80" s="98">
        <f t="shared" si="137"/>
        <v>0</v>
      </c>
      <c r="CA80" s="102"/>
      <c r="CB80" s="98"/>
      <c r="CC80" s="98"/>
      <c r="CD80" s="98"/>
      <c r="CE80" s="98"/>
      <c r="CF80" s="98"/>
      <c r="CG80" s="98"/>
      <c r="CH80" s="98">
        <f t="shared" si="138"/>
        <v>0</v>
      </c>
      <c r="CI80" s="98">
        <f t="shared" si="139"/>
        <v>0</v>
      </c>
      <c r="CJ80" s="98">
        <f t="shared" si="140"/>
        <v>0</v>
      </c>
      <c r="CK80" s="102"/>
      <c r="CL80" s="98"/>
      <c r="CM80" s="98"/>
      <c r="CN80" s="98"/>
      <c r="CO80" s="98"/>
      <c r="CP80" s="98"/>
      <c r="CQ80" s="98"/>
      <c r="CR80" s="98">
        <f t="shared" si="141"/>
        <v>0</v>
      </c>
      <c r="CS80" s="98">
        <f t="shared" si="142"/>
        <v>0</v>
      </c>
      <c r="CT80" s="98">
        <f t="shared" si="143"/>
        <v>0</v>
      </c>
      <c r="CU80" s="102"/>
      <c r="CV80" s="98"/>
      <c r="CW80" s="98"/>
      <c r="CX80" s="98"/>
      <c r="CY80" s="98"/>
      <c r="CZ80" s="98"/>
      <c r="DA80" s="98"/>
      <c r="DB80" s="98">
        <f t="shared" si="144"/>
        <v>0</v>
      </c>
      <c r="DC80" s="98">
        <f t="shared" si="145"/>
        <v>0</v>
      </c>
      <c r="DD80" s="98">
        <f t="shared" si="146"/>
        <v>0</v>
      </c>
      <c r="DE80" s="102"/>
      <c r="DF80" s="98"/>
      <c r="DG80" s="98"/>
      <c r="DH80" s="98"/>
      <c r="DI80" s="98"/>
      <c r="DJ80" s="98"/>
      <c r="DK80" s="98"/>
      <c r="DL80" s="98">
        <f t="shared" si="147"/>
        <v>0</v>
      </c>
      <c r="DM80" s="98">
        <f t="shared" si="148"/>
        <v>0</v>
      </c>
      <c r="DN80" s="98">
        <f t="shared" si="149"/>
        <v>0</v>
      </c>
      <c r="DO80" s="107"/>
      <c r="DP80" s="102"/>
      <c r="DQ80" s="98"/>
      <c r="DR80" s="98"/>
      <c r="DS80" s="98"/>
      <c r="DT80" s="98"/>
      <c r="DU80" s="98"/>
      <c r="DV80" s="98"/>
      <c r="DW80" s="101"/>
      <c r="DX80" s="98">
        <f t="shared" si="150"/>
        <v>0</v>
      </c>
      <c r="DY80" s="98">
        <f t="shared" si="151"/>
        <v>0</v>
      </c>
      <c r="DZ80" s="98">
        <f t="shared" si="152"/>
        <v>0</v>
      </c>
      <c r="EA80" s="102"/>
      <c r="EB80" s="98"/>
      <c r="EC80" s="98"/>
      <c r="ED80" s="98"/>
      <c r="EE80" s="98"/>
      <c r="EF80" s="98"/>
      <c r="EG80" s="98"/>
      <c r="EH80" s="98">
        <f t="shared" si="153"/>
        <v>0</v>
      </c>
      <c r="EI80" s="98">
        <f t="shared" si="154"/>
        <v>0</v>
      </c>
      <c r="EJ80" s="98">
        <f t="shared" si="155"/>
        <v>0</v>
      </c>
      <c r="EK80" s="102"/>
      <c r="EL80" s="98"/>
      <c r="EM80" s="98"/>
      <c r="EN80" s="106"/>
      <c r="EO80" s="98">
        <f t="shared" si="163"/>
        <v>0</v>
      </c>
      <c r="EP80" s="98">
        <f t="shared" si="164"/>
        <v>0</v>
      </c>
      <c r="EQ80" s="98"/>
      <c r="ER80" s="102"/>
      <c r="ES80" s="98">
        <f t="shared" si="156"/>
        <v>3</v>
      </c>
      <c r="ET80" s="98">
        <f t="shared" si="157"/>
        <v>0.75</v>
      </c>
      <c r="EU80" s="98">
        <f t="shared" si="158"/>
        <v>1</v>
      </c>
      <c r="EV80" s="98">
        <f t="shared" si="159"/>
        <v>0.25</v>
      </c>
      <c r="EW80" s="98">
        <f t="shared" si="160"/>
        <v>3</v>
      </c>
      <c r="EX80" s="98">
        <f t="shared" si="161"/>
        <v>0</v>
      </c>
      <c r="EY80" s="105">
        <f t="shared" si="162"/>
        <v>1</v>
      </c>
      <c r="EZ80" s="98"/>
      <c r="FA80" s="99"/>
    </row>
    <row r="81">
      <c r="A81" s="97" t="s">
        <v>369</v>
      </c>
      <c r="B81" s="98" t="b">
        <v>0</v>
      </c>
      <c r="C81" s="97">
        <v>17.0</v>
      </c>
      <c r="D81" s="97" t="s">
        <v>192</v>
      </c>
      <c r="E81" s="97" t="s">
        <v>189</v>
      </c>
      <c r="F81" s="97" t="s">
        <v>370</v>
      </c>
      <c r="G81" s="97" t="s">
        <v>371</v>
      </c>
      <c r="H81" s="97" t="s">
        <v>184</v>
      </c>
      <c r="I81" s="97" t="s">
        <v>323</v>
      </c>
      <c r="J81" s="97" t="s">
        <v>186</v>
      </c>
      <c r="K81" s="100" t="b">
        <v>1</v>
      </c>
      <c r="L81" s="98" t="b">
        <v>0</v>
      </c>
      <c r="M81" s="98" t="b">
        <v>0</v>
      </c>
      <c r="N81" s="99"/>
      <c r="O81" s="98" t="b">
        <v>0</v>
      </c>
      <c r="P81" s="98" t="b">
        <v>0</v>
      </c>
      <c r="Q81" s="99"/>
      <c r="R81" s="98" t="b">
        <v>0</v>
      </c>
      <c r="S81" s="99"/>
      <c r="T81" s="100">
        <v>1.0</v>
      </c>
      <c r="U81" s="98"/>
      <c r="V81" s="100">
        <v>1.0</v>
      </c>
      <c r="W81" s="100"/>
      <c r="X81" s="100">
        <v>1.0</v>
      </c>
      <c r="Y81" s="98"/>
      <c r="Z81" s="98"/>
      <c r="AA81" s="98"/>
      <c r="AB81" s="98"/>
      <c r="AC81" s="100" t="s">
        <v>187</v>
      </c>
      <c r="AD81" s="100">
        <v>1.0</v>
      </c>
      <c r="AE81" s="98"/>
      <c r="AF81" s="98"/>
      <c r="AG81" s="98"/>
      <c r="AH81" s="98"/>
      <c r="AI81" s="98"/>
      <c r="AJ81" s="98"/>
      <c r="AK81" s="101"/>
      <c r="AL81" s="98">
        <f t="shared" si="126"/>
        <v>3</v>
      </c>
      <c r="AM81" s="98">
        <f t="shared" si="127"/>
        <v>1</v>
      </c>
      <c r="AN81" s="98">
        <f t="shared" si="128"/>
        <v>0</v>
      </c>
      <c r="AO81" s="102"/>
      <c r="AP81" s="98"/>
      <c r="AQ81" s="98"/>
      <c r="AR81" s="98"/>
      <c r="AS81" s="98"/>
      <c r="AT81" s="98"/>
      <c r="AU81" s="98"/>
      <c r="AV81" s="98"/>
      <c r="AW81" s="98"/>
      <c r="AX81" s="98"/>
      <c r="AY81" s="98"/>
      <c r="AZ81" s="98"/>
      <c r="BA81" s="98"/>
      <c r="BB81" s="101"/>
      <c r="BC81" s="98">
        <f t="shared" si="129"/>
        <v>0</v>
      </c>
      <c r="BD81" s="98">
        <f t="shared" si="130"/>
        <v>0</v>
      </c>
      <c r="BE81" s="98">
        <f t="shared" si="131"/>
        <v>0</v>
      </c>
      <c r="BF81" s="102"/>
      <c r="BG81" s="98"/>
      <c r="BH81" s="98"/>
      <c r="BI81" s="98"/>
      <c r="BJ81" s="98"/>
      <c r="BK81" s="98"/>
      <c r="BL81" s="98"/>
      <c r="BM81" s="101"/>
      <c r="BN81" s="98">
        <f t="shared" si="132"/>
        <v>0</v>
      </c>
      <c r="BO81" s="98">
        <f t="shared" si="133"/>
        <v>0</v>
      </c>
      <c r="BP81" s="98">
        <f t="shared" si="134"/>
        <v>0</v>
      </c>
      <c r="BQ81" s="102"/>
      <c r="BR81" s="98"/>
      <c r="BS81" s="98"/>
      <c r="BT81" s="98"/>
      <c r="BU81" s="98"/>
      <c r="BV81" s="98"/>
      <c r="BW81" s="98"/>
      <c r="BX81" s="98">
        <f t="shared" si="135"/>
        <v>0</v>
      </c>
      <c r="BY81" s="98">
        <f t="shared" si="136"/>
        <v>0</v>
      </c>
      <c r="BZ81" s="98">
        <f t="shared" si="137"/>
        <v>0</v>
      </c>
      <c r="CA81" s="102"/>
      <c r="CB81" s="98"/>
      <c r="CC81" s="98"/>
      <c r="CD81" s="98"/>
      <c r="CE81" s="98"/>
      <c r="CF81" s="98"/>
      <c r="CG81" s="98"/>
      <c r="CH81" s="98">
        <f t="shared" si="138"/>
        <v>0</v>
      </c>
      <c r="CI81" s="98">
        <f t="shared" si="139"/>
        <v>0</v>
      </c>
      <c r="CJ81" s="98">
        <f t="shared" si="140"/>
        <v>0</v>
      </c>
      <c r="CK81" s="102"/>
      <c r="CL81" s="98"/>
      <c r="CM81" s="98"/>
      <c r="CN81" s="98"/>
      <c r="CO81" s="98"/>
      <c r="CP81" s="98"/>
      <c r="CQ81" s="98"/>
      <c r="CR81" s="98">
        <f t="shared" si="141"/>
        <v>0</v>
      </c>
      <c r="CS81" s="98">
        <f t="shared" si="142"/>
        <v>0</v>
      </c>
      <c r="CT81" s="98">
        <f t="shared" si="143"/>
        <v>0</v>
      </c>
      <c r="CU81" s="102"/>
      <c r="CV81" s="98"/>
      <c r="CW81" s="98"/>
      <c r="CX81" s="98"/>
      <c r="CY81" s="98"/>
      <c r="CZ81" s="98"/>
      <c r="DA81" s="98"/>
      <c r="DB81" s="98">
        <f t="shared" si="144"/>
        <v>0</v>
      </c>
      <c r="DC81" s="98">
        <f t="shared" si="145"/>
        <v>0</v>
      </c>
      <c r="DD81" s="98">
        <f t="shared" si="146"/>
        <v>0</v>
      </c>
      <c r="DE81" s="102"/>
      <c r="DF81" s="98"/>
      <c r="DG81" s="98"/>
      <c r="DH81" s="98"/>
      <c r="DI81" s="98"/>
      <c r="DJ81" s="98"/>
      <c r="DK81" s="98"/>
      <c r="DL81" s="98">
        <f t="shared" si="147"/>
        <v>0</v>
      </c>
      <c r="DM81" s="98">
        <f t="shared" si="148"/>
        <v>0</v>
      </c>
      <c r="DN81" s="98">
        <f t="shared" si="149"/>
        <v>0</v>
      </c>
      <c r="DO81" s="107"/>
      <c r="DP81" s="102"/>
      <c r="DQ81" s="98"/>
      <c r="DR81" s="98"/>
      <c r="DS81" s="98"/>
      <c r="DT81" s="98"/>
      <c r="DU81" s="98"/>
      <c r="DV81" s="98"/>
      <c r="DW81" s="101"/>
      <c r="DX81" s="98">
        <f t="shared" si="150"/>
        <v>0</v>
      </c>
      <c r="DY81" s="98">
        <f t="shared" si="151"/>
        <v>0</v>
      </c>
      <c r="DZ81" s="98">
        <f t="shared" si="152"/>
        <v>0</v>
      </c>
      <c r="EA81" s="102"/>
      <c r="EB81" s="98"/>
      <c r="EC81" s="98"/>
      <c r="ED81" s="98"/>
      <c r="EE81" s="98"/>
      <c r="EF81" s="98"/>
      <c r="EG81" s="98"/>
      <c r="EH81" s="98">
        <f t="shared" si="153"/>
        <v>0</v>
      </c>
      <c r="EI81" s="98">
        <f t="shared" si="154"/>
        <v>0</v>
      </c>
      <c r="EJ81" s="98">
        <f t="shared" si="155"/>
        <v>0</v>
      </c>
      <c r="EK81" s="102"/>
      <c r="EL81" s="98"/>
      <c r="EM81" s="98"/>
      <c r="EN81" s="106"/>
      <c r="EO81" s="98">
        <f t="shared" si="163"/>
        <v>0</v>
      </c>
      <c r="EP81" s="98">
        <f t="shared" si="164"/>
        <v>0</v>
      </c>
      <c r="EQ81" s="98"/>
      <c r="ER81" s="102"/>
      <c r="ES81" s="98">
        <f t="shared" si="156"/>
        <v>3</v>
      </c>
      <c r="ET81" s="98">
        <f t="shared" si="157"/>
        <v>0.75</v>
      </c>
      <c r="EU81" s="98">
        <f t="shared" si="158"/>
        <v>1</v>
      </c>
      <c r="EV81" s="98">
        <f t="shared" si="159"/>
        <v>0.25</v>
      </c>
      <c r="EW81" s="98">
        <f t="shared" si="160"/>
        <v>0</v>
      </c>
      <c r="EX81" s="98">
        <f t="shared" si="161"/>
        <v>0</v>
      </c>
      <c r="EY81" s="105">
        <f t="shared" si="162"/>
        <v>1</v>
      </c>
      <c r="EZ81" s="98"/>
      <c r="FA81" s="99"/>
    </row>
    <row r="82">
      <c r="A82" s="97" t="s">
        <v>372</v>
      </c>
      <c r="B82" s="98" t="b">
        <v>0</v>
      </c>
      <c r="C82" s="97">
        <v>17.0</v>
      </c>
      <c r="D82" s="97" t="s">
        <v>192</v>
      </c>
      <c r="E82" s="97" t="s">
        <v>189</v>
      </c>
      <c r="F82" s="97">
        <v>6.1177763E7</v>
      </c>
      <c r="G82" s="97" t="s">
        <v>373</v>
      </c>
      <c r="H82" s="97" t="s">
        <v>184</v>
      </c>
      <c r="I82" s="97" t="s">
        <v>323</v>
      </c>
      <c r="J82" s="97" t="s">
        <v>186</v>
      </c>
      <c r="K82" s="100" t="b">
        <v>1</v>
      </c>
      <c r="L82" s="98" t="b">
        <v>0</v>
      </c>
      <c r="M82" s="98" t="b">
        <v>0</v>
      </c>
      <c r="N82" s="99"/>
      <c r="O82" s="98" t="b">
        <v>0</v>
      </c>
      <c r="P82" s="98" t="b">
        <v>0</v>
      </c>
      <c r="Q82" s="99"/>
      <c r="R82" s="98" t="b">
        <v>0</v>
      </c>
      <c r="S82" s="99"/>
      <c r="T82" s="100">
        <v>1.0</v>
      </c>
      <c r="U82" s="98"/>
      <c r="V82" s="100">
        <v>1.0</v>
      </c>
      <c r="W82" s="100">
        <v>1.0</v>
      </c>
      <c r="X82" s="100">
        <v>1.0</v>
      </c>
      <c r="Y82" s="100">
        <v>1.0</v>
      </c>
      <c r="Z82" s="100"/>
      <c r="AA82" s="100"/>
      <c r="AB82" s="100"/>
      <c r="AC82" s="100" t="s">
        <v>187</v>
      </c>
      <c r="AD82" s="100">
        <v>1.0</v>
      </c>
      <c r="AE82" s="98"/>
      <c r="AF82" s="98"/>
      <c r="AG82" s="98"/>
      <c r="AH82" s="98"/>
      <c r="AI82" s="98"/>
      <c r="AJ82" s="98"/>
      <c r="AK82" s="101"/>
      <c r="AL82" s="98">
        <f t="shared" si="126"/>
        <v>3</v>
      </c>
      <c r="AM82" s="98">
        <f t="shared" si="127"/>
        <v>1</v>
      </c>
      <c r="AN82" s="98">
        <f t="shared" si="128"/>
        <v>2</v>
      </c>
      <c r="AO82" s="102"/>
      <c r="AP82" s="98"/>
      <c r="AQ82" s="98"/>
      <c r="AR82" s="98"/>
      <c r="AS82" s="98"/>
      <c r="AT82" s="98"/>
      <c r="AU82" s="98"/>
      <c r="AV82" s="98"/>
      <c r="AW82" s="98"/>
      <c r="AX82" s="98"/>
      <c r="AY82" s="98"/>
      <c r="AZ82" s="98"/>
      <c r="BA82" s="98"/>
      <c r="BB82" s="101"/>
      <c r="BC82" s="98">
        <f t="shared" si="129"/>
        <v>0</v>
      </c>
      <c r="BD82" s="98">
        <f t="shared" si="130"/>
        <v>0</v>
      </c>
      <c r="BE82" s="98">
        <f t="shared" si="131"/>
        <v>0</v>
      </c>
      <c r="BF82" s="102"/>
      <c r="BG82" s="98"/>
      <c r="BH82" s="98"/>
      <c r="BI82" s="98"/>
      <c r="BJ82" s="98"/>
      <c r="BK82" s="98"/>
      <c r="BL82" s="98"/>
      <c r="BM82" s="101"/>
      <c r="BN82" s="98">
        <f t="shared" si="132"/>
        <v>0</v>
      </c>
      <c r="BO82" s="98">
        <f t="shared" si="133"/>
        <v>0</v>
      </c>
      <c r="BP82" s="98">
        <f t="shared" si="134"/>
        <v>0</v>
      </c>
      <c r="BQ82" s="102"/>
      <c r="BR82" s="98"/>
      <c r="BS82" s="98"/>
      <c r="BT82" s="98"/>
      <c r="BU82" s="98"/>
      <c r="BV82" s="98"/>
      <c r="BW82" s="98"/>
      <c r="BX82" s="98">
        <f t="shared" si="135"/>
        <v>0</v>
      </c>
      <c r="BY82" s="98">
        <f t="shared" si="136"/>
        <v>0</v>
      </c>
      <c r="BZ82" s="98">
        <f t="shared" si="137"/>
        <v>0</v>
      </c>
      <c r="CA82" s="102"/>
      <c r="CB82" s="98"/>
      <c r="CC82" s="98"/>
      <c r="CD82" s="98"/>
      <c r="CE82" s="98"/>
      <c r="CF82" s="98"/>
      <c r="CG82" s="98"/>
      <c r="CH82" s="98">
        <f t="shared" si="138"/>
        <v>0</v>
      </c>
      <c r="CI82" s="98">
        <f t="shared" si="139"/>
        <v>0</v>
      </c>
      <c r="CJ82" s="98">
        <f t="shared" si="140"/>
        <v>0</v>
      </c>
      <c r="CK82" s="102"/>
      <c r="CL82" s="98"/>
      <c r="CM82" s="98"/>
      <c r="CN82" s="98"/>
      <c r="CO82" s="98"/>
      <c r="CP82" s="98"/>
      <c r="CQ82" s="98"/>
      <c r="CR82" s="98">
        <f t="shared" si="141"/>
        <v>0</v>
      </c>
      <c r="CS82" s="98">
        <f t="shared" si="142"/>
        <v>0</v>
      </c>
      <c r="CT82" s="98">
        <f t="shared" si="143"/>
        <v>0</v>
      </c>
      <c r="CU82" s="102"/>
      <c r="CV82" s="98"/>
      <c r="CW82" s="98"/>
      <c r="CX82" s="98"/>
      <c r="CY82" s="98"/>
      <c r="CZ82" s="98"/>
      <c r="DA82" s="98"/>
      <c r="DB82" s="98">
        <f t="shared" si="144"/>
        <v>0</v>
      </c>
      <c r="DC82" s="98">
        <f t="shared" si="145"/>
        <v>0</v>
      </c>
      <c r="DD82" s="98">
        <f t="shared" si="146"/>
        <v>0</v>
      </c>
      <c r="DE82" s="102"/>
      <c r="DF82" s="98"/>
      <c r="DG82" s="98"/>
      <c r="DH82" s="98"/>
      <c r="DI82" s="98"/>
      <c r="DJ82" s="98"/>
      <c r="DK82" s="98"/>
      <c r="DL82" s="98">
        <f t="shared" si="147"/>
        <v>0</v>
      </c>
      <c r="DM82" s="98">
        <f t="shared" si="148"/>
        <v>0</v>
      </c>
      <c r="DN82" s="98">
        <f t="shared" si="149"/>
        <v>0</v>
      </c>
      <c r="DO82" s="107"/>
      <c r="DP82" s="102"/>
      <c r="DQ82" s="98"/>
      <c r="DR82" s="98"/>
      <c r="DS82" s="98"/>
      <c r="DT82" s="98"/>
      <c r="DU82" s="98"/>
      <c r="DV82" s="98"/>
      <c r="DW82" s="101"/>
      <c r="DX82" s="98">
        <f t="shared" si="150"/>
        <v>0</v>
      </c>
      <c r="DY82" s="98">
        <f t="shared" si="151"/>
        <v>0</v>
      </c>
      <c r="DZ82" s="98">
        <f t="shared" si="152"/>
        <v>0</v>
      </c>
      <c r="EA82" s="102"/>
      <c r="EB82" s="98"/>
      <c r="EC82" s="98"/>
      <c r="ED82" s="98"/>
      <c r="EE82" s="98"/>
      <c r="EF82" s="98"/>
      <c r="EG82" s="98"/>
      <c r="EH82" s="98">
        <f t="shared" si="153"/>
        <v>0</v>
      </c>
      <c r="EI82" s="98">
        <f t="shared" si="154"/>
        <v>0</v>
      </c>
      <c r="EJ82" s="98">
        <f t="shared" si="155"/>
        <v>0</v>
      </c>
      <c r="EK82" s="102"/>
      <c r="EL82" s="98"/>
      <c r="EM82" s="98"/>
      <c r="EN82" s="106"/>
      <c r="EO82" s="98">
        <f t="shared" si="163"/>
        <v>0</v>
      </c>
      <c r="EP82" s="98">
        <f t="shared" si="164"/>
        <v>0</v>
      </c>
      <c r="EQ82" s="98"/>
      <c r="ER82" s="102"/>
      <c r="ES82" s="98">
        <f t="shared" si="156"/>
        <v>3</v>
      </c>
      <c r="ET82" s="98">
        <f t="shared" si="157"/>
        <v>0.75</v>
      </c>
      <c r="EU82" s="98">
        <f t="shared" si="158"/>
        <v>1</v>
      </c>
      <c r="EV82" s="98">
        <f t="shared" si="159"/>
        <v>0.25</v>
      </c>
      <c r="EW82" s="98">
        <f t="shared" si="160"/>
        <v>2</v>
      </c>
      <c r="EX82" s="98">
        <f t="shared" si="161"/>
        <v>0</v>
      </c>
      <c r="EY82" s="105">
        <f t="shared" si="162"/>
        <v>1</v>
      </c>
      <c r="EZ82" s="98"/>
      <c r="FA82" s="99"/>
    </row>
    <row r="83">
      <c r="A83" s="97" t="s">
        <v>374</v>
      </c>
      <c r="B83" s="98" t="b">
        <v>0</v>
      </c>
      <c r="C83" s="97">
        <v>19.0</v>
      </c>
      <c r="D83" s="97" t="s">
        <v>375</v>
      </c>
      <c r="E83" s="97" t="s">
        <v>189</v>
      </c>
      <c r="F83" s="97">
        <v>7.6025934E7</v>
      </c>
      <c r="G83" s="97" t="s">
        <v>376</v>
      </c>
      <c r="H83" s="97" t="s">
        <v>184</v>
      </c>
      <c r="I83" s="97" t="s">
        <v>323</v>
      </c>
      <c r="J83" s="97" t="s">
        <v>186</v>
      </c>
      <c r="K83" s="100" t="b">
        <v>1</v>
      </c>
      <c r="L83" s="98" t="b">
        <v>0</v>
      </c>
      <c r="M83" s="98" t="b">
        <v>0</v>
      </c>
      <c r="N83" s="99"/>
      <c r="O83" s="98" t="b">
        <v>0</v>
      </c>
      <c r="P83" s="98" t="b">
        <v>0</v>
      </c>
      <c r="Q83" s="99"/>
      <c r="R83" s="98" t="b">
        <v>0</v>
      </c>
      <c r="S83" s="99"/>
      <c r="T83" s="100">
        <v>1.0</v>
      </c>
      <c r="U83" s="98"/>
      <c r="V83" s="100">
        <v>1.0</v>
      </c>
      <c r="W83" s="98"/>
      <c r="X83" s="100">
        <v>1.0</v>
      </c>
      <c r="Y83" s="98"/>
      <c r="Z83" s="98"/>
      <c r="AA83" s="98"/>
      <c r="AB83" s="98"/>
      <c r="AC83" s="100" t="s">
        <v>187</v>
      </c>
      <c r="AD83" s="100">
        <v>1.0</v>
      </c>
      <c r="AE83" s="98"/>
      <c r="AF83" s="98"/>
      <c r="AG83" s="98"/>
      <c r="AH83" s="98"/>
      <c r="AI83" s="98"/>
      <c r="AJ83" s="98"/>
      <c r="AK83" s="101"/>
      <c r="AL83" s="98">
        <f t="shared" si="126"/>
        <v>3</v>
      </c>
      <c r="AM83" s="98">
        <f t="shared" si="127"/>
        <v>1</v>
      </c>
      <c r="AN83" s="98">
        <f t="shared" si="128"/>
        <v>0</v>
      </c>
      <c r="AO83" s="102"/>
      <c r="AP83" s="98"/>
      <c r="AQ83" s="98"/>
      <c r="AR83" s="98"/>
      <c r="AS83" s="98"/>
      <c r="AT83" s="98"/>
      <c r="AU83" s="98"/>
      <c r="AV83" s="98"/>
      <c r="AW83" s="98"/>
      <c r="AX83" s="98"/>
      <c r="AY83" s="98"/>
      <c r="AZ83" s="98"/>
      <c r="BA83" s="98"/>
      <c r="BB83" s="101"/>
      <c r="BC83" s="98">
        <f t="shared" si="129"/>
        <v>0</v>
      </c>
      <c r="BD83" s="98">
        <f t="shared" si="130"/>
        <v>0</v>
      </c>
      <c r="BE83" s="98">
        <f t="shared" si="131"/>
        <v>0</v>
      </c>
      <c r="BF83" s="102"/>
      <c r="BG83" s="98"/>
      <c r="BH83" s="98"/>
      <c r="BI83" s="98"/>
      <c r="BJ83" s="98"/>
      <c r="BK83" s="98"/>
      <c r="BL83" s="98"/>
      <c r="BM83" s="101"/>
      <c r="BN83" s="98">
        <f t="shared" si="132"/>
        <v>0</v>
      </c>
      <c r="BO83" s="98">
        <f t="shared" si="133"/>
        <v>0</v>
      </c>
      <c r="BP83" s="98">
        <f t="shared" si="134"/>
        <v>0</v>
      </c>
      <c r="BQ83" s="102"/>
      <c r="BR83" s="98"/>
      <c r="BS83" s="98"/>
      <c r="BT83" s="98"/>
      <c r="BU83" s="98"/>
      <c r="BV83" s="98"/>
      <c r="BW83" s="98"/>
      <c r="BX83" s="98">
        <f t="shared" si="135"/>
        <v>0</v>
      </c>
      <c r="BY83" s="98">
        <f t="shared" si="136"/>
        <v>0</v>
      </c>
      <c r="BZ83" s="98">
        <f t="shared" si="137"/>
        <v>0</v>
      </c>
      <c r="CA83" s="102"/>
      <c r="CB83" s="98"/>
      <c r="CC83" s="98"/>
      <c r="CD83" s="98"/>
      <c r="CE83" s="98"/>
      <c r="CF83" s="98"/>
      <c r="CG83" s="98"/>
      <c r="CH83" s="98">
        <f t="shared" si="138"/>
        <v>0</v>
      </c>
      <c r="CI83" s="98">
        <f t="shared" si="139"/>
        <v>0</v>
      </c>
      <c r="CJ83" s="98">
        <f t="shared" si="140"/>
        <v>0</v>
      </c>
      <c r="CK83" s="102"/>
      <c r="CL83" s="98"/>
      <c r="CM83" s="98"/>
      <c r="CN83" s="98"/>
      <c r="CO83" s="98"/>
      <c r="CP83" s="98"/>
      <c r="CQ83" s="98"/>
      <c r="CR83" s="98">
        <f t="shared" si="141"/>
        <v>0</v>
      </c>
      <c r="CS83" s="98">
        <f t="shared" si="142"/>
        <v>0</v>
      </c>
      <c r="CT83" s="98">
        <f t="shared" si="143"/>
        <v>0</v>
      </c>
      <c r="CU83" s="102"/>
      <c r="CV83" s="98"/>
      <c r="CW83" s="98"/>
      <c r="CX83" s="98"/>
      <c r="CY83" s="98"/>
      <c r="CZ83" s="98"/>
      <c r="DA83" s="98"/>
      <c r="DB83" s="98">
        <f t="shared" si="144"/>
        <v>0</v>
      </c>
      <c r="DC83" s="98">
        <f t="shared" si="145"/>
        <v>0</v>
      </c>
      <c r="DD83" s="98">
        <f t="shared" si="146"/>
        <v>0</v>
      </c>
      <c r="DE83" s="102"/>
      <c r="DF83" s="98"/>
      <c r="DG83" s="98"/>
      <c r="DH83" s="98"/>
      <c r="DI83" s="98"/>
      <c r="DJ83" s="98"/>
      <c r="DK83" s="98"/>
      <c r="DL83" s="98">
        <f t="shared" si="147"/>
        <v>0</v>
      </c>
      <c r="DM83" s="98">
        <f t="shared" si="148"/>
        <v>0</v>
      </c>
      <c r="DN83" s="98">
        <f t="shared" si="149"/>
        <v>0</v>
      </c>
      <c r="DO83" s="107"/>
      <c r="DP83" s="102"/>
      <c r="DQ83" s="98"/>
      <c r="DR83" s="98"/>
      <c r="DS83" s="98"/>
      <c r="DT83" s="98"/>
      <c r="DU83" s="98"/>
      <c r="DV83" s="98"/>
      <c r="DW83" s="101"/>
      <c r="DX83" s="98">
        <f t="shared" si="150"/>
        <v>0</v>
      </c>
      <c r="DY83" s="98">
        <f t="shared" si="151"/>
        <v>0</v>
      </c>
      <c r="DZ83" s="98">
        <f t="shared" si="152"/>
        <v>0</v>
      </c>
      <c r="EA83" s="102"/>
      <c r="EB83" s="98"/>
      <c r="EC83" s="98"/>
      <c r="ED83" s="98"/>
      <c r="EE83" s="98"/>
      <c r="EF83" s="98"/>
      <c r="EG83" s="98"/>
      <c r="EH83" s="98">
        <f t="shared" si="153"/>
        <v>0</v>
      </c>
      <c r="EI83" s="98">
        <f t="shared" si="154"/>
        <v>0</v>
      </c>
      <c r="EJ83" s="98">
        <f t="shared" si="155"/>
        <v>0</v>
      </c>
      <c r="EK83" s="102"/>
      <c r="EL83" s="98"/>
      <c r="EM83" s="98"/>
      <c r="EN83" s="106"/>
      <c r="EO83" s="98">
        <f t="shared" si="163"/>
        <v>0</v>
      </c>
      <c r="EP83" s="98">
        <f t="shared" si="164"/>
        <v>0</v>
      </c>
      <c r="EQ83" s="98"/>
      <c r="ER83" s="102"/>
      <c r="ES83" s="98">
        <f t="shared" si="156"/>
        <v>3</v>
      </c>
      <c r="ET83" s="98">
        <f t="shared" si="157"/>
        <v>0.75</v>
      </c>
      <c r="EU83" s="98">
        <f t="shared" si="158"/>
        <v>1</v>
      </c>
      <c r="EV83" s="98">
        <f t="shared" si="159"/>
        <v>0.25</v>
      </c>
      <c r="EW83" s="98">
        <f t="shared" si="160"/>
        <v>0</v>
      </c>
      <c r="EX83" s="98">
        <f t="shared" si="161"/>
        <v>0</v>
      </c>
      <c r="EY83" s="105">
        <f t="shared" si="162"/>
        <v>1</v>
      </c>
      <c r="EZ83" s="98"/>
      <c r="FA83" s="99"/>
    </row>
    <row r="84">
      <c r="A84" s="97" t="s">
        <v>377</v>
      </c>
      <c r="B84" s="98" t="b">
        <v>0</v>
      </c>
      <c r="C84" s="97">
        <v>18.0</v>
      </c>
      <c r="D84" s="97" t="s">
        <v>378</v>
      </c>
      <c r="E84" s="97" t="s">
        <v>189</v>
      </c>
      <c r="F84" s="97">
        <v>7.2731809E7</v>
      </c>
      <c r="G84" s="97" t="s">
        <v>379</v>
      </c>
      <c r="H84" s="97" t="s">
        <v>184</v>
      </c>
      <c r="I84" s="97" t="s">
        <v>323</v>
      </c>
      <c r="J84" s="97" t="s">
        <v>186</v>
      </c>
      <c r="K84" s="100" t="b">
        <v>1</v>
      </c>
      <c r="L84" s="98" t="b">
        <v>0</v>
      </c>
      <c r="M84" s="98" t="b">
        <v>0</v>
      </c>
      <c r="N84" s="99"/>
      <c r="O84" s="98" t="b">
        <v>0</v>
      </c>
      <c r="P84" s="98" t="b">
        <v>0</v>
      </c>
      <c r="Q84" s="99"/>
      <c r="R84" s="98" t="b">
        <v>0</v>
      </c>
      <c r="S84" s="99"/>
      <c r="T84" s="100">
        <v>0.0</v>
      </c>
      <c r="U84" s="98"/>
      <c r="V84" s="100">
        <v>0.0</v>
      </c>
      <c r="W84" s="98"/>
      <c r="X84" s="100">
        <v>0.0</v>
      </c>
      <c r="Y84" s="98"/>
      <c r="Z84" s="98"/>
      <c r="AA84" s="98"/>
      <c r="AB84" s="98"/>
      <c r="AC84" s="100" t="s">
        <v>187</v>
      </c>
      <c r="AD84" s="100">
        <v>0.0</v>
      </c>
      <c r="AE84" s="98"/>
      <c r="AF84" s="98"/>
      <c r="AG84" s="98"/>
      <c r="AH84" s="98"/>
      <c r="AI84" s="98"/>
      <c r="AJ84" s="98"/>
      <c r="AK84" s="101"/>
      <c r="AL84" s="98">
        <f t="shared" si="126"/>
        <v>0</v>
      </c>
      <c r="AM84" s="98">
        <f t="shared" si="127"/>
        <v>0</v>
      </c>
      <c r="AN84" s="98">
        <f t="shared" si="128"/>
        <v>0</v>
      </c>
      <c r="AO84" s="102"/>
      <c r="AP84" s="98"/>
      <c r="AQ84" s="98"/>
      <c r="AR84" s="98"/>
      <c r="AS84" s="98"/>
      <c r="AT84" s="98"/>
      <c r="AU84" s="98"/>
      <c r="AV84" s="98"/>
      <c r="AW84" s="98"/>
      <c r="AX84" s="98"/>
      <c r="AY84" s="98"/>
      <c r="AZ84" s="98"/>
      <c r="BA84" s="98"/>
      <c r="BB84" s="101"/>
      <c r="BC84" s="98">
        <f t="shared" si="129"/>
        <v>0</v>
      </c>
      <c r="BD84" s="98">
        <f t="shared" si="130"/>
        <v>0</v>
      </c>
      <c r="BE84" s="98">
        <f t="shared" si="131"/>
        <v>0</v>
      </c>
      <c r="BF84" s="102"/>
      <c r="BG84" s="98"/>
      <c r="BH84" s="98"/>
      <c r="BI84" s="98"/>
      <c r="BJ84" s="98"/>
      <c r="BK84" s="98"/>
      <c r="BL84" s="98"/>
      <c r="BM84" s="101"/>
      <c r="BN84" s="98">
        <f t="shared" si="132"/>
        <v>0</v>
      </c>
      <c r="BO84" s="98">
        <f t="shared" si="133"/>
        <v>0</v>
      </c>
      <c r="BP84" s="98">
        <f t="shared" si="134"/>
        <v>0</v>
      </c>
      <c r="BQ84" s="102"/>
      <c r="BR84" s="98"/>
      <c r="BS84" s="98"/>
      <c r="BT84" s="98"/>
      <c r="BU84" s="98"/>
      <c r="BV84" s="98"/>
      <c r="BW84" s="98"/>
      <c r="BX84" s="98">
        <f t="shared" si="135"/>
        <v>0</v>
      </c>
      <c r="BY84" s="98">
        <f t="shared" si="136"/>
        <v>0</v>
      </c>
      <c r="BZ84" s="98">
        <f t="shared" si="137"/>
        <v>0</v>
      </c>
      <c r="CA84" s="102"/>
      <c r="CB84" s="98"/>
      <c r="CC84" s="98"/>
      <c r="CD84" s="98"/>
      <c r="CE84" s="98"/>
      <c r="CF84" s="98"/>
      <c r="CG84" s="98"/>
      <c r="CH84" s="98">
        <f t="shared" si="138"/>
        <v>0</v>
      </c>
      <c r="CI84" s="98">
        <f t="shared" si="139"/>
        <v>0</v>
      </c>
      <c r="CJ84" s="98">
        <f t="shared" si="140"/>
        <v>0</v>
      </c>
      <c r="CK84" s="102"/>
      <c r="CL84" s="98"/>
      <c r="CM84" s="98"/>
      <c r="CN84" s="98"/>
      <c r="CO84" s="98"/>
      <c r="CP84" s="98"/>
      <c r="CQ84" s="98"/>
      <c r="CR84" s="98">
        <f t="shared" si="141"/>
        <v>0</v>
      </c>
      <c r="CS84" s="98">
        <f t="shared" si="142"/>
        <v>0</v>
      </c>
      <c r="CT84" s="98">
        <f t="shared" si="143"/>
        <v>0</v>
      </c>
      <c r="CU84" s="102"/>
      <c r="CV84" s="98"/>
      <c r="CW84" s="98"/>
      <c r="CX84" s="98"/>
      <c r="CY84" s="98"/>
      <c r="CZ84" s="98"/>
      <c r="DA84" s="98"/>
      <c r="DB84" s="98">
        <f t="shared" si="144"/>
        <v>0</v>
      </c>
      <c r="DC84" s="98">
        <f t="shared" si="145"/>
        <v>0</v>
      </c>
      <c r="DD84" s="98">
        <f t="shared" si="146"/>
        <v>0</v>
      </c>
      <c r="DE84" s="102"/>
      <c r="DF84" s="98"/>
      <c r="DG84" s="98"/>
      <c r="DH84" s="98"/>
      <c r="DI84" s="98"/>
      <c r="DJ84" s="98"/>
      <c r="DK84" s="98"/>
      <c r="DL84" s="98">
        <f t="shared" si="147"/>
        <v>0</v>
      </c>
      <c r="DM84" s="98">
        <f t="shared" si="148"/>
        <v>0</v>
      </c>
      <c r="DN84" s="98">
        <f t="shared" si="149"/>
        <v>0</v>
      </c>
      <c r="DO84" s="107"/>
      <c r="DP84" s="102"/>
      <c r="DQ84" s="98"/>
      <c r="DR84" s="98"/>
      <c r="DS84" s="98"/>
      <c r="DT84" s="98"/>
      <c r="DU84" s="98"/>
      <c r="DV84" s="98"/>
      <c r="DW84" s="101"/>
      <c r="DX84" s="98">
        <f t="shared" si="150"/>
        <v>0</v>
      </c>
      <c r="DY84" s="98">
        <f t="shared" si="151"/>
        <v>0</v>
      </c>
      <c r="DZ84" s="98">
        <f t="shared" si="152"/>
        <v>0</v>
      </c>
      <c r="EA84" s="102"/>
      <c r="EB84" s="98"/>
      <c r="EC84" s="98"/>
      <c r="ED84" s="98"/>
      <c r="EE84" s="98"/>
      <c r="EF84" s="98"/>
      <c r="EG84" s="98"/>
      <c r="EH84" s="98">
        <f t="shared" si="153"/>
        <v>0</v>
      </c>
      <c r="EI84" s="98">
        <f t="shared" si="154"/>
        <v>0</v>
      </c>
      <c r="EJ84" s="98">
        <f t="shared" si="155"/>
        <v>0</v>
      </c>
      <c r="EK84" s="102"/>
      <c r="EL84" s="98"/>
      <c r="EM84" s="98"/>
      <c r="EN84" s="106"/>
      <c r="EO84" s="98">
        <f t="shared" si="163"/>
        <v>0</v>
      </c>
      <c r="EP84" s="98">
        <f t="shared" si="164"/>
        <v>0</v>
      </c>
      <c r="EQ84" s="98"/>
      <c r="ER84" s="102"/>
      <c r="ES84" s="98">
        <f t="shared" si="156"/>
        <v>0</v>
      </c>
      <c r="ET84" s="98">
        <f t="shared" si="157"/>
        <v>0</v>
      </c>
      <c r="EU84" s="98">
        <f t="shared" si="158"/>
        <v>0</v>
      </c>
      <c r="EV84" s="98">
        <f t="shared" si="159"/>
        <v>0</v>
      </c>
      <c r="EW84" s="98">
        <f t="shared" si="160"/>
        <v>0</v>
      </c>
      <c r="EX84" s="98">
        <f t="shared" si="161"/>
        <v>0</v>
      </c>
      <c r="EY84" s="105">
        <f t="shared" si="162"/>
        <v>0</v>
      </c>
      <c r="EZ84" s="98"/>
      <c r="FA84" s="99"/>
    </row>
    <row r="85">
      <c r="A85" s="97" t="s">
        <v>380</v>
      </c>
      <c r="B85" s="98" t="b">
        <v>0</v>
      </c>
      <c r="C85" s="97">
        <v>17.0</v>
      </c>
      <c r="D85" s="97" t="s">
        <v>192</v>
      </c>
      <c r="E85" s="97" t="s">
        <v>189</v>
      </c>
      <c r="F85" s="97">
        <v>6.1636846E7</v>
      </c>
      <c r="G85" s="97" t="s">
        <v>381</v>
      </c>
      <c r="H85" s="97" t="s">
        <v>184</v>
      </c>
      <c r="I85" s="97" t="s">
        <v>323</v>
      </c>
      <c r="J85" s="97" t="s">
        <v>186</v>
      </c>
      <c r="K85" s="100" t="b">
        <v>1</v>
      </c>
      <c r="L85" s="98" t="b">
        <v>0</v>
      </c>
      <c r="M85" s="98" t="b">
        <v>0</v>
      </c>
      <c r="N85" s="99"/>
      <c r="O85" s="98" t="b">
        <v>0</v>
      </c>
      <c r="P85" s="98" t="b">
        <v>0</v>
      </c>
      <c r="Q85" s="99"/>
      <c r="R85" s="98" t="b">
        <v>0</v>
      </c>
      <c r="S85" s="99"/>
      <c r="T85" s="100">
        <v>1.0</v>
      </c>
      <c r="U85" s="98"/>
      <c r="V85" s="100">
        <v>1.0</v>
      </c>
      <c r="W85" s="98"/>
      <c r="X85" s="100">
        <v>0.0</v>
      </c>
      <c r="Y85" s="98"/>
      <c r="Z85" s="98"/>
      <c r="AA85" s="98"/>
      <c r="AB85" s="98"/>
      <c r="AC85" s="100" t="s">
        <v>187</v>
      </c>
      <c r="AD85" s="100">
        <v>1.0</v>
      </c>
      <c r="AE85" s="98"/>
      <c r="AF85" s="98"/>
      <c r="AG85" s="98"/>
      <c r="AH85" s="98"/>
      <c r="AI85" s="98"/>
      <c r="AJ85" s="98"/>
      <c r="AK85" s="101"/>
      <c r="AL85" s="98">
        <f t="shared" si="126"/>
        <v>3</v>
      </c>
      <c r="AM85" s="98">
        <f t="shared" si="127"/>
        <v>0</v>
      </c>
      <c r="AN85" s="98">
        <f t="shared" si="128"/>
        <v>0</v>
      </c>
      <c r="AO85" s="102"/>
      <c r="AP85" s="98"/>
      <c r="AQ85" s="98"/>
      <c r="AR85" s="98"/>
      <c r="AS85" s="98"/>
      <c r="AT85" s="98"/>
      <c r="AU85" s="98"/>
      <c r="AV85" s="98"/>
      <c r="AW85" s="98"/>
      <c r="AX85" s="98"/>
      <c r="AY85" s="98"/>
      <c r="AZ85" s="98"/>
      <c r="BA85" s="98"/>
      <c r="BB85" s="101"/>
      <c r="BC85" s="98">
        <f t="shared" si="129"/>
        <v>0</v>
      </c>
      <c r="BD85" s="98">
        <f t="shared" si="130"/>
        <v>0</v>
      </c>
      <c r="BE85" s="98">
        <f t="shared" si="131"/>
        <v>0</v>
      </c>
      <c r="BF85" s="102"/>
      <c r="BG85" s="98"/>
      <c r="BH85" s="98"/>
      <c r="BI85" s="98"/>
      <c r="BJ85" s="98"/>
      <c r="BK85" s="98"/>
      <c r="BL85" s="98"/>
      <c r="BM85" s="101"/>
      <c r="BN85" s="98">
        <f t="shared" si="132"/>
        <v>0</v>
      </c>
      <c r="BO85" s="98">
        <f t="shared" si="133"/>
        <v>0</v>
      </c>
      <c r="BP85" s="98">
        <f t="shared" si="134"/>
        <v>0</v>
      </c>
      <c r="BQ85" s="102"/>
      <c r="BR85" s="98"/>
      <c r="BS85" s="98"/>
      <c r="BT85" s="98"/>
      <c r="BU85" s="98"/>
      <c r="BV85" s="98"/>
      <c r="BW85" s="98"/>
      <c r="BX85" s="98">
        <f t="shared" si="135"/>
        <v>0</v>
      </c>
      <c r="BY85" s="98">
        <f t="shared" si="136"/>
        <v>0</v>
      </c>
      <c r="BZ85" s="98">
        <f t="shared" si="137"/>
        <v>0</v>
      </c>
      <c r="CA85" s="102"/>
      <c r="CB85" s="98"/>
      <c r="CC85" s="98"/>
      <c r="CD85" s="98"/>
      <c r="CE85" s="98"/>
      <c r="CF85" s="98"/>
      <c r="CG85" s="98"/>
      <c r="CH85" s="98">
        <f t="shared" si="138"/>
        <v>0</v>
      </c>
      <c r="CI85" s="98">
        <f t="shared" si="139"/>
        <v>0</v>
      </c>
      <c r="CJ85" s="98">
        <f t="shared" si="140"/>
        <v>0</v>
      </c>
      <c r="CK85" s="102"/>
      <c r="CL85" s="98"/>
      <c r="CM85" s="98"/>
      <c r="CN85" s="98"/>
      <c r="CO85" s="98"/>
      <c r="CP85" s="98"/>
      <c r="CQ85" s="98"/>
      <c r="CR85" s="98">
        <f t="shared" si="141"/>
        <v>0</v>
      </c>
      <c r="CS85" s="98">
        <f t="shared" si="142"/>
        <v>0</v>
      </c>
      <c r="CT85" s="98">
        <f t="shared" si="143"/>
        <v>0</v>
      </c>
      <c r="CU85" s="102"/>
      <c r="CV85" s="98"/>
      <c r="CW85" s="98"/>
      <c r="CX85" s="98"/>
      <c r="CY85" s="98"/>
      <c r="CZ85" s="98"/>
      <c r="DA85" s="98"/>
      <c r="DB85" s="98">
        <f t="shared" si="144"/>
        <v>0</v>
      </c>
      <c r="DC85" s="98">
        <f t="shared" si="145"/>
        <v>0</v>
      </c>
      <c r="DD85" s="98">
        <f t="shared" si="146"/>
        <v>0</v>
      </c>
      <c r="DE85" s="102"/>
      <c r="DF85" s="98"/>
      <c r="DG85" s="98"/>
      <c r="DH85" s="98"/>
      <c r="DI85" s="98"/>
      <c r="DJ85" s="98"/>
      <c r="DK85" s="98"/>
      <c r="DL85" s="98">
        <f t="shared" si="147"/>
        <v>0</v>
      </c>
      <c r="DM85" s="98">
        <f t="shared" si="148"/>
        <v>0</v>
      </c>
      <c r="DN85" s="98">
        <f t="shared" si="149"/>
        <v>0</v>
      </c>
      <c r="DO85" s="107"/>
      <c r="DP85" s="102"/>
      <c r="DQ85" s="98"/>
      <c r="DR85" s="98"/>
      <c r="DS85" s="98"/>
      <c r="DT85" s="98"/>
      <c r="DU85" s="98"/>
      <c r="DV85" s="98"/>
      <c r="DW85" s="101"/>
      <c r="DX85" s="98">
        <f t="shared" si="150"/>
        <v>0</v>
      </c>
      <c r="DY85" s="98">
        <f t="shared" si="151"/>
        <v>0</v>
      </c>
      <c r="DZ85" s="98">
        <f t="shared" si="152"/>
        <v>0</v>
      </c>
      <c r="EA85" s="102"/>
      <c r="EB85" s="98"/>
      <c r="EC85" s="98"/>
      <c r="ED85" s="98"/>
      <c r="EE85" s="98"/>
      <c r="EF85" s="98"/>
      <c r="EG85" s="98"/>
      <c r="EH85" s="98">
        <f t="shared" si="153"/>
        <v>0</v>
      </c>
      <c r="EI85" s="98">
        <f t="shared" si="154"/>
        <v>0</v>
      </c>
      <c r="EJ85" s="98">
        <f t="shared" si="155"/>
        <v>0</v>
      </c>
      <c r="EK85" s="102"/>
      <c r="EL85" s="98"/>
      <c r="EM85" s="98"/>
      <c r="EN85" s="106"/>
      <c r="EO85" s="98">
        <f t="shared" si="163"/>
        <v>0</v>
      </c>
      <c r="EP85" s="98">
        <f t="shared" si="164"/>
        <v>0</v>
      </c>
      <c r="EQ85" s="98"/>
      <c r="ER85" s="102"/>
      <c r="ES85" s="98">
        <f t="shared" si="156"/>
        <v>3</v>
      </c>
      <c r="ET85" s="98">
        <f t="shared" si="157"/>
        <v>0.75</v>
      </c>
      <c r="EU85" s="98">
        <f t="shared" si="158"/>
        <v>0</v>
      </c>
      <c r="EV85" s="98">
        <f t="shared" si="159"/>
        <v>0</v>
      </c>
      <c r="EW85" s="98">
        <f t="shared" si="160"/>
        <v>0</v>
      </c>
      <c r="EX85" s="98">
        <f t="shared" si="161"/>
        <v>0</v>
      </c>
      <c r="EY85" s="105">
        <f t="shared" si="162"/>
        <v>0.75</v>
      </c>
      <c r="EZ85" s="98"/>
      <c r="FA85" s="99"/>
    </row>
    <row r="86">
      <c r="A86" s="97" t="s">
        <v>382</v>
      </c>
      <c r="B86" s="98" t="b">
        <v>0</v>
      </c>
      <c r="C86" s="97">
        <v>17.0</v>
      </c>
      <c r="D86" s="97" t="s">
        <v>192</v>
      </c>
      <c r="E86" s="97" t="s">
        <v>189</v>
      </c>
      <c r="F86" s="97">
        <v>7.9625504E7</v>
      </c>
      <c r="G86" s="97" t="s">
        <v>383</v>
      </c>
      <c r="H86" s="97" t="s">
        <v>184</v>
      </c>
      <c r="I86" s="97" t="s">
        <v>323</v>
      </c>
      <c r="J86" s="97" t="s">
        <v>186</v>
      </c>
      <c r="K86" s="100" t="b">
        <v>1</v>
      </c>
      <c r="L86" s="98" t="b">
        <v>0</v>
      </c>
      <c r="M86" s="98" t="b">
        <v>0</v>
      </c>
      <c r="N86" s="99"/>
      <c r="O86" s="98" t="b">
        <v>0</v>
      </c>
      <c r="P86" s="98" t="b">
        <v>0</v>
      </c>
      <c r="Q86" s="99"/>
      <c r="R86" s="98" t="b">
        <v>0</v>
      </c>
      <c r="S86" s="99"/>
      <c r="T86" s="100">
        <v>1.0</v>
      </c>
      <c r="U86" s="98"/>
      <c r="V86" s="100">
        <v>1.0</v>
      </c>
      <c r="W86" s="100">
        <v>1.0</v>
      </c>
      <c r="X86" s="100">
        <v>1.0</v>
      </c>
      <c r="Y86" s="98"/>
      <c r="Z86" s="98"/>
      <c r="AA86" s="98"/>
      <c r="AB86" s="98"/>
      <c r="AC86" s="100" t="s">
        <v>187</v>
      </c>
      <c r="AD86" s="100">
        <v>1.0</v>
      </c>
      <c r="AE86" s="98"/>
      <c r="AF86" s="98"/>
      <c r="AG86" s="98"/>
      <c r="AH86" s="98"/>
      <c r="AI86" s="98"/>
      <c r="AJ86" s="98"/>
      <c r="AK86" s="101"/>
      <c r="AL86" s="98">
        <f t="shared" si="126"/>
        <v>3</v>
      </c>
      <c r="AM86" s="98">
        <f t="shared" si="127"/>
        <v>1</v>
      </c>
      <c r="AN86" s="98">
        <f t="shared" si="128"/>
        <v>1</v>
      </c>
      <c r="AO86" s="102"/>
      <c r="AP86" s="98"/>
      <c r="AQ86" s="98"/>
      <c r="AR86" s="98"/>
      <c r="AS86" s="98"/>
      <c r="AT86" s="98"/>
      <c r="AU86" s="98"/>
      <c r="AV86" s="98"/>
      <c r="AW86" s="98"/>
      <c r="AX86" s="98"/>
      <c r="AY86" s="98"/>
      <c r="AZ86" s="98"/>
      <c r="BA86" s="98"/>
      <c r="BB86" s="101"/>
      <c r="BC86" s="98">
        <f t="shared" si="129"/>
        <v>0</v>
      </c>
      <c r="BD86" s="98">
        <f t="shared" si="130"/>
        <v>0</v>
      </c>
      <c r="BE86" s="98">
        <f t="shared" si="131"/>
        <v>0</v>
      </c>
      <c r="BF86" s="102"/>
      <c r="BG86" s="98"/>
      <c r="BH86" s="98"/>
      <c r="BI86" s="98"/>
      <c r="BJ86" s="98"/>
      <c r="BK86" s="98"/>
      <c r="BL86" s="98"/>
      <c r="BM86" s="101"/>
      <c r="BN86" s="98">
        <f t="shared" si="132"/>
        <v>0</v>
      </c>
      <c r="BO86" s="98">
        <f t="shared" si="133"/>
        <v>0</v>
      </c>
      <c r="BP86" s="98">
        <f t="shared" si="134"/>
        <v>0</v>
      </c>
      <c r="BQ86" s="102"/>
      <c r="BR86" s="98"/>
      <c r="BS86" s="98"/>
      <c r="BT86" s="98"/>
      <c r="BU86" s="98"/>
      <c r="BV86" s="98"/>
      <c r="BW86" s="98"/>
      <c r="BX86" s="98">
        <f t="shared" si="135"/>
        <v>0</v>
      </c>
      <c r="BY86" s="98">
        <f t="shared" si="136"/>
        <v>0</v>
      </c>
      <c r="BZ86" s="98">
        <f t="shared" si="137"/>
        <v>0</v>
      </c>
      <c r="CA86" s="102"/>
      <c r="CB86" s="98"/>
      <c r="CC86" s="98"/>
      <c r="CD86" s="98"/>
      <c r="CE86" s="98"/>
      <c r="CF86" s="98"/>
      <c r="CG86" s="98"/>
      <c r="CH86" s="98">
        <f t="shared" si="138"/>
        <v>0</v>
      </c>
      <c r="CI86" s="98">
        <f t="shared" si="139"/>
        <v>0</v>
      </c>
      <c r="CJ86" s="98">
        <f t="shared" si="140"/>
        <v>0</v>
      </c>
      <c r="CK86" s="102"/>
      <c r="CL86" s="98"/>
      <c r="CM86" s="98"/>
      <c r="CN86" s="98"/>
      <c r="CO86" s="98"/>
      <c r="CP86" s="98"/>
      <c r="CQ86" s="98"/>
      <c r="CR86" s="98">
        <f t="shared" si="141"/>
        <v>0</v>
      </c>
      <c r="CS86" s="98">
        <f t="shared" si="142"/>
        <v>0</v>
      </c>
      <c r="CT86" s="98">
        <f t="shared" si="143"/>
        <v>0</v>
      </c>
      <c r="CU86" s="102"/>
      <c r="CV86" s="98"/>
      <c r="CW86" s="98"/>
      <c r="CX86" s="98"/>
      <c r="CY86" s="98"/>
      <c r="CZ86" s="98"/>
      <c r="DA86" s="98"/>
      <c r="DB86" s="98">
        <f t="shared" si="144"/>
        <v>0</v>
      </c>
      <c r="DC86" s="98">
        <f t="shared" si="145"/>
        <v>0</v>
      </c>
      <c r="DD86" s="98">
        <f t="shared" si="146"/>
        <v>0</v>
      </c>
      <c r="DE86" s="102"/>
      <c r="DF86" s="98"/>
      <c r="DG86" s="98"/>
      <c r="DH86" s="98"/>
      <c r="DI86" s="98"/>
      <c r="DJ86" s="98"/>
      <c r="DK86" s="98"/>
      <c r="DL86" s="98">
        <f t="shared" si="147"/>
        <v>0</v>
      </c>
      <c r="DM86" s="98">
        <f t="shared" si="148"/>
        <v>0</v>
      </c>
      <c r="DN86" s="98">
        <f t="shared" si="149"/>
        <v>0</v>
      </c>
      <c r="DO86" s="107"/>
      <c r="DP86" s="102"/>
      <c r="DQ86" s="98"/>
      <c r="DR86" s="98"/>
      <c r="DS86" s="98"/>
      <c r="DT86" s="98"/>
      <c r="DU86" s="98"/>
      <c r="DV86" s="98"/>
      <c r="DW86" s="101"/>
      <c r="DX86" s="98">
        <f t="shared" si="150"/>
        <v>0</v>
      </c>
      <c r="DY86" s="98">
        <f t="shared" si="151"/>
        <v>0</v>
      </c>
      <c r="DZ86" s="98">
        <f t="shared" si="152"/>
        <v>0</v>
      </c>
      <c r="EA86" s="102"/>
      <c r="EB86" s="98"/>
      <c r="EC86" s="98"/>
      <c r="ED86" s="98"/>
      <c r="EE86" s="98"/>
      <c r="EF86" s="98"/>
      <c r="EG86" s="98"/>
      <c r="EH86" s="98">
        <f t="shared" si="153"/>
        <v>0</v>
      </c>
      <c r="EI86" s="98">
        <f t="shared" si="154"/>
        <v>0</v>
      </c>
      <c r="EJ86" s="98">
        <f t="shared" si="155"/>
        <v>0</v>
      </c>
      <c r="EK86" s="102"/>
      <c r="EL86" s="98"/>
      <c r="EM86" s="98"/>
      <c r="EN86" s="106"/>
      <c r="EO86" s="98">
        <f t="shared" si="163"/>
        <v>0</v>
      </c>
      <c r="EP86" s="98">
        <f t="shared" si="164"/>
        <v>0</v>
      </c>
      <c r="EQ86" s="98"/>
      <c r="ER86" s="102"/>
      <c r="ES86" s="98">
        <f t="shared" si="156"/>
        <v>3</v>
      </c>
      <c r="ET86" s="98">
        <f t="shared" si="157"/>
        <v>0.75</v>
      </c>
      <c r="EU86" s="98">
        <f t="shared" si="158"/>
        <v>1</v>
      </c>
      <c r="EV86" s="98">
        <f t="shared" si="159"/>
        <v>0.25</v>
      </c>
      <c r="EW86" s="98">
        <f t="shared" si="160"/>
        <v>1</v>
      </c>
      <c r="EX86" s="98">
        <f t="shared" si="161"/>
        <v>0</v>
      </c>
      <c r="EY86" s="105">
        <f t="shared" si="162"/>
        <v>1</v>
      </c>
      <c r="EZ86" s="98"/>
      <c r="FA86" s="99"/>
    </row>
    <row r="87">
      <c r="A87" s="97" t="s">
        <v>384</v>
      </c>
      <c r="B87" s="98" t="b">
        <v>0</v>
      </c>
      <c r="C87" s="97">
        <v>17.0</v>
      </c>
      <c r="D87" s="97" t="s">
        <v>192</v>
      </c>
      <c r="E87" s="97" t="s">
        <v>182</v>
      </c>
      <c r="F87" s="97">
        <v>7.3393207E7</v>
      </c>
      <c r="G87" s="97" t="s">
        <v>385</v>
      </c>
      <c r="H87" s="97" t="s">
        <v>184</v>
      </c>
      <c r="I87" s="97" t="s">
        <v>323</v>
      </c>
      <c r="J87" s="97" t="s">
        <v>186</v>
      </c>
      <c r="K87" s="100" t="b">
        <v>1</v>
      </c>
      <c r="L87" s="98" t="b">
        <v>0</v>
      </c>
      <c r="M87" s="98" t="b">
        <v>0</v>
      </c>
      <c r="N87" s="99"/>
      <c r="O87" s="98" t="b">
        <v>0</v>
      </c>
      <c r="P87" s="98" t="b">
        <v>0</v>
      </c>
      <c r="Q87" s="99"/>
      <c r="R87" s="98" t="b">
        <v>0</v>
      </c>
      <c r="S87" s="99"/>
      <c r="T87" s="100">
        <v>1.0</v>
      </c>
      <c r="U87" s="98"/>
      <c r="V87" s="100">
        <v>1.0</v>
      </c>
      <c r="W87" s="98"/>
      <c r="X87" s="100">
        <v>0.0</v>
      </c>
      <c r="Y87" s="98"/>
      <c r="Z87" s="98"/>
      <c r="AA87" s="98"/>
      <c r="AB87" s="98"/>
      <c r="AC87" s="100" t="s">
        <v>187</v>
      </c>
      <c r="AD87" s="100">
        <v>0.0</v>
      </c>
      <c r="AE87" s="98"/>
      <c r="AF87" s="98"/>
      <c r="AG87" s="98"/>
      <c r="AH87" s="98"/>
      <c r="AI87" s="98"/>
      <c r="AJ87" s="98"/>
      <c r="AK87" s="101"/>
      <c r="AL87" s="98">
        <f t="shared" si="126"/>
        <v>2</v>
      </c>
      <c r="AM87" s="98">
        <f t="shared" si="127"/>
        <v>0</v>
      </c>
      <c r="AN87" s="98">
        <f t="shared" si="128"/>
        <v>0</v>
      </c>
      <c r="AO87" s="102"/>
      <c r="AP87" s="98"/>
      <c r="AQ87" s="98"/>
      <c r="AR87" s="98"/>
      <c r="AS87" s="98"/>
      <c r="AT87" s="98"/>
      <c r="AU87" s="98"/>
      <c r="AV87" s="98"/>
      <c r="AW87" s="98"/>
      <c r="AX87" s="98"/>
      <c r="AY87" s="98"/>
      <c r="AZ87" s="98"/>
      <c r="BA87" s="98"/>
      <c r="BB87" s="101"/>
      <c r="BC87" s="98">
        <f t="shared" si="129"/>
        <v>0</v>
      </c>
      <c r="BD87" s="98">
        <f t="shared" si="130"/>
        <v>0</v>
      </c>
      <c r="BE87" s="98">
        <f t="shared" si="131"/>
        <v>0</v>
      </c>
      <c r="BF87" s="102"/>
      <c r="BG87" s="98"/>
      <c r="BH87" s="98"/>
      <c r="BI87" s="98"/>
      <c r="BJ87" s="98"/>
      <c r="BK87" s="98"/>
      <c r="BL87" s="98"/>
      <c r="BM87" s="101"/>
      <c r="BN87" s="98">
        <f t="shared" si="132"/>
        <v>0</v>
      </c>
      <c r="BO87" s="98">
        <f t="shared" si="133"/>
        <v>0</v>
      </c>
      <c r="BP87" s="98">
        <f t="shared" si="134"/>
        <v>0</v>
      </c>
      <c r="BQ87" s="102"/>
      <c r="BR87" s="98"/>
      <c r="BS87" s="98"/>
      <c r="BT87" s="98"/>
      <c r="BU87" s="98"/>
      <c r="BV87" s="98"/>
      <c r="BW87" s="98"/>
      <c r="BX87" s="98">
        <f t="shared" si="135"/>
        <v>0</v>
      </c>
      <c r="BY87" s="98">
        <f t="shared" si="136"/>
        <v>0</v>
      </c>
      <c r="BZ87" s="98">
        <f t="shared" si="137"/>
        <v>0</v>
      </c>
      <c r="CA87" s="102"/>
      <c r="CB87" s="98"/>
      <c r="CC87" s="98"/>
      <c r="CD87" s="98"/>
      <c r="CE87" s="98"/>
      <c r="CF87" s="98"/>
      <c r="CG87" s="98"/>
      <c r="CH87" s="98">
        <f t="shared" si="138"/>
        <v>0</v>
      </c>
      <c r="CI87" s="98">
        <f t="shared" si="139"/>
        <v>0</v>
      </c>
      <c r="CJ87" s="98">
        <f t="shared" si="140"/>
        <v>0</v>
      </c>
      <c r="CK87" s="102"/>
      <c r="CL87" s="98"/>
      <c r="CM87" s="98"/>
      <c r="CN87" s="98"/>
      <c r="CO87" s="98"/>
      <c r="CP87" s="98"/>
      <c r="CQ87" s="98"/>
      <c r="CR87" s="98">
        <f t="shared" si="141"/>
        <v>0</v>
      </c>
      <c r="CS87" s="98">
        <f t="shared" si="142"/>
        <v>0</v>
      </c>
      <c r="CT87" s="98">
        <f t="shared" si="143"/>
        <v>0</v>
      </c>
      <c r="CU87" s="102"/>
      <c r="CV87" s="98"/>
      <c r="CW87" s="98"/>
      <c r="CX87" s="98"/>
      <c r="CY87" s="98"/>
      <c r="CZ87" s="98"/>
      <c r="DA87" s="98"/>
      <c r="DB87" s="98">
        <f t="shared" si="144"/>
        <v>0</v>
      </c>
      <c r="DC87" s="98">
        <f t="shared" si="145"/>
        <v>0</v>
      </c>
      <c r="DD87" s="98">
        <f t="shared" si="146"/>
        <v>0</v>
      </c>
      <c r="DE87" s="102"/>
      <c r="DF87" s="98"/>
      <c r="DG87" s="98"/>
      <c r="DH87" s="98"/>
      <c r="DI87" s="98"/>
      <c r="DJ87" s="98"/>
      <c r="DK87" s="98"/>
      <c r="DL87" s="98">
        <f t="shared" si="147"/>
        <v>0</v>
      </c>
      <c r="DM87" s="98">
        <f t="shared" si="148"/>
        <v>0</v>
      </c>
      <c r="DN87" s="98">
        <f t="shared" si="149"/>
        <v>0</v>
      </c>
      <c r="DO87" s="107"/>
      <c r="DP87" s="102"/>
      <c r="DQ87" s="98"/>
      <c r="DR87" s="98"/>
      <c r="DS87" s="98"/>
      <c r="DT87" s="98"/>
      <c r="DU87" s="98"/>
      <c r="DV87" s="98"/>
      <c r="DW87" s="101"/>
      <c r="DX87" s="98">
        <f t="shared" si="150"/>
        <v>0</v>
      </c>
      <c r="DY87" s="98">
        <f t="shared" si="151"/>
        <v>0</v>
      </c>
      <c r="DZ87" s="98">
        <f t="shared" si="152"/>
        <v>0</v>
      </c>
      <c r="EA87" s="102"/>
      <c r="EB87" s="98"/>
      <c r="EC87" s="98"/>
      <c r="ED87" s="98"/>
      <c r="EE87" s="98"/>
      <c r="EF87" s="98"/>
      <c r="EG87" s="98"/>
      <c r="EH87" s="98">
        <f t="shared" si="153"/>
        <v>0</v>
      </c>
      <c r="EI87" s="98">
        <f t="shared" si="154"/>
        <v>0</v>
      </c>
      <c r="EJ87" s="98">
        <f t="shared" si="155"/>
        <v>0</v>
      </c>
      <c r="EK87" s="102"/>
      <c r="EL87" s="98"/>
      <c r="EM87" s="98"/>
      <c r="EN87" s="106"/>
      <c r="EO87" s="98">
        <f t="shared" si="163"/>
        <v>0</v>
      </c>
      <c r="EP87" s="98">
        <f t="shared" si="164"/>
        <v>0</v>
      </c>
      <c r="EQ87" s="98"/>
      <c r="ER87" s="102"/>
      <c r="ES87" s="98">
        <f t="shared" si="156"/>
        <v>2</v>
      </c>
      <c r="ET87" s="98">
        <f t="shared" si="157"/>
        <v>0.5</v>
      </c>
      <c r="EU87" s="98">
        <f t="shared" si="158"/>
        <v>0</v>
      </c>
      <c r="EV87" s="98">
        <f t="shared" si="159"/>
        <v>0</v>
      </c>
      <c r="EW87" s="98">
        <f t="shared" si="160"/>
        <v>0</v>
      </c>
      <c r="EX87" s="98">
        <f t="shared" si="161"/>
        <v>0</v>
      </c>
      <c r="EY87" s="105">
        <f t="shared" si="162"/>
        <v>0.5</v>
      </c>
      <c r="EZ87" s="98"/>
      <c r="FA87" s="99"/>
    </row>
    <row r="88">
      <c r="A88" s="97" t="s">
        <v>386</v>
      </c>
      <c r="B88" s="98" t="b">
        <v>0</v>
      </c>
      <c r="C88" s="97">
        <v>18.0</v>
      </c>
      <c r="D88" s="97" t="s">
        <v>387</v>
      </c>
      <c r="E88" s="97" t="s">
        <v>189</v>
      </c>
      <c r="F88" s="97" t="s">
        <v>388</v>
      </c>
      <c r="G88" s="97" t="s">
        <v>389</v>
      </c>
      <c r="H88" s="97" t="s">
        <v>184</v>
      </c>
      <c r="I88" s="97" t="s">
        <v>323</v>
      </c>
      <c r="J88" s="97" t="s">
        <v>186</v>
      </c>
      <c r="K88" s="100" t="b">
        <v>1</v>
      </c>
      <c r="L88" s="98" t="b">
        <v>0</v>
      </c>
      <c r="M88" s="98" t="b">
        <v>0</v>
      </c>
      <c r="N88" s="99"/>
      <c r="O88" s="98" t="b">
        <v>0</v>
      </c>
      <c r="P88" s="98" t="b">
        <v>0</v>
      </c>
      <c r="Q88" s="99"/>
      <c r="R88" s="98" t="b">
        <v>0</v>
      </c>
      <c r="S88" s="99"/>
      <c r="T88" s="100">
        <v>1.0</v>
      </c>
      <c r="U88" s="98"/>
      <c r="V88" s="100">
        <v>1.0</v>
      </c>
      <c r="W88" s="100">
        <v>1.0</v>
      </c>
      <c r="X88" s="100">
        <v>1.0</v>
      </c>
      <c r="Y88" s="100">
        <v>1.0</v>
      </c>
      <c r="Z88" s="100"/>
      <c r="AA88" s="100"/>
      <c r="AB88" s="100"/>
      <c r="AC88" s="100" t="s">
        <v>187</v>
      </c>
      <c r="AD88" s="100">
        <v>1.0</v>
      </c>
      <c r="AE88" s="98"/>
      <c r="AF88" s="98"/>
      <c r="AG88" s="98"/>
      <c r="AH88" s="98"/>
      <c r="AI88" s="98"/>
      <c r="AJ88" s="98"/>
      <c r="AK88" s="101"/>
      <c r="AL88" s="98">
        <f t="shared" si="126"/>
        <v>3</v>
      </c>
      <c r="AM88" s="98">
        <f t="shared" si="127"/>
        <v>1</v>
      </c>
      <c r="AN88" s="98">
        <f t="shared" si="128"/>
        <v>2</v>
      </c>
      <c r="AO88" s="102"/>
      <c r="AP88" s="98"/>
      <c r="AQ88" s="98"/>
      <c r="AR88" s="98"/>
      <c r="AS88" s="98"/>
      <c r="AT88" s="98"/>
      <c r="AU88" s="98"/>
      <c r="AV88" s="98"/>
      <c r="AW88" s="98"/>
      <c r="AX88" s="98"/>
      <c r="AY88" s="98"/>
      <c r="AZ88" s="98"/>
      <c r="BA88" s="98"/>
      <c r="BB88" s="101"/>
      <c r="BC88" s="98">
        <f t="shared" si="129"/>
        <v>0</v>
      </c>
      <c r="BD88" s="98">
        <f t="shared" si="130"/>
        <v>0</v>
      </c>
      <c r="BE88" s="98">
        <f t="shared" si="131"/>
        <v>0</v>
      </c>
      <c r="BF88" s="102"/>
      <c r="BG88" s="98"/>
      <c r="BH88" s="98"/>
      <c r="BI88" s="98"/>
      <c r="BJ88" s="98"/>
      <c r="BK88" s="98"/>
      <c r="BL88" s="98"/>
      <c r="BM88" s="101"/>
      <c r="BN88" s="98">
        <f t="shared" si="132"/>
        <v>0</v>
      </c>
      <c r="BO88" s="98">
        <f t="shared" si="133"/>
        <v>0</v>
      </c>
      <c r="BP88" s="98">
        <f t="shared" si="134"/>
        <v>0</v>
      </c>
      <c r="BQ88" s="102"/>
      <c r="BR88" s="98"/>
      <c r="BS88" s="98"/>
      <c r="BT88" s="98"/>
      <c r="BU88" s="98"/>
      <c r="BV88" s="98"/>
      <c r="BW88" s="98"/>
      <c r="BX88" s="98">
        <f t="shared" si="135"/>
        <v>0</v>
      </c>
      <c r="BY88" s="98">
        <f t="shared" si="136"/>
        <v>0</v>
      </c>
      <c r="BZ88" s="98">
        <f t="shared" si="137"/>
        <v>0</v>
      </c>
      <c r="CA88" s="102"/>
      <c r="CB88" s="98"/>
      <c r="CC88" s="98"/>
      <c r="CD88" s="98"/>
      <c r="CE88" s="98"/>
      <c r="CF88" s="98"/>
      <c r="CG88" s="98"/>
      <c r="CH88" s="98">
        <f t="shared" si="138"/>
        <v>0</v>
      </c>
      <c r="CI88" s="98">
        <f t="shared" si="139"/>
        <v>0</v>
      </c>
      <c r="CJ88" s="98">
        <f t="shared" si="140"/>
        <v>0</v>
      </c>
      <c r="CK88" s="102"/>
      <c r="CL88" s="98"/>
      <c r="CM88" s="98"/>
      <c r="CN88" s="98"/>
      <c r="CO88" s="98"/>
      <c r="CP88" s="98"/>
      <c r="CQ88" s="98"/>
      <c r="CR88" s="98">
        <f t="shared" si="141"/>
        <v>0</v>
      </c>
      <c r="CS88" s="98">
        <f t="shared" si="142"/>
        <v>0</v>
      </c>
      <c r="CT88" s="98">
        <f t="shared" si="143"/>
        <v>0</v>
      </c>
      <c r="CU88" s="102"/>
      <c r="CV88" s="98"/>
      <c r="CW88" s="98"/>
      <c r="CX88" s="98"/>
      <c r="CY88" s="98"/>
      <c r="CZ88" s="98"/>
      <c r="DA88" s="98"/>
      <c r="DB88" s="98">
        <f t="shared" si="144"/>
        <v>0</v>
      </c>
      <c r="DC88" s="98">
        <f t="shared" si="145"/>
        <v>0</v>
      </c>
      <c r="DD88" s="98">
        <f t="shared" si="146"/>
        <v>0</v>
      </c>
      <c r="DE88" s="102"/>
      <c r="DF88" s="98"/>
      <c r="DG88" s="98"/>
      <c r="DH88" s="98"/>
      <c r="DI88" s="98"/>
      <c r="DJ88" s="98"/>
      <c r="DK88" s="98"/>
      <c r="DL88" s="98">
        <f t="shared" si="147"/>
        <v>0</v>
      </c>
      <c r="DM88" s="98">
        <f t="shared" si="148"/>
        <v>0</v>
      </c>
      <c r="DN88" s="98">
        <f t="shared" si="149"/>
        <v>0</v>
      </c>
      <c r="DO88" s="107"/>
      <c r="DP88" s="102"/>
      <c r="DQ88" s="98"/>
      <c r="DR88" s="98"/>
      <c r="DS88" s="98"/>
      <c r="DT88" s="98"/>
      <c r="DU88" s="98"/>
      <c r="DV88" s="98"/>
      <c r="DW88" s="101"/>
      <c r="DX88" s="98">
        <f t="shared" si="150"/>
        <v>0</v>
      </c>
      <c r="DY88" s="98">
        <f t="shared" si="151"/>
        <v>0</v>
      </c>
      <c r="DZ88" s="98">
        <f t="shared" si="152"/>
        <v>0</v>
      </c>
      <c r="EA88" s="102"/>
      <c r="EB88" s="98"/>
      <c r="EC88" s="98"/>
      <c r="ED88" s="98"/>
      <c r="EE88" s="98"/>
      <c r="EF88" s="98"/>
      <c r="EG88" s="98"/>
      <c r="EH88" s="98">
        <f t="shared" si="153"/>
        <v>0</v>
      </c>
      <c r="EI88" s="98">
        <f t="shared" si="154"/>
        <v>0</v>
      </c>
      <c r="EJ88" s="98">
        <f t="shared" si="155"/>
        <v>0</v>
      </c>
      <c r="EK88" s="102"/>
      <c r="EL88" s="98"/>
      <c r="EM88" s="98"/>
      <c r="EN88" s="106"/>
      <c r="EO88" s="98">
        <f t="shared" si="163"/>
        <v>0</v>
      </c>
      <c r="EP88" s="98">
        <f t="shared" si="164"/>
        <v>0</v>
      </c>
      <c r="EQ88" s="98"/>
      <c r="ER88" s="102"/>
      <c r="ES88" s="98">
        <f t="shared" si="156"/>
        <v>3</v>
      </c>
      <c r="ET88" s="98">
        <f t="shared" si="157"/>
        <v>0.75</v>
      </c>
      <c r="EU88" s="98">
        <f t="shared" si="158"/>
        <v>1</v>
      </c>
      <c r="EV88" s="98">
        <f t="shared" si="159"/>
        <v>0.25</v>
      </c>
      <c r="EW88" s="98">
        <f t="shared" si="160"/>
        <v>2</v>
      </c>
      <c r="EX88" s="98">
        <f t="shared" si="161"/>
        <v>0</v>
      </c>
      <c r="EY88" s="105">
        <f t="shared" si="162"/>
        <v>1</v>
      </c>
      <c r="EZ88" s="98"/>
      <c r="FA88" s="99"/>
    </row>
    <row r="89">
      <c r="A89" s="97" t="s">
        <v>390</v>
      </c>
      <c r="B89" s="98" t="b">
        <v>0</v>
      </c>
      <c r="C89" s="97">
        <v>17.0</v>
      </c>
      <c r="D89" s="97" t="s">
        <v>192</v>
      </c>
      <c r="E89" s="97" t="s">
        <v>189</v>
      </c>
      <c r="F89" s="97">
        <v>7.1616027E7</v>
      </c>
      <c r="G89" s="97" t="s">
        <v>391</v>
      </c>
      <c r="H89" s="97" t="s">
        <v>184</v>
      </c>
      <c r="I89" s="97" t="s">
        <v>323</v>
      </c>
      <c r="J89" s="97" t="s">
        <v>186</v>
      </c>
      <c r="K89" s="100" t="b">
        <v>1</v>
      </c>
      <c r="L89" s="98" t="b">
        <v>0</v>
      </c>
      <c r="M89" s="98" t="b">
        <v>0</v>
      </c>
      <c r="N89" s="99"/>
      <c r="O89" s="98" t="b">
        <v>0</v>
      </c>
      <c r="P89" s="98" t="b">
        <v>0</v>
      </c>
      <c r="Q89" s="99"/>
      <c r="R89" s="98" t="b">
        <v>0</v>
      </c>
      <c r="S89" s="99"/>
      <c r="T89" s="100">
        <v>1.0</v>
      </c>
      <c r="U89" s="98"/>
      <c r="V89" s="100">
        <v>1.0</v>
      </c>
      <c r="W89" s="98"/>
      <c r="X89" s="100">
        <v>1.0</v>
      </c>
      <c r="Y89" s="98"/>
      <c r="Z89" s="98"/>
      <c r="AA89" s="98"/>
      <c r="AB89" s="98"/>
      <c r="AC89" s="100" t="s">
        <v>187</v>
      </c>
      <c r="AD89" s="100">
        <v>1.0</v>
      </c>
      <c r="AE89" s="98"/>
      <c r="AF89" s="98"/>
      <c r="AG89" s="98"/>
      <c r="AH89" s="98"/>
      <c r="AI89" s="98"/>
      <c r="AJ89" s="98"/>
      <c r="AK89" s="101"/>
      <c r="AL89" s="98">
        <f t="shared" si="126"/>
        <v>3</v>
      </c>
      <c r="AM89" s="98">
        <f t="shared" si="127"/>
        <v>1</v>
      </c>
      <c r="AN89" s="98">
        <f t="shared" si="128"/>
        <v>0</v>
      </c>
      <c r="AO89" s="102"/>
      <c r="AP89" s="98"/>
      <c r="AQ89" s="98"/>
      <c r="AR89" s="98"/>
      <c r="AS89" s="98"/>
      <c r="AT89" s="98"/>
      <c r="AU89" s="98"/>
      <c r="AV89" s="98"/>
      <c r="AW89" s="98"/>
      <c r="AX89" s="98"/>
      <c r="AY89" s="98"/>
      <c r="AZ89" s="98"/>
      <c r="BA89" s="98"/>
      <c r="BB89" s="101"/>
      <c r="BC89" s="98">
        <f t="shared" si="129"/>
        <v>0</v>
      </c>
      <c r="BD89" s="98">
        <f t="shared" si="130"/>
        <v>0</v>
      </c>
      <c r="BE89" s="98">
        <f t="shared" si="131"/>
        <v>0</v>
      </c>
      <c r="BF89" s="102"/>
      <c r="BG89" s="98"/>
      <c r="BH89" s="98"/>
      <c r="BI89" s="98"/>
      <c r="BJ89" s="98"/>
      <c r="BK89" s="98"/>
      <c r="BL89" s="98"/>
      <c r="BM89" s="101"/>
      <c r="BN89" s="98">
        <f t="shared" si="132"/>
        <v>0</v>
      </c>
      <c r="BO89" s="98">
        <f t="shared" si="133"/>
        <v>0</v>
      </c>
      <c r="BP89" s="98">
        <f t="shared" si="134"/>
        <v>0</v>
      </c>
      <c r="BQ89" s="102"/>
      <c r="BR89" s="98"/>
      <c r="BS89" s="98"/>
      <c r="BT89" s="98"/>
      <c r="BU89" s="98"/>
      <c r="BV89" s="98"/>
      <c r="BW89" s="98"/>
      <c r="BX89" s="98">
        <f t="shared" si="135"/>
        <v>0</v>
      </c>
      <c r="BY89" s="98">
        <f t="shared" si="136"/>
        <v>0</v>
      </c>
      <c r="BZ89" s="98">
        <f t="shared" si="137"/>
        <v>0</v>
      </c>
      <c r="CA89" s="102"/>
      <c r="CB89" s="98"/>
      <c r="CC89" s="98"/>
      <c r="CD89" s="98"/>
      <c r="CE89" s="98"/>
      <c r="CF89" s="98"/>
      <c r="CG89" s="98"/>
      <c r="CH89" s="98">
        <f t="shared" si="138"/>
        <v>0</v>
      </c>
      <c r="CI89" s="98">
        <f t="shared" si="139"/>
        <v>0</v>
      </c>
      <c r="CJ89" s="98">
        <f t="shared" si="140"/>
        <v>0</v>
      </c>
      <c r="CK89" s="102"/>
      <c r="CL89" s="98"/>
      <c r="CM89" s="98"/>
      <c r="CN89" s="98"/>
      <c r="CO89" s="98"/>
      <c r="CP89" s="98"/>
      <c r="CQ89" s="98"/>
      <c r="CR89" s="98">
        <f t="shared" si="141"/>
        <v>0</v>
      </c>
      <c r="CS89" s="98">
        <f t="shared" si="142"/>
        <v>0</v>
      </c>
      <c r="CT89" s="98">
        <f t="shared" si="143"/>
        <v>0</v>
      </c>
      <c r="CU89" s="102"/>
      <c r="CV89" s="98"/>
      <c r="CW89" s="98"/>
      <c r="CX89" s="98"/>
      <c r="CY89" s="98"/>
      <c r="CZ89" s="98"/>
      <c r="DA89" s="98"/>
      <c r="DB89" s="98">
        <f t="shared" si="144"/>
        <v>0</v>
      </c>
      <c r="DC89" s="98">
        <f t="shared" si="145"/>
        <v>0</v>
      </c>
      <c r="DD89" s="98">
        <f t="shared" si="146"/>
        <v>0</v>
      </c>
      <c r="DE89" s="102"/>
      <c r="DF89" s="98"/>
      <c r="DG89" s="98"/>
      <c r="DH89" s="98"/>
      <c r="DI89" s="98"/>
      <c r="DJ89" s="98"/>
      <c r="DK89" s="98"/>
      <c r="DL89" s="98">
        <f t="shared" si="147"/>
        <v>0</v>
      </c>
      <c r="DM89" s="98">
        <f t="shared" si="148"/>
        <v>0</v>
      </c>
      <c r="DN89" s="98">
        <f t="shared" si="149"/>
        <v>0</v>
      </c>
      <c r="DO89" s="107"/>
      <c r="DP89" s="102"/>
      <c r="DQ89" s="98"/>
      <c r="DR89" s="98"/>
      <c r="DS89" s="98"/>
      <c r="DT89" s="98"/>
      <c r="DU89" s="98"/>
      <c r="DV89" s="98"/>
      <c r="DW89" s="101"/>
      <c r="DX89" s="98">
        <f t="shared" si="150"/>
        <v>0</v>
      </c>
      <c r="DY89" s="98">
        <f t="shared" si="151"/>
        <v>0</v>
      </c>
      <c r="DZ89" s="98">
        <f t="shared" si="152"/>
        <v>0</v>
      </c>
      <c r="EA89" s="102"/>
      <c r="EB89" s="98"/>
      <c r="EC89" s="98"/>
      <c r="ED89" s="98"/>
      <c r="EE89" s="98"/>
      <c r="EF89" s="98"/>
      <c r="EG89" s="98"/>
      <c r="EH89" s="98">
        <f t="shared" si="153"/>
        <v>0</v>
      </c>
      <c r="EI89" s="98">
        <f t="shared" si="154"/>
        <v>0</v>
      </c>
      <c r="EJ89" s="98">
        <f t="shared" si="155"/>
        <v>0</v>
      </c>
      <c r="EK89" s="102"/>
      <c r="EL89" s="98"/>
      <c r="EM89" s="98"/>
      <c r="EN89" s="106"/>
      <c r="EO89" s="98">
        <f t="shared" si="163"/>
        <v>0</v>
      </c>
      <c r="EP89" s="98">
        <f t="shared" si="164"/>
        <v>0</v>
      </c>
      <c r="EQ89" s="98"/>
      <c r="ER89" s="102"/>
      <c r="ES89" s="98">
        <f t="shared" si="156"/>
        <v>3</v>
      </c>
      <c r="ET89" s="98">
        <f t="shared" si="157"/>
        <v>0.75</v>
      </c>
      <c r="EU89" s="98">
        <f t="shared" si="158"/>
        <v>1</v>
      </c>
      <c r="EV89" s="98">
        <f t="shared" si="159"/>
        <v>0.25</v>
      </c>
      <c r="EW89" s="98">
        <f t="shared" si="160"/>
        <v>0</v>
      </c>
      <c r="EX89" s="98">
        <f t="shared" si="161"/>
        <v>0</v>
      </c>
      <c r="EY89" s="105">
        <f t="shared" si="162"/>
        <v>1</v>
      </c>
      <c r="EZ89" s="98"/>
      <c r="FA89" s="99"/>
    </row>
    <row r="90">
      <c r="A90" s="97" t="s">
        <v>392</v>
      </c>
      <c r="B90" s="98" t="b">
        <v>0</v>
      </c>
      <c r="C90" s="97">
        <v>17.0</v>
      </c>
      <c r="D90" s="97" t="s">
        <v>192</v>
      </c>
      <c r="E90" s="97" t="s">
        <v>189</v>
      </c>
      <c r="F90" s="97">
        <v>6.0103854E7</v>
      </c>
      <c r="G90" s="97" t="s">
        <v>393</v>
      </c>
      <c r="H90" s="97" t="s">
        <v>184</v>
      </c>
      <c r="I90" s="97" t="s">
        <v>323</v>
      </c>
      <c r="J90" s="97" t="s">
        <v>186</v>
      </c>
      <c r="K90" s="100" t="b">
        <v>1</v>
      </c>
      <c r="L90" s="98" t="b">
        <v>0</v>
      </c>
      <c r="M90" s="98" t="b">
        <v>0</v>
      </c>
      <c r="N90" s="99"/>
      <c r="O90" s="98" t="b">
        <v>0</v>
      </c>
      <c r="P90" s="98" t="b">
        <v>0</v>
      </c>
      <c r="Q90" s="99"/>
      <c r="R90" s="98" t="b">
        <v>0</v>
      </c>
      <c r="S90" s="99"/>
      <c r="T90" s="100">
        <v>0.0</v>
      </c>
      <c r="U90" s="98"/>
      <c r="V90" s="100">
        <v>1.0</v>
      </c>
      <c r="W90" s="98"/>
      <c r="X90" s="100">
        <v>1.0</v>
      </c>
      <c r="Y90" s="98"/>
      <c r="Z90" s="98"/>
      <c r="AA90" s="98"/>
      <c r="AB90" s="98"/>
      <c r="AC90" s="100" t="s">
        <v>187</v>
      </c>
      <c r="AD90" s="100">
        <v>1.0</v>
      </c>
      <c r="AE90" s="98"/>
      <c r="AF90" s="98"/>
      <c r="AG90" s="98"/>
      <c r="AH90" s="98"/>
      <c r="AI90" s="98"/>
      <c r="AJ90" s="98"/>
      <c r="AK90" s="101"/>
      <c r="AL90" s="98">
        <f t="shared" si="126"/>
        <v>2</v>
      </c>
      <c r="AM90" s="98">
        <f t="shared" si="127"/>
        <v>1</v>
      </c>
      <c r="AN90" s="98">
        <f t="shared" si="128"/>
        <v>0</v>
      </c>
      <c r="AO90" s="102"/>
      <c r="AP90" s="98"/>
      <c r="AQ90" s="98"/>
      <c r="AR90" s="98"/>
      <c r="AS90" s="98"/>
      <c r="AT90" s="98"/>
      <c r="AU90" s="98"/>
      <c r="AV90" s="98"/>
      <c r="AW90" s="98"/>
      <c r="AX90" s="98"/>
      <c r="AY90" s="98"/>
      <c r="AZ90" s="98"/>
      <c r="BA90" s="98"/>
      <c r="BB90" s="101"/>
      <c r="BC90" s="98">
        <f t="shared" si="129"/>
        <v>0</v>
      </c>
      <c r="BD90" s="98">
        <f t="shared" si="130"/>
        <v>0</v>
      </c>
      <c r="BE90" s="98">
        <f t="shared" si="131"/>
        <v>0</v>
      </c>
      <c r="BF90" s="102"/>
      <c r="BG90" s="98"/>
      <c r="BH90" s="98"/>
      <c r="BI90" s="98"/>
      <c r="BJ90" s="98"/>
      <c r="BK90" s="98"/>
      <c r="BL90" s="98"/>
      <c r="BM90" s="101"/>
      <c r="BN90" s="98">
        <f t="shared" si="132"/>
        <v>0</v>
      </c>
      <c r="BO90" s="98">
        <f t="shared" si="133"/>
        <v>0</v>
      </c>
      <c r="BP90" s="98">
        <f t="shared" si="134"/>
        <v>0</v>
      </c>
      <c r="BQ90" s="102"/>
      <c r="BR90" s="98"/>
      <c r="BS90" s="98"/>
      <c r="BT90" s="98"/>
      <c r="BU90" s="98"/>
      <c r="BV90" s="98"/>
      <c r="BW90" s="98"/>
      <c r="BX90" s="98">
        <f t="shared" si="135"/>
        <v>0</v>
      </c>
      <c r="BY90" s="98">
        <f t="shared" si="136"/>
        <v>0</v>
      </c>
      <c r="BZ90" s="98">
        <f t="shared" si="137"/>
        <v>0</v>
      </c>
      <c r="CA90" s="102"/>
      <c r="CB90" s="98"/>
      <c r="CC90" s="98"/>
      <c r="CD90" s="98"/>
      <c r="CE90" s="98"/>
      <c r="CF90" s="98"/>
      <c r="CG90" s="98"/>
      <c r="CH90" s="98">
        <f t="shared" si="138"/>
        <v>0</v>
      </c>
      <c r="CI90" s="98">
        <f t="shared" si="139"/>
        <v>0</v>
      </c>
      <c r="CJ90" s="98">
        <f t="shared" si="140"/>
        <v>0</v>
      </c>
      <c r="CK90" s="102"/>
      <c r="CL90" s="98"/>
      <c r="CM90" s="98"/>
      <c r="CN90" s="98"/>
      <c r="CO90" s="98"/>
      <c r="CP90" s="98"/>
      <c r="CQ90" s="98"/>
      <c r="CR90" s="98">
        <f t="shared" si="141"/>
        <v>0</v>
      </c>
      <c r="CS90" s="98">
        <f t="shared" si="142"/>
        <v>0</v>
      </c>
      <c r="CT90" s="98">
        <f t="shared" si="143"/>
        <v>0</v>
      </c>
      <c r="CU90" s="102"/>
      <c r="CV90" s="98"/>
      <c r="CW90" s="98"/>
      <c r="CX90" s="98"/>
      <c r="CY90" s="98"/>
      <c r="CZ90" s="98"/>
      <c r="DA90" s="98"/>
      <c r="DB90" s="98">
        <f t="shared" si="144"/>
        <v>0</v>
      </c>
      <c r="DC90" s="98">
        <f t="shared" si="145"/>
        <v>0</v>
      </c>
      <c r="DD90" s="98">
        <f t="shared" si="146"/>
        <v>0</v>
      </c>
      <c r="DE90" s="102"/>
      <c r="DF90" s="98"/>
      <c r="DG90" s="98"/>
      <c r="DH90" s="98"/>
      <c r="DI90" s="98"/>
      <c r="DJ90" s="98"/>
      <c r="DK90" s="98"/>
      <c r="DL90" s="98">
        <f t="shared" si="147"/>
        <v>0</v>
      </c>
      <c r="DM90" s="98">
        <f t="shared" si="148"/>
        <v>0</v>
      </c>
      <c r="DN90" s="98">
        <f t="shared" si="149"/>
        <v>0</v>
      </c>
      <c r="DO90" s="107"/>
      <c r="DP90" s="102"/>
      <c r="DQ90" s="98"/>
      <c r="DR90" s="98"/>
      <c r="DS90" s="98"/>
      <c r="DT90" s="98"/>
      <c r="DU90" s="98"/>
      <c r="DV90" s="98"/>
      <c r="DW90" s="101"/>
      <c r="DX90" s="98">
        <f t="shared" si="150"/>
        <v>0</v>
      </c>
      <c r="DY90" s="98">
        <f t="shared" si="151"/>
        <v>0</v>
      </c>
      <c r="DZ90" s="98">
        <f t="shared" si="152"/>
        <v>0</v>
      </c>
      <c r="EA90" s="102"/>
      <c r="EB90" s="98"/>
      <c r="EC90" s="98"/>
      <c r="ED90" s="98"/>
      <c r="EE90" s="98"/>
      <c r="EF90" s="98"/>
      <c r="EG90" s="98"/>
      <c r="EH90" s="98">
        <f t="shared" si="153"/>
        <v>0</v>
      </c>
      <c r="EI90" s="98">
        <f t="shared" si="154"/>
        <v>0</v>
      </c>
      <c r="EJ90" s="98">
        <f t="shared" si="155"/>
        <v>0</v>
      </c>
      <c r="EK90" s="102"/>
      <c r="EL90" s="98"/>
      <c r="EM90" s="98"/>
      <c r="EN90" s="106"/>
      <c r="EO90" s="98">
        <f t="shared" si="163"/>
        <v>0</v>
      </c>
      <c r="EP90" s="98">
        <f t="shared" si="164"/>
        <v>0</v>
      </c>
      <c r="EQ90" s="98"/>
      <c r="ER90" s="102"/>
      <c r="ES90" s="98">
        <f t="shared" si="156"/>
        <v>2</v>
      </c>
      <c r="ET90" s="98">
        <f t="shared" si="157"/>
        <v>0.5</v>
      </c>
      <c r="EU90" s="98">
        <f t="shared" si="158"/>
        <v>1</v>
      </c>
      <c r="EV90" s="98">
        <f t="shared" si="159"/>
        <v>0.25</v>
      </c>
      <c r="EW90" s="98">
        <f t="shared" si="160"/>
        <v>0</v>
      </c>
      <c r="EX90" s="98">
        <f t="shared" si="161"/>
        <v>0</v>
      </c>
      <c r="EY90" s="105">
        <f t="shared" si="162"/>
        <v>0.75</v>
      </c>
      <c r="EZ90" s="98"/>
      <c r="FA90" s="99"/>
    </row>
    <row r="91">
      <c r="A91" s="97" t="s">
        <v>394</v>
      </c>
      <c r="B91" s="98" t="b">
        <v>0</v>
      </c>
      <c r="C91" s="97">
        <v>17.0</v>
      </c>
      <c r="D91" s="97" t="s">
        <v>192</v>
      </c>
      <c r="E91" s="97" t="s">
        <v>189</v>
      </c>
      <c r="F91" s="97">
        <v>7.8334894E7</v>
      </c>
      <c r="G91" s="97" t="s">
        <v>395</v>
      </c>
      <c r="H91" s="97" t="s">
        <v>184</v>
      </c>
      <c r="I91" s="97" t="s">
        <v>323</v>
      </c>
      <c r="J91" s="97" t="s">
        <v>186</v>
      </c>
      <c r="K91" s="100" t="b">
        <v>1</v>
      </c>
      <c r="L91" s="98" t="b">
        <v>0</v>
      </c>
      <c r="M91" s="98" t="b">
        <v>0</v>
      </c>
      <c r="N91" s="99"/>
      <c r="O91" s="98" t="b">
        <v>0</v>
      </c>
      <c r="P91" s="98" t="b">
        <v>0</v>
      </c>
      <c r="Q91" s="99"/>
      <c r="R91" s="98" t="b">
        <v>0</v>
      </c>
      <c r="S91" s="99"/>
      <c r="T91" s="100">
        <v>1.0</v>
      </c>
      <c r="U91" s="98"/>
      <c r="V91" s="100">
        <v>1.0</v>
      </c>
      <c r="W91" s="98"/>
      <c r="X91" s="100">
        <v>1.0</v>
      </c>
      <c r="Y91" s="98"/>
      <c r="Z91" s="98"/>
      <c r="AA91" s="98"/>
      <c r="AB91" s="98"/>
      <c r="AC91" s="100" t="s">
        <v>187</v>
      </c>
      <c r="AD91" s="100">
        <v>1.0</v>
      </c>
      <c r="AE91" s="98"/>
      <c r="AF91" s="98"/>
      <c r="AG91" s="98"/>
      <c r="AH91" s="98"/>
      <c r="AI91" s="98"/>
      <c r="AJ91" s="98"/>
      <c r="AK91" s="101"/>
      <c r="AL91" s="98">
        <f t="shared" si="126"/>
        <v>3</v>
      </c>
      <c r="AM91" s="98">
        <f t="shared" si="127"/>
        <v>1</v>
      </c>
      <c r="AN91" s="98">
        <f t="shared" si="128"/>
        <v>0</v>
      </c>
      <c r="AO91" s="102"/>
      <c r="AP91" s="98"/>
      <c r="AQ91" s="98"/>
      <c r="AR91" s="98"/>
      <c r="AS91" s="98"/>
      <c r="AT91" s="98"/>
      <c r="AU91" s="98"/>
      <c r="AV91" s="98"/>
      <c r="AW91" s="98"/>
      <c r="AX91" s="98"/>
      <c r="AY91" s="98"/>
      <c r="AZ91" s="98"/>
      <c r="BA91" s="98"/>
      <c r="BB91" s="101"/>
      <c r="BC91" s="98">
        <f t="shared" si="129"/>
        <v>0</v>
      </c>
      <c r="BD91" s="98">
        <f t="shared" si="130"/>
        <v>0</v>
      </c>
      <c r="BE91" s="98">
        <f t="shared" si="131"/>
        <v>0</v>
      </c>
      <c r="BF91" s="102"/>
      <c r="BG91" s="98"/>
      <c r="BH91" s="98"/>
      <c r="BI91" s="98"/>
      <c r="BJ91" s="98"/>
      <c r="BK91" s="98"/>
      <c r="BL91" s="98"/>
      <c r="BM91" s="101"/>
      <c r="BN91" s="98">
        <f t="shared" si="132"/>
        <v>0</v>
      </c>
      <c r="BO91" s="98">
        <f t="shared" si="133"/>
        <v>0</v>
      </c>
      <c r="BP91" s="98">
        <f t="shared" si="134"/>
        <v>0</v>
      </c>
      <c r="BQ91" s="102"/>
      <c r="BR91" s="98"/>
      <c r="BS91" s="98"/>
      <c r="BT91" s="98"/>
      <c r="BU91" s="98"/>
      <c r="BV91" s="98"/>
      <c r="BW91" s="98"/>
      <c r="BX91" s="98">
        <f t="shared" si="135"/>
        <v>0</v>
      </c>
      <c r="BY91" s="98">
        <f t="shared" si="136"/>
        <v>0</v>
      </c>
      <c r="BZ91" s="98">
        <f t="shared" si="137"/>
        <v>0</v>
      </c>
      <c r="CA91" s="102"/>
      <c r="CB91" s="98"/>
      <c r="CC91" s="98"/>
      <c r="CD91" s="98"/>
      <c r="CE91" s="98"/>
      <c r="CF91" s="98"/>
      <c r="CG91" s="98"/>
      <c r="CH91" s="98">
        <f t="shared" si="138"/>
        <v>0</v>
      </c>
      <c r="CI91" s="98">
        <f t="shared" si="139"/>
        <v>0</v>
      </c>
      <c r="CJ91" s="98">
        <f t="shared" si="140"/>
        <v>0</v>
      </c>
      <c r="CK91" s="102"/>
      <c r="CL91" s="98"/>
      <c r="CM91" s="98"/>
      <c r="CN91" s="98"/>
      <c r="CO91" s="98"/>
      <c r="CP91" s="98"/>
      <c r="CQ91" s="98"/>
      <c r="CR91" s="98">
        <f t="shared" si="141"/>
        <v>0</v>
      </c>
      <c r="CS91" s="98">
        <f t="shared" si="142"/>
        <v>0</v>
      </c>
      <c r="CT91" s="98">
        <f t="shared" si="143"/>
        <v>0</v>
      </c>
      <c r="CU91" s="102"/>
      <c r="CV91" s="98"/>
      <c r="CW91" s="98"/>
      <c r="CX91" s="98"/>
      <c r="CY91" s="98"/>
      <c r="CZ91" s="98"/>
      <c r="DA91" s="98"/>
      <c r="DB91" s="98">
        <f t="shared" si="144"/>
        <v>0</v>
      </c>
      <c r="DC91" s="98">
        <f t="shared" si="145"/>
        <v>0</v>
      </c>
      <c r="DD91" s="98">
        <f t="shared" si="146"/>
        <v>0</v>
      </c>
      <c r="DE91" s="102"/>
      <c r="DF91" s="98"/>
      <c r="DG91" s="98"/>
      <c r="DH91" s="98"/>
      <c r="DI91" s="98"/>
      <c r="DJ91" s="98"/>
      <c r="DK91" s="98"/>
      <c r="DL91" s="98">
        <f t="shared" si="147"/>
        <v>0</v>
      </c>
      <c r="DM91" s="98">
        <f t="shared" si="148"/>
        <v>0</v>
      </c>
      <c r="DN91" s="98">
        <f t="shared" si="149"/>
        <v>0</v>
      </c>
      <c r="DO91" s="107"/>
      <c r="DP91" s="102"/>
      <c r="DQ91" s="98"/>
      <c r="DR91" s="98"/>
      <c r="DS91" s="98"/>
      <c r="DT91" s="98"/>
      <c r="DU91" s="98"/>
      <c r="DV91" s="98"/>
      <c r="DW91" s="101"/>
      <c r="DX91" s="98">
        <f t="shared" si="150"/>
        <v>0</v>
      </c>
      <c r="DY91" s="98">
        <f t="shared" si="151"/>
        <v>0</v>
      </c>
      <c r="DZ91" s="98">
        <f t="shared" si="152"/>
        <v>0</v>
      </c>
      <c r="EA91" s="102"/>
      <c r="EB91" s="98"/>
      <c r="EC91" s="98"/>
      <c r="ED91" s="98"/>
      <c r="EE91" s="98"/>
      <c r="EF91" s="98"/>
      <c r="EG91" s="98"/>
      <c r="EH91" s="98">
        <f t="shared" si="153"/>
        <v>0</v>
      </c>
      <c r="EI91" s="98">
        <f t="shared" si="154"/>
        <v>0</v>
      </c>
      <c r="EJ91" s="98">
        <f t="shared" si="155"/>
        <v>0</v>
      </c>
      <c r="EK91" s="102"/>
      <c r="EL91" s="98"/>
      <c r="EM91" s="98"/>
      <c r="EN91" s="106"/>
      <c r="EO91" s="98">
        <f t="shared" si="163"/>
        <v>0</v>
      </c>
      <c r="EP91" s="98">
        <f t="shared" si="164"/>
        <v>0</v>
      </c>
      <c r="EQ91" s="98"/>
      <c r="ER91" s="102"/>
      <c r="ES91" s="98">
        <f t="shared" si="156"/>
        <v>3</v>
      </c>
      <c r="ET91" s="98">
        <f t="shared" si="157"/>
        <v>0.75</v>
      </c>
      <c r="EU91" s="98">
        <f t="shared" si="158"/>
        <v>1</v>
      </c>
      <c r="EV91" s="98">
        <f t="shared" si="159"/>
        <v>0.25</v>
      </c>
      <c r="EW91" s="98">
        <f t="shared" si="160"/>
        <v>0</v>
      </c>
      <c r="EX91" s="98">
        <f t="shared" si="161"/>
        <v>0</v>
      </c>
      <c r="EY91" s="105">
        <f t="shared" si="162"/>
        <v>1</v>
      </c>
      <c r="EZ91" s="98"/>
      <c r="FA91" s="99"/>
    </row>
    <row r="92">
      <c r="A92" s="97" t="s">
        <v>396</v>
      </c>
      <c r="B92" s="98" t="b">
        <v>0</v>
      </c>
      <c r="C92" s="97">
        <v>18.0</v>
      </c>
      <c r="D92" s="97" t="s">
        <v>397</v>
      </c>
      <c r="E92" s="97" t="s">
        <v>189</v>
      </c>
      <c r="F92" s="97">
        <v>7.7048819E7</v>
      </c>
      <c r="G92" s="97" t="s">
        <v>398</v>
      </c>
      <c r="H92" s="97" t="s">
        <v>184</v>
      </c>
      <c r="I92" s="97" t="s">
        <v>323</v>
      </c>
      <c r="J92" s="97" t="s">
        <v>186</v>
      </c>
      <c r="K92" s="100" t="b">
        <v>1</v>
      </c>
      <c r="L92" s="98" t="b">
        <v>0</v>
      </c>
      <c r="M92" s="98" t="b">
        <v>0</v>
      </c>
      <c r="N92" s="99"/>
      <c r="O92" s="98" t="b">
        <v>0</v>
      </c>
      <c r="P92" s="98" t="b">
        <v>0</v>
      </c>
      <c r="Q92" s="99"/>
      <c r="R92" s="98" t="b">
        <v>0</v>
      </c>
      <c r="S92" s="99"/>
      <c r="T92" s="100">
        <v>1.0</v>
      </c>
      <c r="U92" s="98"/>
      <c r="V92" s="100">
        <v>0.0</v>
      </c>
      <c r="W92" s="98"/>
      <c r="X92" s="100">
        <v>1.0</v>
      </c>
      <c r="Y92" s="98"/>
      <c r="Z92" s="98"/>
      <c r="AA92" s="98"/>
      <c r="AB92" s="98"/>
      <c r="AC92" s="100" t="s">
        <v>187</v>
      </c>
      <c r="AD92" s="100">
        <v>1.0</v>
      </c>
      <c r="AE92" s="98"/>
      <c r="AF92" s="98"/>
      <c r="AG92" s="98"/>
      <c r="AH92" s="98"/>
      <c r="AI92" s="98"/>
      <c r="AJ92" s="98"/>
      <c r="AK92" s="101"/>
      <c r="AL92" s="98">
        <f t="shared" si="126"/>
        <v>2</v>
      </c>
      <c r="AM92" s="98">
        <f t="shared" si="127"/>
        <v>1</v>
      </c>
      <c r="AN92" s="98">
        <f t="shared" si="128"/>
        <v>0</v>
      </c>
      <c r="AO92" s="102"/>
      <c r="AP92" s="98"/>
      <c r="AQ92" s="98"/>
      <c r="AR92" s="98"/>
      <c r="AS92" s="98"/>
      <c r="AT92" s="98"/>
      <c r="AU92" s="98"/>
      <c r="AV92" s="98"/>
      <c r="AW92" s="98"/>
      <c r="AX92" s="98"/>
      <c r="AY92" s="98"/>
      <c r="AZ92" s="98"/>
      <c r="BA92" s="98"/>
      <c r="BB92" s="101"/>
      <c r="BC92" s="98">
        <f t="shared" si="129"/>
        <v>0</v>
      </c>
      <c r="BD92" s="98">
        <f t="shared" si="130"/>
        <v>0</v>
      </c>
      <c r="BE92" s="98">
        <f t="shared" si="131"/>
        <v>0</v>
      </c>
      <c r="BF92" s="102"/>
      <c r="BG92" s="98"/>
      <c r="BH92" s="98"/>
      <c r="BI92" s="98"/>
      <c r="BJ92" s="98"/>
      <c r="BK92" s="98"/>
      <c r="BL92" s="98"/>
      <c r="BM92" s="101"/>
      <c r="BN92" s="98">
        <f t="shared" si="132"/>
        <v>0</v>
      </c>
      <c r="BO92" s="98">
        <f t="shared" si="133"/>
        <v>0</v>
      </c>
      <c r="BP92" s="98">
        <f t="shared" si="134"/>
        <v>0</v>
      </c>
      <c r="BQ92" s="102"/>
      <c r="BR92" s="98"/>
      <c r="BS92" s="98"/>
      <c r="BT92" s="98"/>
      <c r="BU92" s="98"/>
      <c r="BV92" s="98"/>
      <c r="BW92" s="98"/>
      <c r="BX92" s="98">
        <f t="shared" si="135"/>
        <v>0</v>
      </c>
      <c r="BY92" s="98">
        <f t="shared" si="136"/>
        <v>0</v>
      </c>
      <c r="BZ92" s="98">
        <f t="shared" si="137"/>
        <v>0</v>
      </c>
      <c r="CA92" s="102"/>
      <c r="CB92" s="98"/>
      <c r="CC92" s="98"/>
      <c r="CD92" s="98"/>
      <c r="CE92" s="98"/>
      <c r="CF92" s="98"/>
      <c r="CG92" s="98"/>
      <c r="CH92" s="98">
        <f t="shared" si="138"/>
        <v>0</v>
      </c>
      <c r="CI92" s="98">
        <f t="shared" si="139"/>
        <v>0</v>
      </c>
      <c r="CJ92" s="98">
        <f t="shared" si="140"/>
        <v>0</v>
      </c>
      <c r="CK92" s="102"/>
      <c r="CL92" s="98"/>
      <c r="CM92" s="98"/>
      <c r="CN92" s="98"/>
      <c r="CO92" s="98"/>
      <c r="CP92" s="98"/>
      <c r="CQ92" s="98"/>
      <c r="CR92" s="98">
        <f t="shared" si="141"/>
        <v>0</v>
      </c>
      <c r="CS92" s="98">
        <f t="shared" si="142"/>
        <v>0</v>
      </c>
      <c r="CT92" s="98">
        <f t="shared" si="143"/>
        <v>0</v>
      </c>
      <c r="CU92" s="102"/>
      <c r="CV92" s="98"/>
      <c r="CW92" s="98"/>
      <c r="CX92" s="98"/>
      <c r="CY92" s="98"/>
      <c r="CZ92" s="98"/>
      <c r="DA92" s="98"/>
      <c r="DB92" s="98">
        <f t="shared" si="144"/>
        <v>0</v>
      </c>
      <c r="DC92" s="98">
        <f t="shared" si="145"/>
        <v>0</v>
      </c>
      <c r="DD92" s="98">
        <f t="shared" si="146"/>
        <v>0</v>
      </c>
      <c r="DE92" s="102"/>
      <c r="DF92" s="98"/>
      <c r="DG92" s="98"/>
      <c r="DH92" s="98"/>
      <c r="DI92" s="98"/>
      <c r="DJ92" s="98"/>
      <c r="DK92" s="98"/>
      <c r="DL92" s="98">
        <f t="shared" si="147"/>
        <v>0</v>
      </c>
      <c r="DM92" s="98">
        <f t="shared" si="148"/>
        <v>0</v>
      </c>
      <c r="DN92" s="98">
        <f t="shared" si="149"/>
        <v>0</v>
      </c>
      <c r="DO92" s="107"/>
      <c r="DP92" s="102"/>
      <c r="DQ92" s="98"/>
      <c r="DR92" s="98"/>
      <c r="DS92" s="98"/>
      <c r="DT92" s="98"/>
      <c r="DU92" s="98"/>
      <c r="DV92" s="98"/>
      <c r="DW92" s="101"/>
      <c r="DX92" s="98">
        <f t="shared" si="150"/>
        <v>0</v>
      </c>
      <c r="DY92" s="98">
        <f t="shared" si="151"/>
        <v>0</v>
      </c>
      <c r="DZ92" s="98">
        <f t="shared" si="152"/>
        <v>0</v>
      </c>
      <c r="EA92" s="102"/>
      <c r="EB92" s="98"/>
      <c r="EC92" s="98"/>
      <c r="ED92" s="98"/>
      <c r="EE92" s="98"/>
      <c r="EF92" s="98"/>
      <c r="EG92" s="98"/>
      <c r="EH92" s="98">
        <f t="shared" si="153"/>
        <v>0</v>
      </c>
      <c r="EI92" s="98">
        <f t="shared" si="154"/>
        <v>0</v>
      </c>
      <c r="EJ92" s="98">
        <f t="shared" si="155"/>
        <v>0</v>
      </c>
      <c r="EK92" s="102"/>
      <c r="EL92" s="98"/>
      <c r="EM92" s="98"/>
      <c r="EN92" s="106"/>
      <c r="EO92" s="98">
        <f t="shared" si="163"/>
        <v>0</v>
      </c>
      <c r="EP92" s="98">
        <f t="shared" si="164"/>
        <v>0</v>
      </c>
      <c r="EQ92" s="98"/>
      <c r="ER92" s="102"/>
      <c r="ES92" s="98">
        <f t="shared" si="156"/>
        <v>2</v>
      </c>
      <c r="ET92" s="98">
        <f t="shared" si="157"/>
        <v>0.5</v>
      </c>
      <c r="EU92" s="98">
        <f t="shared" si="158"/>
        <v>1</v>
      </c>
      <c r="EV92" s="98">
        <f t="shared" si="159"/>
        <v>0.25</v>
      </c>
      <c r="EW92" s="98">
        <f t="shared" si="160"/>
        <v>0</v>
      </c>
      <c r="EX92" s="98">
        <f t="shared" si="161"/>
        <v>0</v>
      </c>
      <c r="EY92" s="105">
        <f t="shared" si="162"/>
        <v>0.75</v>
      </c>
      <c r="EZ92" s="98"/>
      <c r="FA92" s="99"/>
    </row>
    <row r="93">
      <c r="A93" s="108" t="s">
        <v>399</v>
      </c>
      <c r="B93" s="102"/>
      <c r="C93" s="108"/>
      <c r="D93" s="108" t="s">
        <v>182</v>
      </c>
      <c r="E93" s="108">
        <f t="shared" ref="E93:E94" si="165">COUNTIF(E61:E92,D93)</f>
        <v>13</v>
      </c>
      <c r="F93" s="109"/>
      <c r="G93" s="109"/>
      <c r="H93" s="109"/>
      <c r="I93" s="109"/>
      <c r="J93" s="109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  <c r="Z93" s="102"/>
      <c r="AA93" s="102"/>
      <c r="AB93" s="102"/>
      <c r="AC93" s="102"/>
      <c r="AD93" s="102"/>
      <c r="AE93" s="102"/>
      <c r="AF93" s="102"/>
      <c r="AG93" s="102"/>
      <c r="AH93" s="102"/>
      <c r="AI93" s="102"/>
      <c r="AJ93" s="102"/>
      <c r="AK93" s="102"/>
      <c r="AL93" s="102"/>
      <c r="AM93" s="102"/>
      <c r="AN93" s="102"/>
      <c r="AO93" s="102"/>
      <c r="AP93" s="102"/>
      <c r="AQ93" s="102"/>
      <c r="AR93" s="102"/>
      <c r="AS93" s="102"/>
      <c r="AT93" s="102"/>
      <c r="AU93" s="102"/>
      <c r="AV93" s="102"/>
      <c r="AW93" s="102"/>
      <c r="AX93" s="102"/>
      <c r="AY93" s="102"/>
      <c r="AZ93" s="102"/>
      <c r="BA93" s="102"/>
      <c r="BB93" s="102"/>
      <c r="BC93" s="102"/>
      <c r="BD93" s="102"/>
      <c r="BE93" s="102"/>
      <c r="BF93" s="102"/>
      <c r="BG93" s="102"/>
      <c r="BH93" s="102"/>
      <c r="BI93" s="102"/>
      <c r="BJ93" s="102"/>
      <c r="BK93" s="102"/>
      <c r="BL93" s="102"/>
      <c r="BM93" s="102"/>
      <c r="BN93" s="102"/>
      <c r="BO93" s="102"/>
      <c r="BP93" s="102"/>
      <c r="BQ93" s="102"/>
      <c r="BR93" s="102"/>
      <c r="BS93" s="102"/>
      <c r="BT93" s="102"/>
      <c r="BU93" s="102"/>
      <c r="BV93" s="102"/>
      <c r="BW93" s="102"/>
      <c r="BX93" s="102"/>
      <c r="BY93" s="102"/>
      <c r="BZ93" s="102"/>
      <c r="CA93" s="102"/>
      <c r="CB93" s="102"/>
      <c r="CC93" s="102"/>
      <c r="CD93" s="102"/>
      <c r="CE93" s="102"/>
      <c r="CF93" s="102"/>
      <c r="CG93" s="102"/>
      <c r="CH93" s="102"/>
      <c r="CI93" s="102"/>
      <c r="CJ93" s="102"/>
      <c r="CK93" s="102"/>
      <c r="CL93" s="102"/>
      <c r="CM93" s="102"/>
      <c r="CN93" s="102"/>
      <c r="CO93" s="102"/>
      <c r="CP93" s="102"/>
      <c r="CQ93" s="102"/>
      <c r="CR93" s="102"/>
      <c r="CS93" s="102"/>
      <c r="CT93" s="102"/>
      <c r="CU93" s="102"/>
      <c r="CV93" s="102"/>
      <c r="CW93" s="102"/>
      <c r="CX93" s="102"/>
      <c r="CY93" s="102"/>
      <c r="CZ93" s="102"/>
      <c r="DA93" s="102"/>
      <c r="DB93" s="102"/>
      <c r="DC93" s="102"/>
      <c r="DD93" s="102"/>
      <c r="DE93" s="102"/>
      <c r="DF93" s="102"/>
      <c r="DG93" s="102"/>
      <c r="DH93" s="102"/>
      <c r="DI93" s="102"/>
      <c r="DJ93" s="102"/>
      <c r="DK93" s="102"/>
      <c r="DL93" s="102"/>
      <c r="DM93" s="102"/>
      <c r="DN93" s="102"/>
      <c r="DO93" s="102"/>
      <c r="DP93" s="102"/>
      <c r="DQ93" s="102"/>
      <c r="DR93" s="102"/>
      <c r="DS93" s="102"/>
      <c r="DT93" s="102"/>
      <c r="DU93" s="102"/>
      <c r="DV93" s="102"/>
      <c r="DW93" s="102"/>
      <c r="DX93" s="102"/>
      <c r="DY93" s="102"/>
      <c r="DZ93" s="102"/>
      <c r="EA93" s="102"/>
      <c r="EB93" s="102"/>
      <c r="EC93" s="102"/>
      <c r="ED93" s="102"/>
      <c r="EE93" s="102"/>
      <c r="EF93" s="102"/>
      <c r="EG93" s="102"/>
      <c r="EH93" s="102"/>
      <c r="EI93" s="102"/>
      <c r="EJ93" s="102"/>
      <c r="EK93" s="102"/>
      <c r="EL93" s="102"/>
      <c r="EM93" s="102"/>
      <c r="EN93" s="102"/>
      <c r="EO93" s="102"/>
      <c r="EP93" s="102"/>
      <c r="EQ93" s="102"/>
      <c r="ER93" s="102"/>
      <c r="ES93" s="102"/>
      <c r="ET93" s="102"/>
      <c r="EU93" s="102"/>
      <c r="EV93" s="102"/>
      <c r="EW93" s="102"/>
      <c r="EX93" s="102"/>
      <c r="EY93" s="102"/>
      <c r="EZ93" s="102"/>
      <c r="FA93" s="102"/>
    </row>
    <row r="94">
      <c r="A94" s="108" t="s">
        <v>400</v>
      </c>
      <c r="B94" s="102"/>
      <c r="C94" s="108"/>
      <c r="D94" s="108" t="s">
        <v>189</v>
      </c>
      <c r="E94" s="108">
        <f t="shared" si="165"/>
        <v>19</v>
      </c>
      <c r="F94" s="109"/>
      <c r="G94" s="109"/>
      <c r="H94" s="109"/>
      <c r="I94" s="109"/>
      <c r="J94" s="109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  <c r="AB94" s="102"/>
      <c r="AC94" s="102"/>
      <c r="AD94" s="102"/>
      <c r="AE94" s="102"/>
      <c r="AF94" s="102"/>
      <c r="AG94" s="102"/>
      <c r="AH94" s="102"/>
      <c r="AI94" s="102"/>
      <c r="AJ94" s="102"/>
      <c r="AK94" s="102"/>
      <c r="AL94" s="102"/>
      <c r="AM94" s="102"/>
      <c r="AN94" s="102"/>
      <c r="AO94" s="102"/>
      <c r="AP94" s="102"/>
      <c r="AQ94" s="102"/>
      <c r="AR94" s="102"/>
      <c r="AS94" s="102"/>
      <c r="AT94" s="102"/>
      <c r="AU94" s="102"/>
      <c r="AV94" s="102"/>
      <c r="AW94" s="102"/>
      <c r="AX94" s="102"/>
      <c r="AY94" s="102"/>
      <c r="AZ94" s="102"/>
      <c r="BA94" s="102"/>
      <c r="BB94" s="102"/>
      <c r="BC94" s="102"/>
      <c r="BD94" s="102"/>
      <c r="BE94" s="102"/>
      <c r="BF94" s="102"/>
      <c r="BG94" s="102"/>
      <c r="BH94" s="102"/>
      <c r="BI94" s="102"/>
      <c r="BJ94" s="102"/>
      <c r="BK94" s="102"/>
      <c r="BL94" s="102"/>
      <c r="BM94" s="102"/>
      <c r="BN94" s="102"/>
      <c r="BO94" s="102"/>
      <c r="BP94" s="102"/>
      <c r="BQ94" s="102"/>
      <c r="BR94" s="102"/>
      <c r="BS94" s="102"/>
      <c r="BT94" s="102"/>
      <c r="BU94" s="102"/>
      <c r="BV94" s="102"/>
      <c r="BW94" s="102"/>
      <c r="BX94" s="102"/>
      <c r="BY94" s="102"/>
      <c r="BZ94" s="102"/>
      <c r="CA94" s="102"/>
      <c r="CB94" s="102"/>
      <c r="CC94" s="102"/>
      <c r="CD94" s="102"/>
      <c r="CE94" s="102"/>
      <c r="CF94" s="102"/>
      <c r="CG94" s="102"/>
      <c r="CH94" s="102"/>
      <c r="CI94" s="102"/>
      <c r="CJ94" s="102"/>
      <c r="CK94" s="102"/>
      <c r="CL94" s="102"/>
      <c r="CM94" s="102"/>
      <c r="CN94" s="102"/>
      <c r="CO94" s="102"/>
      <c r="CP94" s="102"/>
      <c r="CQ94" s="102"/>
      <c r="CR94" s="102"/>
      <c r="CS94" s="102"/>
      <c r="CT94" s="102"/>
      <c r="CU94" s="102"/>
      <c r="CV94" s="102"/>
      <c r="CW94" s="102"/>
      <c r="CX94" s="102"/>
      <c r="CY94" s="102"/>
      <c r="CZ94" s="102"/>
      <c r="DA94" s="102"/>
      <c r="DB94" s="102"/>
      <c r="DC94" s="102"/>
      <c r="DD94" s="102"/>
      <c r="DE94" s="102"/>
      <c r="DF94" s="102"/>
      <c r="DG94" s="102"/>
      <c r="DH94" s="102"/>
      <c r="DI94" s="102"/>
      <c r="DJ94" s="102"/>
      <c r="DK94" s="102"/>
      <c r="DL94" s="102"/>
      <c r="DM94" s="102"/>
      <c r="DN94" s="102"/>
      <c r="DO94" s="102"/>
      <c r="DP94" s="102"/>
      <c r="DQ94" s="102"/>
      <c r="DR94" s="102"/>
      <c r="DS94" s="102"/>
      <c r="DT94" s="102"/>
      <c r="DU94" s="102"/>
      <c r="DV94" s="102"/>
      <c r="DW94" s="102"/>
      <c r="DX94" s="102"/>
      <c r="DY94" s="102"/>
      <c r="DZ94" s="102"/>
      <c r="EA94" s="102"/>
      <c r="EB94" s="102"/>
      <c r="EC94" s="102"/>
      <c r="ED94" s="102"/>
      <c r="EE94" s="102"/>
      <c r="EF94" s="102"/>
      <c r="EG94" s="102"/>
      <c r="EH94" s="102"/>
      <c r="EI94" s="102"/>
      <c r="EJ94" s="102"/>
      <c r="EK94" s="102"/>
      <c r="EL94" s="102"/>
      <c r="EM94" s="102"/>
      <c r="EN94" s="102"/>
      <c r="EO94" s="102"/>
      <c r="EP94" s="102"/>
      <c r="EQ94" s="102"/>
      <c r="ER94" s="102"/>
      <c r="ES94" s="102"/>
      <c r="ET94" s="102"/>
      <c r="EU94" s="102"/>
      <c r="EV94" s="102"/>
      <c r="EW94" s="102"/>
      <c r="EX94" s="102"/>
      <c r="EY94" s="102"/>
      <c r="EZ94" s="102"/>
      <c r="FA94" s="102"/>
    </row>
    <row r="95">
      <c r="A95" s="108" t="s">
        <v>401</v>
      </c>
      <c r="B95" s="102"/>
      <c r="C95" s="108"/>
      <c r="D95" s="109"/>
      <c r="E95" s="108">
        <f>SUM(E93:E94)</f>
        <v>32</v>
      </c>
      <c r="F95" s="109"/>
      <c r="G95" s="109"/>
      <c r="H95" s="109"/>
      <c r="I95" s="109"/>
      <c r="J95" s="109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  <c r="AE95" s="102"/>
      <c r="AF95" s="102"/>
      <c r="AG95" s="102"/>
      <c r="AH95" s="102"/>
      <c r="AI95" s="102"/>
      <c r="AJ95" s="102"/>
      <c r="AK95" s="102"/>
      <c r="AL95" s="102"/>
      <c r="AM95" s="102"/>
      <c r="AN95" s="102"/>
      <c r="AO95" s="102"/>
      <c r="AP95" s="102"/>
      <c r="AQ95" s="102"/>
      <c r="AR95" s="102"/>
      <c r="AS95" s="102"/>
      <c r="AT95" s="102"/>
      <c r="AU95" s="102"/>
      <c r="AV95" s="102"/>
      <c r="AW95" s="102"/>
      <c r="AX95" s="102"/>
      <c r="AY95" s="102"/>
      <c r="AZ95" s="102"/>
      <c r="BA95" s="102"/>
      <c r="BB95" s="102"/>
      <c r="BC95" s="102"/>
      <c r="BD95" s="102"/>
      <c r="BE95" s="102"/>
      <c r="BF95" s="102"/>
      <c r="BG95" s="102"/>
      <c r="BH95" s="102"/>
      <c r="BI95" s="102"/>
      <c r="BJ95" s="102"/>
      <c r="BK95" s="102"/>
      <c r="BL95" s="102"/>
      <c r="BM95" s="102"/>
      <c r="BN95" s="102"/>
      <c r="BO95" s="102"/>
      <c r="BP95" s="102"/>
      <c r="BQ95" s="102"/>
      <c r="BR95" s="102"/>
      <c r="BS95" s="102"/>
      <c r="BT95" s="102"/>
      <c r="BU95" s="102"/>
      <c r="BV95" s="102"/>
      <c r="BW95" s="102"/>
      <c r="BX95" s="102"/>
      <c r="BY95" s="102"/>
      <c r="BZ95" s="102"/>
      <c r="CA95" s="102"/>
      <c r="CB95" s="102"/>
      <c r="CC95" s="102"/>
      <c r="CD95" s="102"/>
      <c r="CE95" s="102"/>
      <c r="CF95" s="102"/>
      <c r="CG95" s="102"/>
      <c r="CH95" s="102"/>
      <c r="CI95" s="102"/>
      <c r="CJ95" s="102"/>
      <c r="CK95" s="102"/>
      <c r="CL95" s="102"/>
      <c r="CM95" s="102"/>
      <c r="CN95" s="102"/>
      <c r="CO95" s="102"/>
      <c r="CP95" s="102"/>
      <c r="CQ95" s="102"/>
      <c r="CR95" s="102"/>
      <c r="CS95" s="102"/>
      <c r="CT95" s="102"/>
      <c r="CU95" s="102"/>
      <c r="CV95" s="102"/>
      <c r="CW95" s="102"/>
      <c r="CX95" s="102"/>
      <c r="CY95" s="102"/>
      <c r="CZ95" s="102"/>
      <c r="DA95" s="102"/>
      <c r="DB95" s="102"/>
      <c r="DC95" s="102"/>
      <c r="DD95" s="102"/>
      <c r="DE95" s="102"/>
      <c r="DF95" s="102"/>
      <c r="DG95" s="102"/>
      <c r="DH95" s="102"/>
      <c r="DI95" s="102"/>
      <c r="DJ95" s="102"/>
      <c r="DK95" s="102"/>
      <c r="DL95" s="102"/>
      <c r="DM95" s="102"/>
      <c r="DN95" s="102"/>
      <c r="DO95" s="102"/>
      <c r="DP95" s="102"/>
      <c r="DQ95" s="102"/>
      <c r="DR95" s="102"/>
      <c r="DS95" s="102"/>
      <c r="DT95" s="102"/>
      <c r="DU95" s="102"/>
      <c r="DV95" s="102"/>
      <c r="DW95" s="102"/>
      <c r="DX95" s="102"/>
      <c r="DY95" s="102"/>
      <c r="DZ95" s="102"/>
      <c r="EA95" s="102"/>
      <c r="EB95" s="102"/>
      <c r="EC95" s="102"/>
      <c r="ED95" s="102"/>
      <c r="EE95" s="102"/>
      <c r="EF95" s="102"/>
      <c r="EG95" s="102"/>
      <c r="EH95" s="102"/>
      <c r="EI95" s="102"/>
      <c r="EJ95" s="102"/>
      <c r="EK95" s="102"/>
      <c r="EL95" s="102"/>
      <c r="EM95" s="102"/>
      <c r="EN95" s="102"/>
      <c r="EO95" s="102"/>
      <c r="EP95" s="102"/>
      <c r="EQ95" s="102"/>
      <c r="ER95" s="102"/>
      <c r="ES95" s="102"/>
      <c r="ET95" s="102"/>
      <c r="EU95" s="102"/>
      <c r="EV95" s="102"/>
      <c r="EW95" s="102"/>
      <c r="EX95" s="102"/>
      <c r="EY95" s="102"/>
      <c r="EZ95" s="102"/>
      <c r="FA95" s="102"/>
    </row>
    <row r="96">
      <c r="A96" s="108"/>
      <c r="B96" s="102"/>
      <c r="C96" s="108"/>
      <c r="D96" s="109"/>
      <c r="E96" s="109"/>
      <c r="F96" s="109"/>
      <c r="G96" s="109"/>
      <c r="H96" s="109"/>
      <c r="I96" s="109"/>
      <c r="J96" s="109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  <c r="AI96" s="102"/>
      <c r="AJ96" s="102"/>
      <c r="AK96" s="102"/>
      <c r="AL96" s="102"/>
      <c r="AM96" s="102"/>
      <c r="AN96" s="102"/>
      <c r="AO96" s="102"/>
      <c r="AP96" s="102"/>
      <c r="AQ96" s="102"/>
      <c r="AR96" s="102"/>
      <c r="AS96" s="102"/>
      <c r="AT96" s="102"/>
      <c r="AU96" s="102"/>
      <c r="AV96" s="102"/>
      <c r="AW96" s="102"/>
      <c r="AX96" s="102"/>
      <c r="AY96" s="102"/>
      <c r="AZ96" s="102"/>
      <c r="BA96" s="102"/>
      <c r="BB96" s="102"/>
      <c r="BC96" s="102"/>
      <c r="BD96" s="102"/>
      <c r="BE96" s="102"/>
      <c r="BF96" s="102"/>
      <c r="BG96" s="102"/>
      <c r="BH96" s="102"/>
      <c r="BI96" s="102"/>
      <c r="BJ96" s="102"/>
      <c r="BK96" s="102"/>
      <c r="BL96" s="102"/>
      <c r="BM96" s="102"/>
      <c r="BN96" s="102"/>
      <c r="BO96" s="102"/>
      <c r="BP96" s="102"/>
      <c r="BQ96" s="102"/>
      <c r="BR96" s="102"/>
      <c r="BS96" s="102"/>
      <c r="BT96" s="102"/>
      <c r="BU96" s="102"/>
      <c r="BV96" s="102"/>
      <c r="BW96" s="102"/>
      <c r="BX96" s="102"/>
      <c r="BY96" s="102"/>
      <c r="BZ96" s="102"/>
      <c r="CA96" s="102"/>
      <c r="CB96" s="102"/>
      <c r="CC96" s="102"/>
      <c r="CD96" s="102"/>
      <c r="CE96" s="102"/>
      <c r="CF96" s="102"/>
      <c r="CG96" s="102"/>
      <c r="CH96" s="102"/>
      <c r="CI96" s="102"/>
      <c r="CJ96" s="102"/>
      <c r="CK96" s="102"/>
      <c r="CL96" s="102"/>
      <c r="CM96" s="102"/>
      <c r="CN96" s="102"/>
      <c r="CO96" s="102"/>
      <c r="CP96" s="102"/>
      <c r="CQ96" s="102"/>
      <c r="CR96" s="102"/>
      <c r="CS96" s="102"/>
      <c r="CT96" s="102"/>
      <c r="CU96" s="102"/>
      <c r="CV96" s="102"/>
      <c r="CW96" s="102"/>
      <c r="CX96" s="102"/>
      <c r="CY96" s="102"/>
      <c r="CZ96" s="102"/>
      <c r="DA96" s="102"/>
      <c r="DB96" s="102"/>
      <c r="DC96" s="102"/>
      <c r="DD96" s="102"/>
      <c r="DE96" s="102"/>
      <c r="DF96" s="102"/>
      <c r="DG96" s="102"/>
      <c r="DH96" s="102"/>
      <c r="DI96" s="102"/>
      <c r="DJ96" s="102"/>
      <c r="DK96" s="102"/>
      <c r="DL96" s="102"/>
      <c r="DM96" s="102"/>
      <c r="DN96" s="102"/>
      <c r="DO96" s="102"/>
      <c r="DP96" s="102"/>
      <c r="DQ96" s="102"/>
      <c r="DR96" s="102"/>
      <c r="DS96" s="102"/>
      <c r="DT96" s="102"/>
      <c r="DU96" s="102"/>
      <c r="DV96" s="102"/>
      <c r="DW96" s="102"/>
      <c r="DX96" s="102"/>
      <c r="DY96" s="102"/>
      <c r="DZ96" s="102"/>
      <c r="EA96" s="102"/>
      <c r="EB96" s="102"/>
      <c r="EC96" s="102"/>
      <c r="ED96" s="102"/>
      <c r="EE96" s="102"/>
      <c r="EF96" s="102"/>
      <c r="EG96" s="102"/>
      <c r="EH96" s="102"/>
      <c r="EI96" s="102"/>
      <c r="EJ96" s="102"/>
      <c r="EK96" s="102"/>
      <c r="EL96" s="102"/>
      <c r="EM96" s="102"/>
      <c r="EN96" s="102"/>
      <c r="EO96" s="102"/>
      <c r="EP96" s="102"/>
      <c r="EQ96" s="102"/>
      <c r="ER96" s="102"/>
      <c r="ES96" s="102"/>
      <c r="ET96" s="102"/>
      <c r="EU96" s="102"/>
      <c r="EV96" s="102"/>
      <c r="EW96" s="102"/>
      <c r="EX96" s="102"/>
      <c r="EY96" s="102"/>
      <c r="EZ96" s="102"/>
      <c r="FA96" s="102"/>
    </row>
    <row r="97">
      <c r="A97" s="97" t="s">
        <v>402</v>
      </c>
      <c r="B97" s="98" t="b">
        <v>0</v>
      </c>
      <c r="C97" s="97">
        <v>16.0</v>
      </c>
      <c r="D97" s="97" t="s">
        <v>192</v>
      </c>
      <c r="E97" s="97" t="s">
        <v>182</v>
      </c>
      <c r="F97" s="97">
        <v>7.2213458E7</v>
      </c>
      <c r="G97" s="97" t="s">
        <v>403</v>
      </c>
      <c r="H97" s="97" t="s">
        <v>184</v>
      </c>
      <c r="I97" s="97" t="s">
        <v>404</v>
      </c>
      <c r="J97" s="97" t="s">
        <v>262</v>
      </c>
      <c r="K97" s="100" t="b">
        <v>1</v>
      </c>
      <c r="L97" s="98" t="b">
        <v>0</v>
      </c>
      <c r="M97" s="98" t="b">
        <v>0</v>
      </c>
      <c r="N97" s="99"/>
      <c r="O97" s="98" t="b">
        <v>0</v>
      </c>
      <c r="P97" s="98" t="b">
        <v>0</v>
      </c>
      <c r="Q97" s="99"/>
      <c r="R97" s="98" t="b">
        <v>0</v>
      </c>
      <c r="S97" s="99"/>
      <c r="T97" s="100">
        <v>1.0</v>
      </c>
      <c r="U97" s="98"/>
      <c r="V97" s="100">
        <v>1.0</v>
      </c>
      <c r="W97" s="98"/>
      <c r="X97" s="100">
        <v>1.0</v>
      </c>
      <c r="Y97" s="100"/>
      <c r="Z97" s="100"/>
      <c r="AA97" s="100"/>
      <c r="AB97" s="100"/>
      <c r="AC97" s="100" t="s">
        <v>187</v>
      </c>
      <c r="AD97" s="100">
        <v>1.0</v>
      </c>
      <c r="AE97" s="98"/>
      <c r="AF97" s="98"/>
      <c r="AG97" s="98"/>
      <c r="AH97" s="98"/>
      <c r="AI97" s="98"/>
      <c r="AJ97" s="98"/>
      <c r="AK97" s="101"/>
      <c r="AL97" s="98">
        <f t="shared" ref="AL97:AL119" si="167">SUM(T97,V97,AD97,AF97)</f>
        <v>3</v>
      </c>
      <c r="AM97" s="98">
        <f t="shared" ref="AM97:AM119" si="168">SUM(X97,AH97)</f>
        <v>1</v>
      </c>
      <c r="AN97" s="98">
        <f t="shared" ref="AN97:AN119" si="169">SUM(U97,W97,Y97,AE97,AG97,AI97)</f>
        <v>0</v>
      </c>
      <c r="AO97" s="102"/>
      <c r="AP97" s="98"/>
      <c r="AQ97" s="98"/>
      <c r="AR97" s="98"/>
      <c r="AS97" s="98"/>
      <c r="AT97" s="98"/>
      <c r="AU97" s="98"/>
      <c r="AV97" s="98"/>
      <c r="AW97" s="98"/>
      <c r="AX97" s="98"/>
      <c r="AY97" s="98"/>
      <c r="AZ97" s="98"/>
      <c r="BA97" s="98"/>
      <c r="BB97" s="101"/>
      <c r="BC97" s="98">
        <f t="shared" ref="BC97:BC119" si="170">SUM(AP97,AR97,AV97,AX97)</f>
        <v>0</v>
      </c>
      <c r="BD97" s="98">
        <f t="shared" ref="BD97:BD119" si="171">SUM(AT97,AZ97)</f>
        <v>0</v>
      </c>
      <c r="BE97" s="98">
        <f t="shared" ref="BE97:BE119" si="172">SUM(AQ97,AS97,AU97,AW97,AY97,BA97)</f>
        <v>0</v>
      </c>
      <c r="BF97" s="102"/>
      <c r="BG97" s="98"/>
      <c r="BH97" s="98"/>
      <c r="BI97" s="98"/>
      <c r="BJ97" s="98"/>
      <c r="BK97" s="98"/>
      <c r="BL97" s="98"/>
      <c r="BM97" s="101"/>
      <c r="BN97" s="98">
        <f t="shared" ref="BN97:BN119" si="173">SUM(BG97,BI97,)</f>
        <v>0</v>
      </c>
      <c r="BO97" s="98">
        <f t="shared" ref="BO97:BO119" si="174">SUM(BK97)</f>
        <v>0</v>
      </c>
      <c r="BP97" s="98">
        <f t="shared" ref="BP97:BP119" si="175">SUM(BH97,BJ97,BL97)</f>
        <v>0</v>
      </c>
      <c r="BQ97" s="102"/>
      <c r="BR97" s="98"/>
      <c r="BS97" s="98"/>
      <c r="BT97" s="98"/>
      <c r="BU97" s="98"/>
      <c r="BV97" s="98"/>
      <c r="BW97" s="98"/>
      <c r="BX97" s="98">
        <f t="shared" ref="BX97:BX119" si="176">SUM(BR97,BT97,)</f>
        <v>0</v>
      </c>
      <c r="BY97" s="98">
        <f t="shared" ref="BY97:BY119" si="177">SUM(BV97)</f>
        <v>0</v>
      </c>
      <c r="BZ97" s="98">
        <f t="shared" ref="BZ97:BZ119" si="178">SUM(BS97,BU97,BW97)</f>
        <v>0</v>
      </c>
      <c r="CA97" s="102"/>
      <c r="CB97" s="98"/>
      <c r="CC97" s="98"/>
      <c r="CD97" s="98"/>
      <c r="CE97" s="98"/>
      <c r="CF97" s="98"/>
      <c r="CG97" s="98"/>
      <c r="CH97" s="98">
        <f t="shared" ref="CH97:CH119" si="179">SUM(CB97,CD97,)</f>
        <v>0</v>
      </c>
      <c r="CI97" s="98">
        <f t="shared" ref="CI97:CI119" si="180">SUM(CF97)</f>
        <v>0</v>
      </c>
      <c r="CJ97" s="98">
        <f t="shared" ref="CJ97:CJ119" si="181">SUM(CC97,CE97,CG97)</f>
        <v>0</v>
      </c>
      <c r="CK97" s="102"/>
      <c r="CL97" s="98"/>
      <c r="CM97" s="98"/>
      <c r="CN97" s="98"/>
      <c r="CO97" s="98"/>
      <c r="CP97" s="98"/>
      <c r="CQ97" s="98"/>
      <c r="CR97" s="98">
        <f t="shared" ref="CR97:CR119" si="182">SUM(CL97,CN97,)</f>
        <v>0</v>
      </c>
      <c r="CS97" s="98">
        <f t="shared" ref="CS97:CS119" si="183">SUM(CP97)</f>
        <v>0</v>
      </c>
      <c r="CT97" s="98">
        <f t="shared" ref="CT97:CT119" si="184">SUM(CM97,CO97,CQ97)</f>
        <v>0</v>
      </c>
      <c r="CU97" s="102"/>
      <c r="CV97" s="98"/>
      <c r="CW97" s="98"/>
      <c r="CX97" s="98"/>
      <c r="CY97" s="98"/>
      <c r="CZ97" s="98"/>
      <c r="DA97" s="98"/>
      <c r="DB97" s="98">
        <f t="shared" ref="DB97:DB119" si="185">SUM(CV97,CX97,)</f>
        <v>0</v>
      </c>
      <c r="DC97" s="98">
        <f t="shared" ref="DC97:DC119" si="186">SUM(CZ97)</f>
        <v>0</v>
      </c>
      <c r="DD97" s="98">
        <f t="shared" ref="DD97:DD119" si="187">SUM(CW97,CY97,DA97)</f>
        <v>0</v>
      </c>
      <c r="DE97" s="102"/>
      <c r="DF97" s="98"/>
      <c r="DG97" s="98"/>
      <c r="DH97" s="98"/>
      <c r="DI97" s="98"/>
      <c r="DJ97" s="98"/>
      <c r="DK97" s="98"/>
      <c r="DL97" s="98">
        <f t="shared" ref="DL97:DL119" si="188">SUM(DF97,DH97,)</f>
        <v>0</v>
      </c>
      <c r="DM97" s="98">
        <f t="shared" ref="DM97:DM119" si="189">SUM(DJ97)</f>
        <v>0</v>
      </c>
      <c r="DN97" s="98">
        <f t="shared" ref="DN97:DN119" si="190">SUM(DG97,DI97,DK97)</f>
        <v>0</v>
      </c>
      <c r="DO97" s="107"/>
      <c r="DP97" s="102"/>
      <c r="DQ97" s="98"/>
      <c r="DR97" s="98"/>
      <c r="DS97" s="98"/>
      <c r="DT97" s="98"/>
      <c r="DU97" s="98"/>
      <c r="DV97" s="98"/>
      <c r="DW97" s="101"/>
      <c r="DX97" s="98">
        <f t="shared" ref="DX97:DX119" si="191">SUM(DQ97,DS97,)</f>
        <v>0</v>
      </c>
      <c r="DY97" s="98">
        <f t="shared" ref="DY97:DY119" si="192">SUM(DU97)</f>
        <v>0</v>
      </c>
      <c r="DZ97" s="98">
        <f t="shared" ref="DZ97:DZ119" si="193">SUM(DR97,DT97,DV97)</f>
        <v>0</v>
      </c>
      <c r="EA97" s="102"/>
      <c r="EB97" s="98"/>
      <c r="EC97" s="98"/>
      <c r="ED97" s="98"/>
      <c r="EE97" s="98"/>
      <c r="EF97" s="98"/>
      <c r="EG97" s="98"/>
      <c r="EH97" s="98">
        <f t="shared" ref="EH97:EH119" si="194">SUM(EB97,ED97,)</f>
        <v>0</v>
      </c>
      <c r="EI97" s="98">
        <f t="shared" ref="EI97:EI119" si="195">SUM(EF97)</f>
        <v>0</v>
      </c>
      <c r="EJ97" s="98">
        <f t="shared" ref="EJ97:EJ119" si="196">SUM(EC97,EE97,EG97)</f>
        <v>0</v>
      </c>
      <c r="EK97" s="102"/>
      <c r="EL97" s="98"/>
      <c r="EM97" s="98"/>
      <c r="EN97" s="106"/>
      <c r="EO97" s="98">
        <f t="shared" ref="EO97:EP97" si="166">SUM(EL97)</f>
        <v>0</v>
      </c>
      <c r="EP97" s="98">
        <f t="shared" si="166"/>
        <v>0</v>
      </c>
      <c r="EQ97" s="98"/>
      <c r="ER97" s="102"/>
      <c r="ES97" s="98">
        <f t="shared" ref="ES97:ES119" si="198">SUM(AL97,BC97,BN97,BX97,CH97,CR97,DB97,DL97,DX97,EH97,EO97)</f>
        <v>3</v>
      </c>
      <c r="ET97" s="98">
        <f t="shared" ref="ET97:ET119" si="199">ES97*0.25</f>
        <v>0.75</v>
      </c>
      <c r="EU97" s="98">
        <f t="shared" ref="EU97:EU119" si="200">SUM(AM97,BD97,BO97,BY97,CI97,CS97,DC97,DM97,DY97,EI97,EP97)</f>
        <v>1</v>
      </c>
      <c r="EV97" s="98">
        <f t="shared" ref="EV97:EV119" si="201">EU97*0.25</f>
        <v>0.25</v>
      </c>
      <c r="EW97" s="98">
        <f t="shared" ref="EW97:EW119" si="202">SUM(AN97,BE97,BP97,BZ97,CJ97,CT97,DD97,DN97,DZ97,EJ97)</f>
        <v>0</v>
      </c>
      <c r="EX97" s="98">
        <f t="shared" ref="EX97:EX119" si="203">EN97*0.5</f>
        <v>0</v>
      </c>
      <c r="EY97" s="105">
        <f t="shared" ref="EY97:EY119" si="204">SUM(ET97,EV97,EX97)</f>
        <v>1</v>
      </c>
      <c r="EZ97" s="98"/>
      <c r="FA97" s="99"/>
    </row>
    <row r="98">
      <c r="A98" s="97" t="s">
        <v>405</v>
      </c>
      <c r="B98" s="98" t="b">
        <v>0</v>
      </c>
      <c r="C98" s="97">
        <v>17.0</v>
      </c>
      <c r="D98" s="97" t="s">
        <v>192</v>
      </c>
      <c r="E98" s="97" t="s">
        <v>189</v>
      </c>
      <c r="F98" s="97">
        <v>7.2678247E7</v>
      </c>
      <c r="G98" s="97" t="s">
        <v>406</v>
      </c>
      <c r="H98" s="97" t="s">
        <v>184</v>
      </c>
      <c r="I98" s="97" t="s">
        <v>404</v>
      </c>
      <c r="J98" s="97" t="s">
        <v>262</v>
      </c>
      <c r="K98" s="100" t="b">
        <v>1</v>
      </c>
      <c r="L98" s="98" t="b">
        <v>0</v>
      </c>
      <c r="M98" s="98" t="b">
        <v>0</v>
      </c>
      <c r="N98" s="99"/>
      <c r="O98" s="98" t="b">
        <v>0</v>
      </c>
      <c r="P98" s="98" t="b">
        <v>0</v>
      </c>
      <c r="Q98" s="99"/>
      <c r="R98" s="98" t="b">
        <v>0</v>
      </c>
      <c r="S98" s="99"/>
      <c r="T98" s="100">
        <v>1.0</v>
      </c>
      <c r="U98" s="98"/>
      <c r="V98" s="100">
        <v>1.0</v>
      </c>
      <c r="W98" s="98"/>
      <c r="X98" s="100">
        <v>1.0</v>
      </c>
      <c r="Y98" s="98"/>
      <c r="Z98" s="98"/>
      <c r="AA98" s="98"/>
      <c r="AB98" s="98"/>
      <c r="AC98" s="100" t="s">
        <v>187</v>
      </c>
      <c r="AD98" s="100">
        <v>1.0</v>
      </c>
      <c r="AE98" s="98"/>
      <c r="AF98" s="98"/>
      <c r="AG98" s="98"/>
      <c r="AH98" s="98"/>
      <c r="AI98" s="98"/>
      <c r="AJ98" s="98"/>
      <c r="AK98" s="101"/>
      <c r="AL98" s="98">
        <f t="shared" si="167"/>
        <v>3</v>
      </c>
      <c r="AM98" s="98">
        <f t="shared" si="168"/>
        <v>1</v>
      </c>
      <c r="AN98" s="98">
        <f t="shared" si="169"/>
        <v>0</v>
      </c>
      <c r="AO98" s="102"/>
      <c r="AP98" s="98"/>
      <c r="AQ98" s="98"/>
      <c r="AR98" s="98"/>
      <c r="AS98" s="98"/>
      <c r="AT98" s="98"/>
      <c r="AU98" s="98"/>
      <c r="AV98" s="98"/>
      <c r="AW98" s="98"/>
      <c r="AX98" s="98"/>
      <c r="AY98" s="98"/>
      <c r="AZ98" s="98"/>
      <c r="BA98" s="98"/>
      <c r="BB98" s="101"/>
      <c r="BC98" s="98">
        <f t="shared" si="170"/>
        <v>0</v>
      </c>
      <c r="BD98" s="98">
        <f t="shared" si="171"/>
        <v>0</v>
      </c>
      <c r="BE98" s="98">
        <f t="shared" si="172"/>
        <v>0</v>
      </c>
      <c r="BF98" s="102"/>
      <c r="BG98" s="98"/>
      <c r="BH98" s="98"/>
      <c r="BI98" s="98"/>
      <c r="BJ98" s="98"/>
      <c r="BK98" s="98"/>
      <c r="BL98" s="98"/>
      <c r="BM98" s="101"/>
      <c r="BN98" s="98">
        <f t="shared" si="173"/>
        <v>0</v>
      </c>
      <c r="BO98" s="98">
        <f t="shared" si="174"/>
        <v>0</v>
      </c>
      <c r="BP98" s="98">
        <f t="shared" si="175"/>
        <v>0</v>
      </c>
      <c r="BQ98" s="102"/>
      <c r="BR98" s="98"/>
      <c r="BS98" s="98"/>
      <c r="BT98" s="98"/>
      <c r="BU98" s="98"/>
      <c r="BV98" s="98"/>
      <c r="BW98" s="98"/>
      <c r="BX98" s="98">
        <f t="shared" si="176"/>
        <v>0</v>
      </c>
      <c r="BY98" s="98">
        <f t="shared" si="177"/>
        <v>0</v>
      </c>
      <c r="BZ98" s="98">
        <f t="shared" si="178"/>
        <v>0</v>
      </c>
      <c r="CA98" s="102"/>
      <c r="CB98" s="98"/>
      <c r="CC98" s="98"/>
      <c r="CD98" s="98"/>
      <c r="CE98" s="98"/>
      <c r="CF98" s="98"/>
      <c r="CG98" s="98"/>
      <c r="CH98" s="98">
        <f t="shared" si="179"/>
        <v>0</v>
      </c>
      <c r="CI98" s="98">
        <f t="shared" si="180"/>
        <v>0</v>
      </c>
      <c r="CJ98" s="98">
        <f t="shared" si="181"/>
        <v>0</v>
      </c>
      <c r="CK98" s="102"/>
      <c r="CL98" s="98"/>
      <c r="CM98" s="98"/>
      <c r="CN98" s="98"/>
      <c r="CO98" s="98"/>
      <c r="CP98" s="98"/>
      <c r="CQ98" s="98"/>
      <c r="CR98" s="98">
        <f t="shared" si="182"/>
        <v>0</v>
      </c>
      <c r="CS98" s="98">
        <f t="shared" si="183"/>
        <v>0</v>
      </c>
      <c r="CT98" s="98">
        <f t="shared" si="184"/>
        <v>0</v>
      </c>
      <c r="CU98" s="102"/>
      <c r="CV98" s="98"/>
      <c r="CW98" s="98"/>
      <c r="CX98" s="98"/>
      <c r="CY98" s="98"/>
      <c r="CZ98" s="98"/>
      <c r="DA98" s="98"/>
      <c r="DB98" s="98">
        <f t="shared" si="185"/>
        <v>0</v>
      </c>
      <c r="DC98" s="98">
        <f t="shared" si="186"/>
        <v>0</v>
      </c>
      <c r="DD98" s="98">
        <f t="shared" si="187"/>
        <v>0</v>
      </c>
      <c r="DE98" s="102"/>
      <c r="DF98" s="98"/>
      <c r="DG98" s="98"/>
      <c r="DH98" s="98"/>
      <c r="DI98" s="98"/>
      <c r="DJ98" s="98"/>
      <c r="DK98" s="98"/>
      <c r="DL98" s="98">
        <f t="shared" si="188"/>
        <v>0</v>
      </c>
      <c r="DM98" s="98">
        <f t="shared" si="189"/>
        <v>0</v>
      </c>
      <c r="DN98" s="98">
        <f t="shared" si="190"/>
        <v>0</v>
      </c>
      <c r="DO98" s="107"/>
      <c r="DP98" s="102"/>
      <c r="DQ98" s="98"/>
      <c r="DR98" s="98"/>
      <c r="DS98" s="98"/>
      <c r="DT98" s="98"/>
      <c r="DU98" s="98"/>
      <c r="DV98" s="98"/>
      <c r="DW98" s="101"/>
      <c r="DX98" s="98">
        <f t="shared" si="191"/>
        <v>0</v>
      </c>
      <c r="DY98" s="98">
        <f t="shared" si="192"/>
        <v>0</v>
      </c>
      <c r="DZ98" s="98">
        <f t="shared" si="193"/>
        <v>0</v>
      </c>
      <c r="EA98" s="102"/>
      <c r="EB98" s="98"/>
      <c r="EC98" s="98"/>
      <c r="ED98" s="98"/>
      <c r="EE98" s="98"/>
      <c r="EF98" s="98"/>
      <c r="EG98" s="98"/>
      <c r="EH98" s="98">
        <f t="shared" si="194"/>
        <v>0</v>
      </c>
      <c r="EI98" s="98">
        <f t="shared" si="195"/>
        <v>0</v>
      </c>
      <c r="EJ98" s="98">
        <f t="shared" si="196"/>
        <v>0</v>
      </c>
      <c r="EK98" s="102"/>
      <c r="EL98" s="98"/>
      <c r="EM98" s="98"/>
      <c r="EN98" s="104"/>
      <c r="EO98" s="98">
        <f t="shared" ref="EO98:EP98" si="197">SUM(EL98)</f>
        <v>0</v>
      </c>
      <c r="EP98" s="98">
        <f t="shared" si="197"/>
        <v>0</v>
      </c>
      <c r="EQ98" s="98"/>
      <c r="ER98" s="102"/>
      <c r="ES98" s="98">
        <f t="shared" si="198"/>
        <v>3</v>
      </c>
      <c r="ET98" s="98">
        <f t="shared" si="199"/>
        <v>0.75</v>
      </c>
      <c r="EU98" s="98">
        <f t="shared" si="200"/>
        <v>1</v>
      </c>
      <c r="EV98" s="98">
        <f t="shared" si="201"/>
        <v>0.25</v>
      </c>
      <c r="EW98" s="98">
        <f t="shared" si="202"/>
        <v>0</v>
      </c>
      <c r="EX98" s="98">
        <f t="shared" si="203"/>
        <v>0</v>
      </c>
      <c r="EY98" s="105">
        <f t="shared" si="204"/>
        <v>1</v>
      </c>
      <c r="EZ98" s="98"/>
      <c r="FA98" s="99"/>
    </row>
    <row r="99">
      <c r="A99" s="97" t="s">
        <v>407</v>
      </c>
      <c r="B99" s="98" t="b">
        <v>0</v>
      </c>
      <c r="C99" s="97">
        <v>17.0</v>
      </c>
      <c r="D99" s="97" t="s">
        <v>192</v>
      </c>
      <c r="E99" s="97" t="s">
        <v>189</v>
      </c>
      <c r="F99" s="97">
        <v>7.6282411E7</v>
      </c>
      <c r="G99" s="97" t="s">
        <v>408</v>
      </c>
      <c r="H99" s="97" t="s">
        <v>184</v>
      </c>
      <c r="I99" s="97" t="s">
        <v>404</v>
      </c>
      <c r="J99" s="97" t="s">
        <v>262</v>
      </c>
      <c r="K99" s="100" t="b">
        <v>1</v>
      </c>
      <c r="L99" s="98" t="b">
        <v>0</v>
      </c>
      <c r="M99" s="98" t="b">
        <v>0</v>
      </c>
      <c r="N99" s="99"/>
      <c r="O99" s="98" t="b">
        <v>0</v>
      </c>
      <c r="P99" s="98" t="b">
        <v>0</v>
      </c>
      <c r="Q99" s="99"/>
      <c r="R99" s="98" t="b">
        <v>0</v>
      </c>
      <c r="S99" s="99"/>
      <c r="T99" s="100">
        <v>0.0</v>
      </c>
      <c r="U99" s="98"/>
      <c r="V99" s="100">
        <v>1.0</v>
      </c>
      <c r="W99" s="100">
        <v>1.0</v>
      </c>
      <c r="X99" s="100">
        <v>1.0</v>
      </c>
      <c r="Y99" s="98"/>
      <c r="Z99" s="98"/>
      <c r="AA99" s="98"/>
      <c r="AB99" s="98"/>
      <c r="AC99" s="100" t="s">
        <v>187</v>
      </c>
      <c r="AD99" s="98"/>
      <c r="AE99" s="98"/>
      <c r="AF99" s="98"/>
      <c r="AG99" s="98"/>
      <c r="AH99" s="98"/>
      <c r="AI99" s="98"/>
      <c r="AJ99" s="98"/>
      <c r="AK99" s="101"/>
      <c r="AL99" s="98">
        <f t="shared" si="167"/>
        <v>1</v>
      </c>
      <c r="AM99" s="98">
        <f t="shared" si="168"/>
        <v>1</v>
      </c>
      <c r="AN99" s="98">
        <f t="shared" si="169"/>
        <v>1</v>
      </c>
      <c r="AO99" s="102"/>
      <c r="AP99" s="98"/>
      <c r="AQ99" s="98"/>
      <c r="AR99" s="98"/>
      <c r="AS99" s="98"/>
      <c r="AT99" s="98"/>
      <c r="AU99" s="98"/>
      <c r="AV99" s="98"/>
      <c r="AW99" s="98"/>
      <c r="AX99" s="98"/>
      <c r="AY99" s="98"/>
      <c r="AZ99" s="98"/>
      <c r="BA99" s="98"/>
      <c r="BB99" s="101"/>
      <c r="BC99" s="98">
        <f t="shared" si="170"/>
        <v>0</v>
      </c>
      <c r="BD99" s="98">
        <f t="shared" si="171"/>
        <v>0</v>
      </c>
      <c r="BE99" s="98">
        <f t="shared" si="172"/>
        <v>0</v>
      </c>
      <c r="BF99" s="102"/>
      <c r="BG99" s="98"/>
      <c r="BH99" s="98"/>
      <c r="BI99" s="98"/>
      <c r="BJ99" s="98"/>
      <c r="BK99" s="98"/>
      <c r="BL99" s="98"/>
      <c r="BM99" s="101"/>
      <c r="BN99" s="98">
        <f t="shared" si="173"/>
        <v>0</v>
      </c>
      <c r="BO99" s="98">
        <f t="shared" si="174"/>
        <v>0</v>
      </c>
      <c r="BP99" s="98">
        <f t="shared" si="175"/>
        <v>0</v>
      </c>
      <c r="BQ99" s="102"/>
      <c r="BR99" s="98"/>
      <c r="BS99" s="98"/>
      <c r="BT99" s="98"/>
      <c r="BU99" s="98"/>
      <c r="BV99" s="98"/>
      <c r="BW99" s="98"/>
      <c r="BX99" s="98">
        <f t="shared" si="176"/>
        <v>0</v>
      </c>
      <c r="BY99" s="98">
        <f t="shared" si="177"/>
        <v>0</v>
      </c>
      <c r="BZ99" s="98">
        <f t="shared" si="178"/>
        <v>0</v>
      </c>
      <c r="CA99" s="102"/>
      <c r="CB99" s="98"/>
      <c r="CC99" s="98"/>
      <c r="CD99" s="98"/>
      <c r="CE99" s="98"/>
      <c r="CF99" s="98"/>
      <c r="CG99" s="98"/>
      <c r="CH99" s="98">
        <f t="shared" si="179"/>
        <v>0</v>
      </c>
      <c r="CI99" s="98">
        <f t="shared" si="180"/>
        <v>0</v>
      </c>
      <c r="CJ99" s="98">
        <f t="shared" si="181"/>
        <v>0</v>
      </c>
      <c r="CK99" s="102"/>
      <c r="CL99" s="98"/>
      <c r="CM99" s="98"/>
      <c r="CN99" s="98"/>
      <c r="CO99" s="98"/>
      <c r="CP99" s="98"/>
      <c r="CQ99" s="98"/>
      <c r="CR99" s="98">
        <f t="shared" si="182"/>
        <v>0</v>
      </c>
      <c r="CS99" s="98">
        <f t="shared" si="183"/>
        <v>0</v>
      </c>
      <c r="CT99" s="98">
        <f t="shared" si="184"/>
        <v>0</v>
      </c>
      <c r="CU99" s="102"/>
      <c r="CV99" s="98"/>
      <c r="CW99" s="98"/>
      <c r="CX99" s="98"/>
      <c r="CY99" s="98"/>
      <c r="CZ99" s="98"/>
      <c r="DA99" s="98"/>
      <c r="DB99" s="98">
        <f t="shared" si="185"/>
        <v>0</v>
      </c>
      <c r="DC99" s="98">
        <f t="shared" si="186"/>
        <v>0</v>
      </c>
      <c r="DD99" s="98">
        <f t="shared" si="187"/>
        <v>0</v>
      </c>
      <c r="DE99" s="102"/>
      <c r="DF99" s="98"/>
      <c r="DG99" s="98"/>
      <c r="DH99" s="98"/>
      <c r="DI99" s="98"/>
      <c r="DJ99" s="98"/>
      <c r="DK99" s="98"/>
      <c r="DL99" s="98">
        <f t="shared" si="188"/>
        <v>0</v>
      </c>
      <c r="DM99" s="98">
        <f t="shared" si="189"/>
        <v>0</v>
      </c>
      <c r="DN99" s="98">
        <f t="shared" si="190"/>
        <v>0</v>
      </c>
      <c r="DO99" s="107"/>
      <c r="DP99" s="102"/>
      <c r="DQ99" s="98"/>
      <c r="DR99" s="98"/>
      <c r="DS99" s="98"/>
      <c r="DT99" s="98"/>
      <c r="DU99" s="98"/>
      <c r="DV99" s="98"/>
      <c r="DW99" s="101"/>
      <c r="DX99" s="98">
        <f t="shared" si="191"/>
        <v>0</v>
      </c>
      <c r="DY99" s="98">
        <f t="shared" si="192"/>
        <v>0</v>
      </c>
      <c r="DZ99" s="98">
        <f t="shared" si="193"/>
        <v>0</v>
      </c>
      <c r="EA99" s="102"/>
      <c r="EB99" s="98"/>
      <c r="EC99" s="98"/>
      <c r="ED99" s="98"/>
      <c r="EE99" s="98"/>
      <c r="EF99" s="98"/>
      <c r="EG99" s="98"/>
      <c r="EH99" s="98">
        <f t="shared" si="194"/>
        <v>0</v>
      </c>
      <c r="EI99" s="98">
        <f t="shared" si="195"/>
        <v>0</v>
      </c>
      <c r="EJ99" s="98">
        <f t="shared" si="196"/>
        <v>0</v>
      </c>
      <c r="EK99" s="102"/>
      <c r="EL99" s="98"/>
      <c r="EM99" s="98"/>
      <c r="EN99" s="106"/>
      <c r="EO99" s="98">
        <f t="shared" ref="EO99:EP99" si="205">SUM(EL99)</f>
        <v>0</v>
      </c>
      <c r="EP99" s="98">
        <f t="shared" si="205"/>
        <v>0</v>
      </c>
      <c r="EQ99" s="98"/>
      <c r="ER99" s="102"/>
      <c r="ES99" s="98">
        <f t="shared" si="198"/>
        <v>1</v>
      </c>
      <c r="ET99" s="98">
        <f t="shared" si="199"/>
        <v>0.25</v>
      </c>
      <c r="EU99" s="98">
        <f t="shared" si="200"/>
        <v>1</v>
      </c>
      <c r="EV99" s="98">
        <f t="shared" si="201"/>
        <v>0.25</v>
      </c>
      <c r="EW99" s="98">
        <f t="shared" si="202"/>
        <v>1</v>
      </c>
      <c r="EX99" s="98">
        <f t="shared" si="203"/>
        <v>0</v>
      </c>
      <c r="EY99" s="105">
        <f t="shared" si="204"/>
        <v>0.5</v>
      </c>
      <c r="EZ99" s="98"/>
      <c r="FA99" s="99"/>
    </row>
    <row r="100">
      <c r="A100" s="97" t="s">
        <v>409</v>
      </c>
      <c r="B100" s="98" t="b">
        <v>0</v>
      </c>
      <c r="C100" s="97">
        <v>16.0</v>
      </c>
      <c r="D100" s="97" t="s">
        <v>192</v>
      </c>
      <c r="E100" s="97" t="s">
        <v>189</v>
      </c>
      <c r="F100" s="97">
        <v>7.6599153E7</v>
      </c>
      <c r="G100" s="97" t="s">
        <v>410</v>
      </c>
      <c r="H100" s="97" t="s">
        <v>184</v>
      </c>
      <c r="I100" s="97" t="s">
        <v>404</v>
      </c>
      <c r="J100" s="97" t="s">
        <v>262</v>
      </c>
      <c r="K100" s="100" t="b">
        <v>1</v>
      </c>
      <c r="L100" s="98" t="b">
        <v>0</v>
      </c>
      <c r="M100" s="98" t="b">
        <v>0</v>
      </c>
      <c r="N100" s="99"/>
      <c r="O100" s="98" t="b">
        <v>0</v>
      </c>
      <c r="P100" s="98" t="b">
        <v>0</v>
      </c>
      <c r="Q100" s="99"/>
      <c r="R100" s="98" t="b">
        <v>0</v>
      </c>
      <c r="S100" s="99"/>
      <c r="T100" s="100">
        <v>1.0</v>
      </c>
      <c r="U100" s="100">
        <v>1.0</v>
      </c>
      <c r="V100" s="100">
        <v>1.0</v>
      </c>
      <c r="W100" s="100">
        <v>1.0</v>
      </c>
      <c r="X100" s="100">
        <v>1.0</v>
      </c>
      <c r="Y100" s="100"/>
      <c r="Z100" s="100"/>
      <c r="AA100" s="100"/>
      <c r="AB100" s="100"/>
      <c r="AC100" s="100" t="s">
        <v>187</v>
      </c>
      <c r="AD100" s="100">
        <v>1.0</v>
      </c>
      <c r="AE100" s="98"/>
      <c r="AF100" s="98"/>
      <c r="AG100" s="98"/>
      <c r="AH100" s="98"/>
      <c r="AI100" s="98"/>
      <c r="AJ100" s="98"/>
      <c r="AK100" s="101"/>
      <c r="AL100" s="98">
        <f t="shared" si="167"/>
        <v>3</v>
      </c>
      <c r="AM100" s="98">
        <f t="shared" si="168"/>
        <v>1</v>
      </c>
      <c r="AN100" s="98">
        <f t="shared" si="169"/>
        <v>2</v>
      </c>
      <c r="AO100" s="102"/>
      <c r="AP100" s="98"/>
      <c r="AQ100" s="98"/>
      <c r="AR100" s="98"/>
      <c r="AS100" s="98"/>
      <c r="AT100" s="98"/>
      <c r="AU100" s="98"/>
      <c r="AV100" s="98"/>
      <c r="AW100" s="98"/>
      <c r="AX100" s="98"/>
      <c r="AY100" s="98"/>
      <c r="AZ100" s="98"/>
      <c r="BA100" s="98"/>
      <c r="BB100" s="101"/>
      <c r="BC100" s="98">
        <f t="shared" si="170"/>
        <v>0</v>
      </c>
      <c r="BD100" s="98">
        <f t="shared" si="171"/>
        <v>0</v>
      </c>
      <c r="BE100" s="98">
        <f t="shared" si="172"/>
        <v>0</v>
      </c>
      <c r="BF100" s="102"/>
      <c r="BG100" s="98"/>
      <c r="BH100" s="98"/>
      <c r="BI100" s="98"/>
      <c r="BJ100" s="98"/>
      <c r="BK100" s="98"/>
      <c r="BL100" s="98"/>
      <c r="BM100" s="101"/>
      <c r="BN100" s="98">
        <f t="shared" si="173"/>
        <v>0</v>
      </c>
      <c r="BO100" s="98">
        <f t="shared" si="174"/>
        <v>0</v>
      </c>
      <c r="BP100" s="98">
        <f t="shared" si="175"/>
        <v>0</v>
      </c>
      <c r="BQ100" s="102"/>
      <c r="BR100" s="98"/>
      <c r="BS100" s="98"/>
      <c r="BT100" s="98"/>
      <c r="BU100" s="98"/>
      <c r="BV100" s="98"/>
      <c r="BW100" s="98"/>
      <c r="BX100" s="98">
        <f t="shared" si="176"/>
        <v>0</v>
      </c>
      <c r="BY100" s="98">
        <f t="shared" si="177"/>
        <v>0</v>
      </c>
      <c r="BZ100" s="98">
        <f t="shared" si="178"/>
        <v>0</v>
      </c>
      <c r="CA100" s="102"/>
      <c r="CB100" s="98"/>
      <c r="CC100" s="98"/>
      <c r="CD100" s="98"/>
      <c r="CE100" s="98"/>
      <c r="CF100" s="98"/>
      <c r="CG100" s="98"/>
      <c r="CH100" s="98">
        <f t="shared" si="179"/>
        <v>0</v>
      </c>
      <c r="CI100" s="98">
        <f t="shared" si="180"/>
        <v>0</v>
      </c>
      <c r="CJ100" s="98">
        <f t="shared" si="181"/>
        <v>0</v>
      </c>
      <c r="CK100" s="102"/>
      <c r="CL100" s="98"/>
      <c r="CM100" s="98"/>
      <c r="CN100" s="98"/>
      <c r="CO100" s="98"/>
      <c r="CP100" s="98"/>
      <c r="CQ100" s="98"/>
      <c r="CR100" s="98">
        <f t="shared" si="182"/>
        <v>0</v>
      </c>
      <c r="CS100" s="98">
        <f t="shared" si="183"/>
        <v>0</v>
      </c>
      <c r="CT100" s="98">
        <f t="shared" si="184"/>
        <v>0</v>
      </c>
      <c r="CU100" s="102"/>
      <c r="CV100" s="98"/>
      <c r="CW100" s="98"/>
      <c r="CX100" s="98"/>
      <c r="CY100" s="98"/>
      <c r="CZ100" s="98"/>
      <c r="DA100" s="98"/>
      <c r="DB100" s="98">
        <f t="shared" si="185"/>
        <v>0</v>
      </c>
      <c r="DC100" s="98">
        <f t="shared" si="186"/>
        <v>0</v>
      </c>
      <c r="DD100" s="98">
        <f t="shared" si="187"/>
        <v>0</v>
      </c>
      <c r="DE100" s="102"/>
      <c r="DF100" s="98"/>
      <c r="DG100" s="98"/>
      <c r="DH100" s="98"/>
      <c r="DI100" s="98"/>
      <c r="DJ100" s="98"/>
      <c r="DK100" s="98"/>
      <c r="DL100" s="98">
        <f t="shared" si="188"/>
        <v>0</v>
      </c>
      <c r="DM100" s="98">
        <f t="shared" si="189"/>
        <v>0</v>
      </c>
      <c r="DN100" s="98">
        <f t="shared" si="190"/>
        <v>0</v>
      </c>
      <c r="DO100" s="107"/>
      <c r="DP100" s="102"/>
      <c r="DQ100" s="98"/>
      <c r="DR100" s="98"/>
      <c r="DS100" s="98"/>
      <c r="DT100" s="98"/>
      <c r="DU100" s="98"/>
      <c r="DV100" s="98"/>
      <c r="DW100" s="101"/>
      <c r="DX100" s="98">
        <f t="shared" si="191"/>
        <v>0</v>
      </c>
      <c r="DY100" s="98">
        <f t="shared" si="192"/>
        <v>0</v>
      </c>
      <c r="DZ100" s="98">
        <f t="shared" si="193"/>
        <v>0</v>
      </c>
      <c r="EA100" s="102"/>
      <c r="EB100" s="98"/>
      <c r="EC100" s="98"/>
      <c r="ED100" s="98"/>
      <c r="EE100" s="98"/>
      <c r="EF100" s="98"/>
      <c r="EG100" s="98"/>
      <c r="EH100" s="98">
        <f t="shared" si="194"/>
        <v>0</v>
      </c>
      <c r="EI100" s="98">
        <f t="shared" si="195"/>
        <v>0</v>
      </c>
      <c r="EJ100" s="98">
        <f t="shared" si="196"/>
        <v>0</v>
      </c>
      <c r="EK100" s="102"/>
      <c r="EL100" s="98"/>
      <c r="EM100" s="98"/>
      <c r="EN100" s="106"/>
      <c r="EO100" s="98">
        <f t="shared" ref="EO100:EP100" si="206">SUM(EL100)</f>
        <v>0</v>
      </c>
      <c r="EP100" s="98">
        <f t="shared" si="206"/>
        <v>0</v>
      </c>
      <c r="EQ100" s="98"/>
      <c r="ER100" s="102"/>
      <c r="ES100" s="98">
        <f t="shared" si="198"/>
        <v>3</v>
      </c>
      <c r="ET100" s="98">
        <f t="shared" si="199"/>
        <v>0.75</v>
      </c>
      <c r="EU100" s="98">
        <f t="shared" si="200"/>
        <v>1</v>
      </c>
      <c r="EV100" s="98">
        <f t="shared" si="201"/>
        <v>0.25</v>
      </c>
      <c r="EW100" s="98">
        <f t="shared" si="202"/>
        <v>2</v>
      </c>
      <c r="EX100" s="98">
        <f t="shared" si="203"/>
        <v>0</v>
      </c>
      <c r="EY100" s="105">
        <f t="shared" si="204"/>
        <v>1</v>
      </c>
      <c r="EZ100" s="98"/>
      <c r="FA100" s="99"/>
    </row>
    <row r="101">
      <c r="A101" s="97" t="s">
        <v>411</v>
      </c>
      <c r="B101" s="98" t="b">
        <v>0</v>
      </c>
      <c r="C101" s="97">
        <v>17.0</v>
      </c>
      <c r="D101" s="97" t="s">
        <v>192</v>
      </c>
      <c r="E101" s="97" t="s">
        <v>189</v>
      </c>
      <c r="F101" s="97">
        <v>7.5581101E7</v>
      </c>
      <c r="G101" s="97" t="s">
        <v>412</v>
      </c>
      <c r="H101" s="97" t="s">
        <v>184</v>
      </c>
      <c r="I101" s="97" t="s">
        <v>404</v>
      </c>
      <c r="J101" s="97" t="s">
        <v>262</v>
      </c>
      <c r="K101" s="100" t="b">
        <v>1</v>
      </c>
      <c r="L101" s="98" t="b">
        <v>0</v>
      </c>
      <c r="M101" s="98" t="b">
        <v>0</v>
      </c>
      <c r="N101" s="99"/>
      <c r="O101" s="98" t="b">
        <v>0</v>
      </c>
      <c r="P101" s="98" t="b">
        <v>0</v>
      </c>
      <c r="Q101" s="99"/>
      <c r="R101" s="98" t="b">
        <v>0</v>
      </c>
      <c r="S101" s="99"/>
      <c r="T101" s="100">
        <v>1.0</v>
      </c>
      <c r="U101" s="98"/>
      <c r="V101" s="100">
        <v>1.0</v>
      </c>
      <c r="W101" s="100">
        <v>1.0</v>
      </c>
      <c r="X101" s="100">
        <v>1.0</v>
      </c>
      <c r="Y101" s="100"/>
      <c r="Z101" s="100"/>
      <c r="AA101" s="100"/>
      <c r="AB101" s="100"/>
      <c r="AC101" s="100" t="s">
        <v>187</v>
      </c>
      <c r="AD101" s="100">
        <v>1.0</v>
      </c>
      <c r="AE101" s="98"/>
      <c r="AF101" s="98"/>
      <c r="AG101" s="98"/>
      <c r="AH101" s="98"/>
      <c r="AI101" s="98"/>
      <c r="AJ101" s="98"/>
      <c r="AK101" s="101"/>
      <c r="AL101" s="98">
        <f t="shared" si="167"/>
        <v>3</v>
      </c>
      <c r="AM101" s="98">
        <f t="shared" si="168"/>
        <v>1</v>
      </c>
      <c r="AN101" s="98">
        <f t="shared" si="169"/>
        <v>1</v>
      </c>
      <c r="AO101" s="102"/>
      <c r="AP101" s="98"/>
      <c r="AQ101" s="98"/>
      <c r="AR101" s="98"/>
      <c r="AS101" s="98"/>
      <c r="AT101" s="98"/>
      <c r="AU101" s="98"/>
      <c r="AV101" s="98"/>
      <c r="AW101" s="98"/>
      <c r="AX101" s="98"/>
      <c r="AY101" s="98"/>
      <c r="AZ101" s="98"/>
      <c r="BA101" s="98"/>
      <c r="BB101" s="101"/>
      <c r="BC101" s="98">
        <f t="shared" si="170"/>
        <v>0</v>
      </c>
      <c r="BD101" s="98">
        <f t="shared" si="171"/>
        <v>0</v>
      </c>
      <c r="BE101" s="98">
        <f t="shared" si="172"/>
        <v>0</v>
      </c>
      <c r="BF101" s="102"/>
      <c r="BG101" s="98"/>
      <c r="BH101" s="98"/>
      <c r="BI101" s="98"/>
      <c r="BJ101" s="98"/>
      <c r="BK101" s="98"/>
      <c r="BL101" s="98"/>
      <c r="BM101" s="101"/>
      <c r="BN101" s="98">
        <f t="shared" si="173"/>
        <v>0</v>
      </c>
      <c r="BO101" s="98">
        <f t="shared" si="174"/>
        <v>0</v>
      </c>
      <c r="BP101" s="98">
        <f t="shared" si="175"/>
        <v>0</v>
      </c>
      <c r="BQ101" s="102"/>
      <c r="BR101" s="98"/>
      <c r="BS101" s="98"/>
      <c r="BT101" s="98"/>
      <c r="BU101" s="98"/>
      <c r="BV101" s="98"/>
      <c r="BW101" s="98"/>
      <c r="BX101" s="98">
        <f t="shared" si="176"/>
        <v>0</v>
      </c>
      <c r="BY101" s="98">
        <f t="shared" si="177"/>
        <v>0</v>
      </c>
      <c r="BZ101" s="98">
        <f t="shared" si="178"/>
        <v>0</v>
      </c>
      <c r="CA101" s="102"/>
      <c r="CB101" s="98"/>
      <c r="CC101" s="98"/>
      <c r="CD101" s="98"/>
      <c r="CE101" s="98"/>
      <c r="CF101" s="98"/>
      <c r="CG101" s="98"/>
      <c r="CH101" s="98">
        <f t="shared" si="179"/>
        <v>0</v>
      </c>
      <c r="CI101" s="98">
        <f t="shared" si="180"/>
        <v>0</v>
      </c>
      <c r="CJ101" s="98">
        <f t="shared" si="181"/>
        <v>0</v>
      </c>
      <c r="CK101" s="102"/>
      <c r="CL101" s="98"/>
      <c r="CM101" s="98"/>
      <c r="CN101" s="98"/>
      <c r="CO101" s="98"/>
      <c r="CP101" s="98"/>
      <c r="CQ101" s="98"/>
      <c r="CR101" s="98">
        <f t="shared" si="182"/>
        <v>0</v>
      </c>
      <c r="CS101" s="98">
        <f t="shared" si="183"/>
        <v>0</v>
      </c>
      <c r="CT101" s="98">
        <f t="shared" si="184"/>
        <v>0</v>
      </c>
      <c r="CU101" s="102"/>
      <c r="CV101" s="98"/>
      <c r="CW101" s="98"/>
      <c r="CX101" s="98"/>
      <c r="CY101" s="98"/>
      <c r="CZ101" s="98"/>
      <c r="DA101" s="98"/>
      <c r="DB101" s="98">
        <f t="shared" si="185"/>
        <v>0</v>
      </c>
      <c r="DC101" s="98">
        <f t="shared" si="186"/>
        <v>0</v>
      </c>
      <c r="DD101" s="98">
        <f t="shared" si="187"/>
        <v>0</v>
      </c>
      <c r="DE101" s="102"/>
      <c r="DF101" s="98"/>
      <c r="DG101" s="98"/>
      <c r="DH101" s="98"/>
      <c r="DI101" s="98"/>
      <c r="DJ101" s="98"/>
      <c r="DK101" s="98"/>
      <c r="DL101" s="98">
        <f t="shared" si="188"/>
        <v>0</v>
      </c>
      <c r="DM101" s="98">
        <f t="shared" si="189"/>
        <v>0</v>
      </c>
      <c r="DN101" s="98">
        <f t="shared" si="190"/>
        <v>0</v>
      </c>
      <c r="DO101" s="107"/>
      <c r="DP101" s="102"/>
      <c r="DQ101" s="98"/>
      <c r="DR101" s="98"/>
      <c r="DS101" s="98"/>
      <c r="DT101" s="98"/>
      <c r="DU101" s="98"/>
      <c r="DV101" s="98"/>
      <c r="DW101" s="101"/>
      <c r="DX101" s="98">
        <f t="shared" si="191"/>
        <v>0</v>
      </c>
      <c r="DY101" s="98">
        <f t="shared" si="192"/>
        <v>0</v>
      </c>
      <c r="DZ101" s="98">
        <f t="shared" si="193"/>
        <v>0</v>
      </c>
      <c r="EA101" s="102"/>
      <c r="EB101" s="98"/>
      <c r="EC101" s="98"/>
      <c r="ED101" s="98"/>
      <c r="EE101" s="98"/>
      <c r="EF101" s="98"/>
      <c r="EG101" s="98"/>
      <c r="EH101" s="98">
        <f t="shared" si="194"/>
        <v>0</v>
      </c>
      <c r="EI101" s="98">
        <f t="shared" si="195"/>
        <v>0</v>
      </c>
      <c r="EJ101" s="98">
        <f t="shared" si="196"/>
        <v>0</v>
      </c>
      <c r="EK101" s="102"/>
      <c r="EL101" s="98"/>
      <c r="EM101" s="98"/>
      <c r="EN101" s="106"/>
      <c r="EO101" s="98">
        <f t="shared" ref="EO101:EP101" si="207">SUM(EL101)</f>
        <v>0</v>
      </c>
      <c r="EP101" s="98">
        <f t="shared" si="207"/>
        <v>0</v>
      </c>
      <c r="EQ101" s="98"/>
      <c r="ER101" s="102"/>
      <c r="ES101" s="98">
        <f t="shared" si="198"/>
        <v>3</v>
      </c>
      <c r="ET101" s="98">
        <f t="shared" si="199"/>
        <v>0.75</v>
      </c>
      <c r="EU101" s="98">
        <f t="shared" si="200"/>
        <v>1</v>
      </c>
      <c r="EV101" s="98">
        <f t="shared" si="201"/>
        <v>0.25</v>
      </c>
      <c r="EW101" s="98">
        <f t="shared" si="202"/>
        <v>1</v>
      </c>
      <c r="EX101" s="98">
        <f t="shared" si="203"/>
        <v>0</v>
      </c>
      <c r="EY101" s="105">
        <f t="shared" si="204"/>
        <v>1</v>
      </c>
      <c r="EZ101" s="98"/>
      <c r="FA101" s="99"/>
    </row>
    <row r="102">
      <c r="A102" s="97" t="s">
        <v>413</v>
      </c>
      <c r="B102" s="98" t="b">
        <v>0</v>
      </c>
      <c r="C102" s="97">
        <v>17.0</v>
      </c>
      <c r="D102" s="97" t="s">
        <v>192</v>
      </c>
      <c r="E102" s="97" t="s">
        <v>189</v>
      </c>
      <c r="F102" s="97">
        <v>6.4405313E7</v>
      </c>
      <c r="G102" s="97" t="s">
        <v>414</v>
      </c>
      <c r="H102" s="97" t="s">
        <v>184</v>
      </c>
      <c r="I102" s="97" t="s">
        <v>404</v>
      </c>
      <c r="J102" s="97" t="s">
        <v>262</v>
      </c>
      <c r="K102" s="100" t="b">
        <v>1</v>
      </c>
      <c r="L102" s="98" t="b">
        <v>0</v>
      </c>
      <c r="M102" s="98" t="b">
        <v>0</v>
      </c>
      <c r="N102" s="99"/>
      <c r="O102" s="98" t="b">
        <v>0</v>
      </c>
      <c r="P102" s="98" t="b">
        <v>0</v>
      </c>
      <c r="Q102" s="99"/>
      <c r="R102" s="98" t="b">
        <v>0</v>
      </c>
      <c r="S102" s="99"/>
      <c r="T102" s="100">
        <v>0.0</v>
      </c>
      <c r="U102" s="98"/>
      <c r="V102" s="100">
        <v>1.0</v>
      </c>
      <c r="W102" s="98"/>
      <c r="X102" s="100">
        <v>1.0</v>
      </c>
      <c r="Y102" s="100"/>
      <c r="Z102" s="100"/>
      <c r="AA102" s="100"/>
      <c r="AB102" s="100"/>
      <c r="AC102" s="100" t="s">
        <v>187</v>
      </c>
      <c r="AD102" s="100">
        <v>1.0</v>
      </c>
      <c r="AE102" s="98"/>
      <c r="AF102" s="98"/>
      <c r="AG102" s="98"/>
      <c r="AH102" s="98"/>
      <c r="AI102" s="98"/>
      <c r="AJ102" s="98"/>
      <c r="AK102" s="101"/>
      <c r="AL102" s="98">
        <f t="shared" si="167"/>
        <v>2</v>
      </c>
      <c r="AM102" s="98">
        <f t="shared" si="168"/>
        <v>1</v>
      </c>
      <c r="AN102" s="98">
        <f t="shared" si="169"/>
        <v>0</v>
      </c>
      <c r="AO102" s="102"/>
      <c r="AP102" s="98"/>
      <c r="AQ102" s="98"/>
      <c r="AR102" s="98"/>
      <c r="AS102" s="98"/>
      <c r="AT102" s="98"/>
      <c r="AU102" s="98"/>
      <c r="AV102" s="98"/>
      <c r="AW102" s="98"/>
      <c r="AX102" s="98"/>
      <c r="AY102" s="98"/>
      <c r="AZ102" s="98"/>
      <c r="BA102" s="98"/>
      <c r="BB102" s="101"/>
      <c r="BC102" s="98">
        <f t="shared" si="170"/>
        <v>0</v>
      </c>
      <c r="BD102" s="98">
        <f t="shared" si="171"/>
        <v>0</v>
      </c>
      <c r="BE102" s="98">
        <f t="shared" si="172"/>
        <v>0</v>
      </c>
      <c r="BF102" s="102"/>
      <c r="BG102" s="98"/>
      <c r="BH102" s="98"/>
      <c r="BI102" s="98"/>
      <c r="BJ102" s="98"/>
      <c r="BK102" s="98"/>
      <c r="BL102" s="98"/>
      <c r="BM102" s="101"/>
      <c r="BN102" s="98">
        <f t="shared" si="173"/>
        <v>0</v>
      </c>
      <c r="BO102" s="98">
        <f t="shared" si="174"/>
        <v>0</v>
      </c>
      <c r="BP102" s="98">
        <f t="shared" si="175"/>
        <v>0</v>
      </c>
      <c r="BQ102" s="102"/>
      <c r="BR102" s="98"/>
      <c r="BS102" s="98"/>
      <c r="BT102" s="98"/>
      <c r="BU102" s="98"/>
      <c r="BV102" s="98"/>
      <c r="BW102" s="98"/>
      <c r="BX102" s="98">
        <f t="shared" si="176"/>
        <v>0</v>
      </c>
      <c r="BY102" s="98">
        <f t="shared" si="177"/>
        <v>0</v>
      </c>
      <c r="BZ102" s="98">
        <f t="shared" si="178"/>
        <v>0</v>
      </c>
      <c r="CA102" s="102"/>
      <c r="CB102" s="98"/>
      <c r="CC102" s="98"/>
      <c r="CD102" s="98"/>
      <c r="CE102" s="98"/>
      <c r="CF102" s="98"/>
      <c r="CG102" s="98"/>
      <c r="CH102" s="98">
        <f t="shared" si="179"/>
        <v>0</v>
      </c>
      <c r="CI102" s="98">
        <f t="shared" si="180"/>
        <v>0</v>
      </c>
      <c r="CJ102" s="98">
        <f t="shared" si="181"/>
        <v>0</v>
      </c>
      <c r="CK102" s="102"/>
      <c r="CL102" s="98"/>
      <c r="CM102" s="98"/>
      <c r="CN102" s="98"/>
      <c r="CO102" s="98"/>
      <c r="CP102" s="98"/>
      <c r="CQ102" s="98"/>
      <c r="CR102" s="98">
        <f t="shared" si="182"/>
        <v>0</v>
      </c>
      <c r="CS102" s="98">
        <f t="shared" si="183"/>
        <v>0</v>
      </c>
      <c r="CT102" s="98">
        <f t="shared" si="184"/>
        <v>0</v>
      </c>
      <c r="CU102" s="102"/>
      <c r="CV102" s="98"/>
      <c r="CW102" s="98"/>
      <c r="CX102" s="98"/>
      <c r="CY102" s="98"/>
      <c r="CZ102" s="98"/>
      <c r="DA102" s="98"/>
      <c r="DB102" s="98">
        <f t="shared" si="185"/>
        <v>0</v>
      </c>
      <c r="DC102" s="98">
        <f t="shared" si="186"/>
        <v>0</v>
      </c>
      <c r="DD102" s="98">
        <f t="shared" si="187"/>
        <v>0</v>
      </c>
      <c r="DE102" s="102"/>
      <c r="DF102" s="98"/>
      <c r="DG102" s="98"/>
      <c r="DH102" s="98"/>
      <c r="DI102" s="98"/>
      <c r="DJ102" s="98"/>
      <c r="DK102" s="98"/>
      <c r="DL102" s="98">
        <f t="shared" si="188"/>
        <v>0</v>
      </c>
      <c r="DM102" s="98">
        <f t="shared" si="189"/>
        <v>0</v>
      </c>
      <c r="DN102" s="98">
        <f t="shared" si="190"/>
        <v>0</v>
      </c>
      <c r="DO102" s="107"/>
      <c r="DP102" s="102"/>
      <c r="DQ102" s="98"/>
      <c r="DR102" s="98"/>
      <c r="DS102" s="98"/>
      <c r="DT102" s="98"/>
      <c r="DU102" s="98"/>
      <c r="DV102" s="98"/>
      <c r="DW102" s="101"/>
      <c r="DX102" s="98">
        <f t="shared" si="191"/>
        <v>0</v>
      </c>
      <c r="DY102" s="98">
        <f t="shared" si="192"/>
        <v>0</v>
      </c>
      <c r="DZ102" s="98">
        <f t="shared" si="193"/>
        <v>0</v>
      </c>
      <c r="EA102" s="102"/>
      <c r="EB102" s="98"/>
      <c r="EC102" s="98"/>
      <c r="ED102" s="98"/>
      <c r="EE102" s="98"/>
      <c r="EF102" s="98"/>
      <c r="EG102" s="98"/>
      <c r="EH102" s="98">
        <f t="shared" si="194"/>
        <v>0</v>
      </c>
      <c r="EI102" s="98">
        <f t="shared" si="195"/>
        <v>0</v>
      </c>
      <c r="EJ102" s="98">
        <f t="shared" si="196"/>
        <v>0</v>
      </c>
      <c r="EK102" s="102"/>
      <c r="EL102" s="98"/>
      <c r="EM102" s="98"/>
      <c r="EN102" s="106"/>
      <c r="EO102" s="98">
        <f t="shared" ref="EO102:EP102" si="208">SUM(EL102)</f>
        <v>0</v>
      </c>
      <c r="EP102" s="98">
        <f t="shared" si="208"/>
        <v>0</v>
      </c>
      <c r="EQ102" s="98"/>
      <c r="ER102" s="102"/>
      <c r="ES102" s="98">
        <f t="shared" si="198"/>
        <v>2</v>
      </c>
      <c r="ET102" s="98">
        <f t="shared" si="199"/>
        <v>0.5</v>
      </c>
      <c r="EU102" s="98">
        <f t="shared" si="200"/>
        <v>1</v>
      </c>
      <c r="EV102" s="98">
        <f t="shared" si="201"/>
        <v>0.25</v>
      </c>
      <c r="EW102" s="98">
        <f t="shared" si="202"/>
        <v>0</v>
      </c>
      <c r="EX102" s="98">
        <f t="shared" si="203"/>
        <v>0</v>
      </c>
      <c r="EY102" s="105">
        <f t="shared" si="204"/>
        <v>0.75</v>
      </c>
      <c r="EZ102" s="98"/>
      <c r="FA102" s="99"/>
    </row>
    <row r="103">
      <c r="A103" s="97" t="s">
        <v>415</v>
      </c>
      <c r="B103" s="98" t="b">
        <v>0</v>
      </c>
      <c r="C103" s="97">
        <v>17.0</v>
      </c>
      <c r="D103" s="97" t="s">
        <v>192</v>
      </c>
      <c r="E103" s="97" t="s">
        <v>189</v>
      </c>
      <c r="F103" s="97">
        <v>6.827104E7</v>
      </c>
      <c r="G103" s="97" t="s">
        <v>416</v>
      </c>
      <c r="H103" s="97" t="s">
        <v>184</v>
      </c>
      <c r="I103" s="97" t="s">
        <v>404</v>
      </c>
      <c r="J103" s="97" t="s">
        <v>262</v>
      </c>
      <c r="K103" s="100" t="b">
        <v>1</v>
      </c>
      <c r="L103" s="98" t="b">
        <v>0</v>
      </c>
      <c r="M103" s="98" t="b">
        <v>0</v>
      </c>
      <c r="N103" s="99"/>
      <c r="O103" s="98" t="b">
        <v>0</v>
      </c>
      <c r="P103" s="98" t="b">
        <v>0</v>
      </c>
      <c r="Q103" s="99"/>
      <c r="R103" s="98" t="b">
        <v>0</v>
      </c>
      <c r="S103" s="99"/>
      <c r="T103" s="100">
        <v>1.0</v>
      </c>
      <c r="U103" s="98"/>
      <c r="V103" s="100">
        <v>1.0</v>
      </c>
      <c r="W103" s="98"/>
      <c r="X103" s="100">
        <v>1.0</v>
      </c>
      <c r="Y103" s="100">
        <v>1.0</v>
      </c>
      <c r="Z103" s="100"/>
      <c r="AA103" s="100"/>
      <c r="AB103" s="100"/>
      <c r="AC103" s="100" t="s">
        <v>187</v>
      </c>
      <c r="AD103" s="100">
        <v>1.0</v>
      </c>
      <c r="AE103" s="98"/>
      <c r="AF103" s="98"/>
      <c r="AG103" s="98"/>
      <c r="AH103" s="98"/>
      <c r="AI103" s="98"/>
      <c r="AJ103" s="98"/>
      <c r="AK103" s="101"/>
      <c r="AL103" s="98">
        <f t="shared" si="167"/>
        <v>3</v>
      </c>
      <c r="AM103" s="98">
        <f t="shared" si="168"/>
        <v>1</v>
      </c>
      <c r="AN103" s="98">
        <f t="shared" si="169"/>
        <v>1</v>
      </c>
      <c r="AO103" s="102"/>
      <c r="AP103" s="98"/>
      <c r="AQ103" s="98"/>
      <c r="AR103" s="98"/>
      <c r="AS103" s="98"/>
      <c r="AT103" s="98"/>
      <c r="AU103" s="98"/>
      <c r="AV103" s="98"/>
      <c r="AW103" s="98"/>
      <c r="AX103" s="98"/>
      <c r="AY103" s="98"/>
      <c r="AZ103" s="98"/>
      <c r="BA103" s="98"/>
      <c r="BB103" s="101"/>
      <c r="BC103" s="98">
        <f t="shared" si="170"/>
        <v>0</v>
      </c>
      <c r="BD103" s="98">
        <f t="shared" si="171"/>
        <v>0</v>
      </c>
      <c r="BE103" s="98">
        <f t="shared" si="172"/>
        <v>0</v>
      </c>
      <c r="BF103" s="102"/>
      <c r="BG103" s="98"/>
      <c r="BH103" s="98"/>
      <c r="BI103" s="98"/>
      <c r="BJ103" s="98"/>
      <c r="BK103" s="98"/>
      <c r="BL103" s="98"/>
      <c r="BM103" s="101"/>
      <c r="BN103" s="98">
        <f t="shared" si="173"/>
        <v>0</v>
      </c>
      <c r="BO103" s="98">
        <f t="shared" si="174"/>
        <v>0</v>
      </c>
      <c r="BP103" s="98">
        <f t="shared" si="175"/>
        <v>0</v>
      </c>
      <c r="BQ103" s="102"/>
      <c r="BR103" s="98"/>
      <c r="BS103" s="98"/>
      <c r="BT103" s="98"/>
      <c r="BU103" s="98"/>
      <c r="BV103" s="98"/>
      <c r="BW103" s="98"/>
      <c r="BX103" s="98">
        <f t="shared" si="176"/>
        <v>0</v>
      </c>
      <c r="BY103" s="98">
        <f t="shared" si="177"/>
        <v>0</v>
      </c>
      <c r="BZ103" s="98">
        <f t="shared" si="178"/>
        <v>0</v>
      </c>
      <c r="CA103" s="102"/>
      <c r="CB103" s="98"/>
      <c r="CC103" s="98"/>
      <c r="CD103" s="98"/>
      <c r="CE103" s="98"/>
      <c r="CF103" s="98"/>
      <c r="CG103" s="98"/>
      <c r="CH103" s="98">
        <f t="shared" si="179"/>
        <v>0</v>
      </c>
      <c r="CI103" s="98">
        <f t="shared" si="180"/>
        <v>0</v>
      </c>
      <c r="CJ103" s="98">
        <f t="shared" si="181"/>
        <v>0</v>
      </c>
      <c r="CK103" s="102"/>
      <c r="CL103" s="98"/>
      <c r="CM103" s="98"/>
      <c r="CN103" s="98"/>
      <c r="CO103" s="98"/>
      <c r="CP103" s="98"/>
      <c r="CQ103" s="98"/>
      <c r="CR103" s="98">
        <f t="shared" si="182"/>
        <v>0</v>
      </c>
      <c r="CS103" s="98">
        <f t="shared" si="183"/>
        <v>0</v>
      </c>
      <c r="CT103" s="98">
        <f t="shared" si="184"/>
        <v>0</v>
      </c>
      <c r="CU103" s="102"/>
      <c r="CV103" s="98"/>
      <c r="CW103" s="98"/>
      <c r="CX103" s="98"/>
      <c r="CY103" s="98"/>
      <c r="CZ103" s="98"/>
      <c r="DA103" s="98"/>
      <c r="DB103" s="98">
        <f t="shared" si="185"/>
        <v>0</v>
      </c>
      <c r="DC103" s="98">
        <f t="shared" si="186"/>
        <v>0</v>
      </c>
      <c r="DD103" s="98">
        <f t="shared" si="187"/>
        <v>0</v>
      </c>
      <c r="DE103" s="102"/>
      <c r="DF103" s="98"/>
      <c r="DG103" s="98"/>
      <c r="DH103" s="98"/>
      <c r="DI103" s="98"/>
      <c r="DJ103" s="98"/>
      <c r="DK103" s="98"/>
      <c r="DL103" s="98">
        <f t="shared" si="188"/>
        <v>0</v>
      </c>
      <c r="DM103" s="98">
        <f t="shared" si="189"/>
        <v>0</v>
      </c>
      <c r="DN103" s="98">
        <f t="shared" si="190"/>
        <v>0</v>
      </c>
      <c r="DO103" s="107"/>
      <c r="DP103" s="102"/>
      <c r="DQ103" s="98"/>
      <c r="DR103" s="98"/>
      <c r="DS103" s="98"/>
      <c r="DT103" s="98"/>
      <c r="DU103" s="98"/>
      <c r="DV103" s="98"/>
      <c r="DW103" s="101"/>
      <c r="DX103" s="98">
        <f t="shared" si="191"/>
        <v>0</v>
      </c>
      <c r="DY103" s="98">
        <f t="shared" si="192"/>
        <v>0</v>
      </c>
      <c r="DZ103" s="98">
        <f t="shared" si="193"/>
        <v>0</v>
      </c>
      <c r="EA103" s="102"/>
      <c r="EB103" s="98"/>
      <c r="EC103" s="98"/>
      <c r="ED103" s="98"/>
      <c r="EE103" s="98"/>
      <c r="EF103" s="98"/>
      <c r="EG103" s="98"/>
      <c r="EH103" s="98">
        <f t="shared" si="194"/>
        <v>0</v>
      </c>
      <c r="EI103" s="98">
        <f t="shared" si="195"/>
        <v>0</v>
      </c>
      <c r="EJ103" s="98">
        <f t="shared" si="196"/>
        <v>0</v>
      </c>
      <c r="EK103" s="102"/>
      <c r="EL103" s="98"/>
      <c r="EM103" s="98"/>
      <c r="EN103" s="106"/>
      <c r="EO103" s="98">
        <f t="shared" ref="EO103:EP103" si="209">SUM(EL103)</f>
        <v>0</v>
      </c>
      <c r="EP103" s="98">
        <f t="shared" si="209"/>
        <v>0</v>
      </c>
      <c r="EQ103" s="98"/>
      <c r="ER103" s="102"/>
      <c r="ES103" s="98">
        <f t="shared" si="198"/>
        <v>3</v>
      </c>
      <c r="ET103" s="98">
        <f t="shared" si="199"/>
        <v>0.75</v>
      </c>
      <c r="EU103" s="98">
        <f t="shared" si="200"/>
        <v>1</v>
      </c>
      <c r="EV103" s="98">
        <f t="shared" si="201"/>
        <v>0.25</v>
      </c>
      <c r="EW103" s="98">
        <f t="shared" si="202"/>
        <v>1</v>
      </c>
      <c r="EX103" s="98">
        <f t="shared" si="203"/>
        <v>0</v>
      </c>
      <c r="EY103" s="105">
        <f t="shared" si="204"/>
        <v>1</v>
      </c>
      <c r="EZ103" s="98"/>
      <c r="FA103" s="99"/>
    </row>
    <row r="104">
      <c r="A104" s="97" t="s">
        <v>417</v>
      </c>
      <c r="B104" s="98" t="b">
        <v>0</v>
      </c>
      <c r="C104" s="97">
        <v>17.0</v>
      </c>
      <c r="D104" s="97" t="s">
        <v>192</v>
      </c>
      <c r="E104" s="97" t="s">
        <v>182</v>
      </c>
      <c r="F104" s="110">
        <v>6.98886102E8</v>
      </c>
      <c r="G104" s="97" t="s">
        <v>418</v>
      </c>
      <c r="H104" s="97" t="s">
        <v>184</v>
      </c>
      <c r="I104" s="97" t="s">
        <v>404</v>
      </c>
      <c r="J104" s="97" t="s">
        <v>262</v>
      </c>
      <c r="K104" s="98" t="b">
        <v>0</v>
      </c>
      <c r="L104" s="98" t="b">
        <v>0</v>
      </c>
      <c r="M104" s="98" t="b">
        <v>0</v>
      </c>
      <c r="N104" s="99"/>
      <c r="O104" s="98" t="b">
        <v>0</v>
      </c>
      <c r="P104" s="98" t="b">
        <v>0</v>
      </c>
      <c r="Q104" s="99"/>
      <c r="R104" s="98" t="b">
        <v>0</v>
      </c>
      <c r="S104" s="99"/>
      <c r="T104" s="100">
        <v>1.0</v>
      </c>
      <c r="U104" s="98"/>
      <c r="V104" s="100">
        <v>1.0</v>
      </c>
      <c r="W104" s="98"/>
      <c r="X104" s="100">
        <v>1.0</v>
      </c>
      <c r="Y104" s="100"/>
      <c r="Z104" s="100"/>
      <c r="AA104" s="100"/>
      <c r="AB104" s="100"/>
      <c r="AC104" s="100" t="s">
        <v>187</v>
      </c>
      <c r="AD104" s="100">
        <v>1.0</v>
      </c>
      <c r="AE104" s="98"/>
      <c r="AF104" s="98"/>
      <c r="AG104" s="98"/>
      <c r="AH104" s="98"/>
      <c r="AI104" s="98"/>
      <c r="AJ104" s="98"/>
      <c r="AK104" s="101"/>
      <c r="AL104" s="98">
        <f t="shared" si="167"/>
        <v>3</v>
      </c>
      <c r="AM104" s="98">
        <f t="shared" si="168"/>
        <v>1</v>
      </c>
      <c r="AN104" s="98">
        <f t="shared" si="169"/>
        <v>0</v>
      </c>
      <c r="AO104" s="102"/>
      <c r="AP104" s="98"/>
      <c r="AQ104" s="98"/>
      <c r="AR104" s="98"/>
      <c r="AS104" s="98"/>
      <c r="AT104" s="98"/>
      <c r="AU104" s="98"/>
      <c r="AV104" s="98"/>
      <c r="AW104" s="98"/>
      <c r="AX104" s="98"/>
      <c r="AY104" s="98"/>
      <c r="AZ104" s="98"/>
      <c r="BA104" s="98"/>
      <c r="BB104" s="101"/>
      <c r="BC104" s="98">
        <f t="shared" si="170"/>
        <v>0</v>
      </c>
      <c r="BD104" s="98">
        <f t="shared" si="171"/>
        <v>0</v>
      </c>
      <c r="BE104" s="98">
        <f t="shared" si="172"/>
        <v>0</v>
      </c>
      <c r="BF104" s="102"/>
      <c r="BG104" s="98"/>
      <c r="BH104" s="98"/>
      <c r="BI104" s="98"/>
      <c r="BJ104" s="98"/>
      <c r="BK104" s="98"/>
      <c r="BL104" s="98"/>
      <c r="BM104" s="101"/>
      <c r="BN104" s="98">
        <f t="shared" si="173"/>
        <v>0</v>
      </c>
      <c r="BO104" s="98">
        <f t="shared" si="174"/>
        <v>0</v>
      </c>
      <c r="BP104" s="98">
        <f t="shared" si="175"/>
        <v>0</v>
      </c>
      <c r="BQ104" s="102"/>
      <c r="BR104" s="98"/>
      <c r="BS104" s="98"/>
      <c r="BT104" s="98"/>
      <c r="BU104" s="98"/>
      <c r="BV104" s="98"/>
      <c r="BW104" s="98"/>
      <c r="BX104" s="98">
        <f t="shared" si="176"/>
        <v>0</v>
      </c>
      <c r="BY104" s="98">
        <f t="shared" si="177"/>
        <v>0</v>
      </c>
      <c r="BZ104" s="98">
        <f t="shared" si="178"/>
        <v>0</v>
      </c>
      <c r="CA104" s="102"/>
      <c r="CB104" s="98"/>
      <c r="CC104" s="98"/>
      <c r="CD104" s="98"/>
      <c r="CE104" s="98"/>
      <c r="CF104" s="98"/>
      <c r="CG104" s="98"/>
      <c r="CH104" s="98">
        <f t="shared" si="179"/>
        <v>0</v>
      </c>
      <c r="CI104" s="98">
        <f t="shared" si="180"/>
        <v>0</v>
      </c>
      <c r="CJ104" s="98">
        <f t="shared" si="181"/>
        <v>0</v>
      </c>
      <c r="CK104" s="102"/>
      <c r="CL104" s="98"/>
      <c r="CM104" s="98"/>
      <c r="CN104" s="98"/>
      <c r="CO104" s="98"/>
      <c r="CP104" s="98"/>
      <c r="CQ104" s="98"/>
      <c r="CR104" s="98">
        <f t="shared" si="182"/>
        <v>0</v>
      </c>
      <c r="CS104" s="98">
        <f t="shared" si="183"/>
        <v>0</v>
      </c>
      <c r="CT104" s="98">
        <f t="shared" si="184"/>
        <v>0</v>
      </c>
      <c r="CU104" s="102"/>
      <c r="CV104" s="98"/>
      <c r="CW104" s="98"/>
      <c r="CX104" s="98"/>
      <c r="CY104" s="98"/>
      <c r="CZ104" s="98"/>
      <c r="DA104" s="98"/>
      <c r="DB104" s="98">
        <f t="shared" si="185"/>
        <v>0</v>
      </c>
      <c r="DC104" s="98">
        <f t="shared" si="186"/>
        <v>0</v>
      </c>
      <c r="DD104" s="98">
        <f t="shared" si="187"/>
        <v>0</v>
      </c>
      <c r="DE104" s="102"/>
      <c r="DF104" s="98"/>
      <c r="DG104" s="98"/>
      <c r="DH104" s="98"/>
      <c r="DI104" s="98"/>
      <c r="DJ104" s="98"/>
      <c r="DK104" s="98"/>
      <c r="DL104" s="98">
        <f t="shared" si="188"/>
        <v>0</v>
      </c>
      <c r="DM104" s="98">
        <f t="shared" si="189"/>
        <v>0</v>
      </c>
      <c r="DN104" s="98">
        <f t="shared" si="190"/>
        <v>0</v>
      </c>
      <c r="DO104" s="107"/>
      <c r="DP104" s="102"/>
      <c r="DQ104" s="98"/>
      <c r="DR104" s="98"/>
      <c r="DS104" s="98"/>
      <c r="DT104" s="98"/>
      <c r="DU104" s="98"/>
      <c r="DV104" s="98"/>
      <c r="DW104" s="101"/>
      <c r="DX104" s="98">
        <f t="shared" si="191"/>
        <v>0</v>
      </c>
      <c r="DY104" s="98">
        <f t="shared" si="192"/>
        <v>0</v>
      </c>
      <c r="DZ104" s="98">
        <f t="shared" si="193"/>
        <v>0</v>
      </c>
      <c r="EA104" s="102"/>
      <c r="EB104" s="98"/>
      <c r="EC104" s="98"/>
      <c r="ED104" s="98"/>
      <c r="EE104" s="98"/>
      <c r="EF104" s="98"/>
      <c r="EG104" s="98"/>
      <c r="EH104" s="98">
        <f t="shared" si="194"/>
        <v>0</v>
      </c>
      <c r="EI104" s="98">
        <f t="shared" si="195"/>
        <v>0</v>
      </c>
      <c r="EJ104" s="98">
        <f t="shared" si="196"/>
        <v>0</v>
      </c>
      <c r="EK104" s="102"/>
      <c r="EL104" s="98"/>
      <c r="EM104" s="98"/>
      <c r="EN104" s="106"/>
      <c r="EO104" s="98">
        <f t="shared" ref="EO104:EP104" si="210">SUM(EL104)</f>
        <v>0</v>
      </c>
      <c r="EP104" s="98">
        <f t="shared" si="210"/>
        <v>0</v>
      </c>
      <c r="EQ104" s="98"/>
      <c r="ER104" s="102"/>
      <c r="ES104" s="98">
        <f t="shared" si="198"/>
        <v>3</v>
      </c>
      <c r="ET104" s="98">
        <f t="shared" si="199"/>
        <v>0.75</v>
      </c>
      <c r="EU104" s="98">
        <f t="shared" si="200"/>
        <v>1</v>
      </c>
      <c r="EV104" s="98">
        <f t="shared" si="201"/>
        <v>0.25</v>
      </c>
      <c r="EW104" s="98">
        <f t="shared" si="202"/>
        <v>0</v>
      </c>
      <c r="EX104" s="98">
        <f t="shared" si="203"/>
        <v>0</v>
      </c>
      <c r="EY104" s="105">
        <f t="shared" si="204"/>
        <v>1</v>
      </c>
      <c r="EZ104" s="98"/>
      <c r="FA104" s="99"/>
    </row>
    <row r="105">
      <c r="A105" s="97" t="s">
        <v>419</v>
      </c>
      <c r="B105" s="98" t="b">
        <v>0</v>
      </c>
      <c r="C105" s="97">
        <v>17.0</v>
      </c>
      <c r="D105" s="97" t="s">
        <v>192</v>
      </c>
      <c r="E105" s="97" t="s">
        <v>182</v>
      </c>
      <c r="F105" s="97">
        <v>7.7554904E7</v>
      </c>
      <c r="G105" s="97" t="s">
        <v>420</v>
      </c>
      <c r="H105" s="97" t="s">
        <v>184</v>
      </c>
      <c r="I105" s="97" t="s">
        <v>404</v>
      </c>
      <c r="J105" s="97" t="s">
        <v>262</v>
      </c>
      <c r="K105" s="100" t="b">
        <v>1</v>
      </c>
      <c r="L105" s="98" t="b">
        <v>0</v>
      </c>
      <c r="M105" s="98" t="b">
        <v>0</v>
      </c>
      <c r="N105" s="99"/>
      <c r="O105" s="98" t="b">
        <v>0</v>
      </c>
      <c r="P105" s="98" t="b">
        <v>0</v>
      </c>
      <c r="Q105" s="99"/>
      <c r="R105" s="98" t="b">
        <v>0</v>
      </c>
      <c r="S105" s="99"/>
      <c r="T105" s="100">
        <v>1.0</v>
      </c>
      <c r="U105" s="98"/>
      <c r="V105" s="100">
        <v>1.0</v>
      </c>
      <c r="W105" s="98"/>
      <c r="X105" s="100">
        <v>1.0</v>
      </c>
      <c r="Y105" s="100">
        <v>1.0</v>
      </c>
      <c r="Z105" s="100"/>
      <c r="AA105" s="100"/>
      <c r="AB105" s="100"/>
      <c r="AC105" s="100" t="s">
        <v>187</v>
      </c>
      <c r="AD105" s="98"/>
      <c r="AE105" s="98"/>
      <c r="AF105" s="98"/>
      <c r="AG105" s="98"/>
      <c r="AH105" s="98"/>
      <c r="AI105" s="98"/>
      <c r="AJ105" s="98"/>
      <c r="AK105" s="101"/>
      <c r="AL105" s="98">
        <f t="shared" si="167"/>
        <v>2</v>
      </c>
      <c r="AM105" s="98">
        <f t="shared" si="168"/>
        <v>1</v>
      </c>
      <c r="AN105" s="98">
        <f t="shared" si="169"/>
        <v>1</v>
      </c>
      <c r="AO105" s="102"/>
      <c r="AP105" s="98"/>
      <c r="AQ105" s="98"/>
      <c r="AR105" s="98"/>
      <c r="AS105" s="98"/>
      <c r="AT105" s="98"/>
      <c r="AU105" s="98"/>
      <c r="AV105" s="98"/>
      <c r="AW105" s="98"/>
      <c r="AX105" s="98"/>
      <c r="AY105" s="98"/>
      <c r="AZ105" s="98"/>
      <c r="BA105" s="98"/>
      <c r="BB105" s="101"/>
      <c r="BC105" s="98">
        <f t="shared" si="170"/>
        <v>0</v>
      </c>
      <c r="BD105" s="98">
        <f t="shared" si="171"/>
        <v>0</v>
      </c>
      <c r="BE105" s="98">
        <f t="shared" si="172"/>
        <v>0</v>
      </c>
      <c r="BF105" s="102"/>
      <c r="BG105" s="98"/>
      <c r="BH105" s="98"/>
      <c r="BI105" s="98"/>
      <c r="BJ105" s="98"/>
      <c r="BK105" s="98"/>
      <c r="BL105" s="98"/>
      <c r="BM105" s="101"/>
      <c r="BN105" s="98">
        <f t="shared" si="173"/>
        <v>0</v>
      </c>
      <c r="BO105" s="98">
        <f t="shared" si="174"/>
        <v>0</v>
      </c>
      <c r="BP105" s="98">
        <f t="shared" si="175"/>
        <v>0</v>
      </c>
      <c r="BQ105" s="102"/>
      <c r="BR105" s="98"/>
      <c r="BS105" s="98"/>
      <c r="BT105" s="98"/>
      <c r="BU105" s="98"/>
      <c r="BV105" s="98"/>
      <c r="BW105" s="98"/>
      <c r="BX105" s="98">
        <f t="shared" si="176"/>
        <v>0</v>
      </c>
      <c r="BY105" s="98">
        <f t="shared" si="177"/>
        <v>0</v>
      </c>
      <c r="BZ105" s="98">
        <f t="shared" si="178"/>
        <v>0</v>
      </c>
      <c r="CA105" s="102"/>
      <c r="CB105" s="98"/>
      <c r="CC105" s="98"/>
      <c r="CD105" s="98"/>
      <c r="CE105" s="98"/>
      <c r="CF105" s="98"/>
      <c r="CG105" s="98"/>
      <c r="CH105" s="98">
        <f t="shared" si="179"/>
        <v>0</v>
      </c>
      <c r="CI105" s="98">
        <f t="shared" si="180"/>
        <v>0</v>
      </c>
      <c r="CJ105" s="98">
        <f t="shared" si="181"/>
        <v>0</v>
      </c>
      <c r="CK105" s="102"/>
      <c r="CL105" s="98"/>
      <c r="CM105" s="98"/>
      <c r="CN105" s="98"/>
      <c r="CO105" s="98"/>
      <c r="CP105" s="98"/>
      <c r="CQ105" s="98"/>
      <c r="CR105" s="98">
        <f t="shared" si="182"/>
        <v>0</v>
      </c>
      <c r="CS105" s="98">
        <f t="shared" si="183"/>
        <v>0</v>
      </c>
      <c r="CT105" s="98">
        <f t="shared" si="184"/>
        <v>0</v>
      </c>
      <c r="CU105" s="102"/>
      <c r="CV105" s="98"/>
      <c r="CW105" s="98"/>
      <c r="CX105" s="98"/>
      <c r="CY105" s="98"/>
      <c r="CZ105" s="98"/>
      <c r="DA105" s="98"/>
      <c r="DB105" s="98">
        <f t="shared" si="185"/>
        <v>0</v>
      </c>
      <c r="DC105" s="98">
        <f t="shared" si="186"/>
        <v>0</v>
      </c>
      <c r="DD105" s="98">
        <f t="shared" si="187"/>
        <v>0</v>
      </c>
      <c r="DE105" s="102"/>
      <c r="DF105" s="98"/>
      <c r="DG105" s="98"/>
      <c r="DH105" s="98"/>
      <c r="DI105" s="98"/>
      <c r="DJ105" s="98"/>
      <c r="DK105" s="98"/>
      <c r="DL105" s="98">
        <f t="shared" si="188"/>
        <v>0</v>
      </c>
      <c r="DM105" s="98">
        <f t="shared" si="189"/>
        <v>0</v>
      </c>
      <c r="DN105" s="98">
        <f t="shared" si="190"/>
        <v>0</v>
      </c>
      <c r="DO105" s="107"/>
      <c r="DP105" s="102"/>
      <c r="DQ105" s="98"/>
      <c r="DR105" s="98"/>
      <c r="DS105" s="98"/>
      <c r="DT105" s="98"/>
      <c r="DU105" s="98"/>
      <c r="DV105" s="98"/>
      <c r="DW105" s="101"/>
      <c r="DX105" s="98">
        <f t="shared" si="191"/>
        <v>0</v>
      </c>
      <c r="DY105" s="98">
        <f t="shared" si="192"/>
        <v>0</v>
      </c>
      <c r="DZ105" s="98">
        <f t="shared" si="193"/>
        <v>0</v>
      </c>
      <c r="EA105" s="102"/>
      <c r="EB105" s="98"/>
      <c r="EC105" s="98"/>
      <c r="ED105" s="98"/>
      <c r="EE105" s="98"/>
      <c r="EF105" s="98"/>
      <c r="EG105" s="98"/>
      <c r="EH105" s="98">
        <f t="shared" si="194"/>
        <v>0</v>
      </c>
      <c r="EI105" s="98">
        <f t="shared" si="195"/>
        <v>0</v>
      </c>
      <c r="EJ105" s="98">
        <f t="shared" si="196"/>
        <v>0</v>
      </c>
      <c r="EK105" s="102"/>
      <c r="EL105" s="98"/>
      <c r="EM105" s="98"/>
      <c r="EN105" s="106"/>
      <c r="EO105" s="98">
        <f t="shared" ref="EO105:EP105" si="211">SUM(EL105)</f>
        <v>0</v>
      </c>
      <c r="EP105" s="98">
        <f t="shared" si="211"/>
        <v>0</v>
      </c>
      <c r="EQ105" s="98"/>
      <c r="ER105" s="102"/>
      <c r="ES105" s="98">
        <f t="shared" si="198"/>
        <v>2</v>
      </c>
      <c r="ET105" s="98">
        <f t="shared" si="199"/>
        <v>0.5</v>
      </c>
      <c r="EU105" s="98">
        <f t="shared" si="200"/>
        <v>1</v>
      </c>
      <c r="EV105" s="98">
        <f t="shared" si="201"/>
        <v>0.25</v>
      </c>
      <c r="EW105" s="98">
        <f t="shared" si="202"/>
        <v>1</v>
      </c>
      <c r="EX105" s="98">
        <f t="shared" si="203"/>
        <v>0</v>
      </c>
      <c r="EY105" s="105">
        <f t="shared" si="204"/>
        <v>0.75</v>
      </c>
      <c r="EZ105" s="98"/>
      <c r="FA105" s="99"/>
    </row>
    <row r="106">
      <c r="A106" s="97" t="s">
        <v>421</v>
      </c>
      <c r="B106" s="98" t="b">
        <v>0</v>
      </c>
      <c r="C106" s="97">
        <v>17.0</v>
      </c>
      <c r="D106" s="97" t="s">
        <v>192</v>
      </c>
      <c r="E106" s="97" t="s">
        <v>182</v>
      </c>
      <c r="F106" s="97">
        <v>7.162664E7</v>
      </c>
      <c r="G106" s="97" t="s">
        <v>422</v>
      </c>
      <c r="H106" s="97" t="s">
        <v>184</v>
      </c>
      <c r="I106" s="97" t="s">
        <v>404</v>
      </c>
      <c r="J106" s="97" t="s">
        <v>262</v>
      </c>
      <c r="K106" s="100" t="b">
        <v>1</v>
      </c>
      <c r="L106" s="98" t="b">
        <v>0</v>
      </c>
      <c r="M106" s="98" t="b">
        <v>0</v>
      </c>
      <c r="N106" s="99"/>
      <c r="O106" s="98" t="b">
        <v>0</v>
      </c>
      <c r="P106" s="98" t="b">
        <v>0</v>
      </c>
      <c r="Q106" s="99"/>
      <c r="R106" s="98" t="b">
        <v>0</v>
      </c>
      <c r="S106" s="99"/>
      <c r="T106" s="100">
        <v>1.0</v>
      </c>
      <c r="U106" s="98"/>
      <c r="V106" s="100">
        <v>0.0</v>
      </c>
      <c r="W106" s="98"/>
      <c r="X106" s="100">
        <v>1.0</v>
      </c>
      <c r="Y106" s="100"/>
      <c r="Z106" s="100"/>
      <c r="AA106" s="100"/>
      <c r="AB106" s="100"/>
      <c r="AC106" s="100" t="s">
        <v>187</v>
      </c>
      <c r="AD106" s="100">
        <v>1.0</v>
      </c>
      <c r="AE106" s="98"/>
      <c r="AF106" s="98"/>
      <c r="AG106" s="98"/>
      <c r="AH106" s="98"/>
      <c r="AI106" s="98"/>
      <c r="AJ106" s="98"/>
      <c r="AK106" s="101"/>
      <c r="AL106" s="98">
        <f t="shared" si="167"/>
        <v>2</v>
      </c>
      <c r="AM106" s="98">
        <f t="shared" si="168"/>
        <v>1</v>
      </c>
      <c r="AN106" s="98">
        <f t="shared" si="169"/>
        <v>0</v>
      </c>
      <c r="AO106" s="102"/>
      <c r="AP106" s="98"/>
      <c r="AQ106" s="98"/>
      <c r="AR106" s="98"/>
      <c r="AS106" s="98"/>
      <c r="AT106" s="98"/>
      <c r="AU106" s="98"/>
      <c r="AV106" s="98"/>
      <c r="AW106" s="98"/>
      <c r="AX106" s="98"/>
      <c r="AY106" s="98"/>
      <c r="AZ106" s="98"/>
      <c r="BA106" s="98"/>
      <c r="BB106" s="101"/>
      <c r="BC106" s="98">
        <f t="shared" si="170"/>
        <v>0</v>
      </c>
      <c r="BD106" s="98">
        <f t="shared" si="171"/>
        <v>0</v>
      </c>
      <c r="BE106" s="98">
        <f t="shared" si="172"/>
        <v>0</v>
      </c>
      <c r="BF106" s="102"/>
      <c r="BG106" s="98"/>
      <c r="BH106" s="98"/>
      <c r="BI106" s="98"/>
      <c r="BJ106" s="98"/>
      <c r="BK106" s="98"/>
      <c r="BL106" s="98"/>
      <c r="BM106" s="101"/>
      <c r="BN106" s="98">
        <f t="shared" si="173"/>
        <v>0</v>
      </c>
      <c r="BO106" s="98">
        <f t="shared" si="174"/>
        <v>0</v>
      </c>
      <c r="BP106" s="98">
        <f t="shared" si="175"/>
        <v>0</v>
      </c>
      <c r="BQ106" s="102"/>
      <c r="BR106" s="98"/>
      <c r="BS106" s="98"/>
      <c r="BT106" s="98"/>
      <c r="BU106" s="98"/>
      <c r="BV106" s="98"/>
      <c r="BW106" s="98"/>
      <c r="BX106" s="98">
        <f t="shared" si="176"/>
        <v>0</v>
      </c>
      <c r="BY106" s="98">
        <f t="shared" si="177"/>
        <v>0</v>
      </c>
      <c r="BZ106" s="98">
        <f t="shared" si="178"/>
        <v>0</v>
      </c>
      <c r="CA106" s="102"/>
      <c r="CB106" s="98"/>
      <c r="CC106" s="98"/>
      <c r="CD106" s="98"/>
      <c r="CE106" s="98"/>
      <c r="CF106" s="98"/>
      <c r="CG106" s="98"/>
      <c r="CH106" s="98">
        <f t="shared" si="179"/>
        <v>0</v>
      </c>
      <c r="CI106" s="98">
        <f t="shared" si="180"/>
        <v>0</v>
      </c>
      <c r="CJ106" s="98">
        <f t="shared" si="181"/>
        <v>0</v>
      </c>
      <c r="CK106" s="102"/>
      <c r="CL106" s="98"/>
      <c r="CM106" s="98"/>
      <c r="CN106" s="98"/>
      <c r="CO106" s="98"/>
      <c r="CP106" s="98"/>
      <c r="CQ106" s="98"/>
      <c r="CR106" s="98">
        <f t="shared" si="182"/>
        <v>0</v>
      </c>
      <c r="CS106" s="98">
        <f t="shared" si="183"/>
        <v>0</v>
      </c>
      <c r="CT106" s="98">
        <f t="shared" si="184"/>
        <v>0</v>
      </c>
      <c r="CU106" s="102"/>
      <c r="CV106" s="98"/>
      <c r="CW106" s="98"/>
      <c r="CX106" s="98"/>
      <c r="CY106" s="98"/>
      <c r="CZ106" s="98"/>
      <c r="DA106" s="98"/>
      <c r="DB106" s="98">
        <f t="shared" si="185"/>
        <v>0</v>
      </c>
      <c r="DC106" s="98">
        <f t="shared" si="186"/>
        <v>0</v>
      </c>
      <c r="DD106" s="98">
        <f t="shared" si="187"/>
        <v>0</v>
      </c>
      <c r="DE106" s="102"/>
      <c r="DF106" s="98"/>
      <c r="DG106" s="98"/>
      <c r="DH106" s="98"/>
      <c r="DI106" s="98"/>
      <c r="DJ106" s="98"/>
      <c r="DK106" s="98"/>
      <c r="DL106" s="98">
        <f t="shared" si="188"/>
        <v>0</v>
      </c>
      <c r="DM106" s="98">
        <f t="shared" si="189"/>
        <v>0</v>
      </c>
      <c r="DN106" s="98">
        <f t="shared" si="190"/>
        <v>0</v>
      </c>
      <c r="DO106" s="107"/>
      <c r="DP106" s="102"/>
      <c r="DQ106" s="98"/>
      <c r="DR106" s="98"/>
      <c r="DS106" s="98"/>
      <c r="DT106" s="98"/>
      <c r="DU106" s="98"/>
      <c r="DV106" s="98"/>
      <c r="DW106" s="101"/>
      <c r="DX106" s="98">
        <f t="shared" si="191"/>
        <v>0</v>
      </c>
      <c r="DY106" s="98">
        <f t="shared" si="192"/>
        <v>0</v>
      </c>
      <c r="DZ106" s="98">
        <f t="shared" si="193"/>
        <v>0</v>
      </c>
      <c r="EA106" s="102"/>
      <c r="EB106" s="98"/>
      <c r="EC106" s="98"/>
      <c r="ED106" s="98"/>
      <c r="EE106" s="98"/>
      <c r="EF106" s="98"/>
      <c r="EG106" s="98"/>
      <c r="EH106" s="98">
        <f t="shared" si="194"/>
        <v>0</v>
      </c>
      <c r="EI106" s="98">
        <f t="shared" si="195"/>
        <v>0</v>
      </c>
      <c r="EJ106" s="98">
        <f t="shared" si="196"/>
        <v>0</v>
      </c>
      <c r="EK106" s="102"/>
      <c r="EL106" s="98"/>
      <c r="EM106" s="98"/>
      <c r="EN106" s="106"/>
      <c r="EO106" s="98">
        <f t="shared" ref="EO106:EP106" si="212">SUM(EL106)</f>
        <v>0</v>
      </c>
      <c r="EP106" s="98">
        <f t="shared" si="212"/>
        <v>0</v>
      </c>
      <c r="EQ106" s="98"/>
      <c r="ER106" s="102"/>
      <c r="ES106" s="98">
        <f t="shared" si="198"/>
        <v>2</v>
      </c>
      <c r="ET106" s="98">
        <f t="shared" si="199"/>
        <v>0.5</v>
      </c>
      <c r="EU106" s="98">
        <f t="shared" si="200"/>
        <v>1</v>
      </c>
      <c r="EV106" s="98">
        <f t="shared" si="201"/>
        <v>0.25</v>
      </c>
      <c r="EW106" s="98">
        <f t="shared" si="202"/>
        <v>0</v>
      </c>
      <c r="EX106" s="98">
        <f t="shared" si="203"/>
        <v>0</v>
      </c>
      <c r="EY106" s="105">
        <f t="shared" si="204"/>
        <v>0.75</v>
      </c>
      <c r="EZ106" s="98"/>
      <c r="FA106" s="99"/>
    </row>
    <row r="107">
      <c r="A107" s="97" t="s">
        <v>423</v>
      </c>
      <c r="B107" s="98" t="b">
        <v>0</v>
      </c>
      <c r="C107" s="97">
        <v>16.0</v>
      </c>
      <c r="D107" s="97" t="s">
        <v>192</v>
      </c>
      <c r="E107" s="97" t="s">
        <v>182</v>
      </c>
      <c r="F107" s="97">
        <v>7.2705593E7</v>
      </c>
      <c r="G107" s="97" t="s">
        <v>424</v>
      </c>
      <c r="H107" s="97" t="s">
        <v>184</v>
      </c>
      <c r="I107" s="97" t="s">
        <v>404</v>
      </c>
      <c r="J107" s="97" t="s">
        <v>262</v>
      </c>
      <c r="K107" s="100" t="b">
        <v>1</v>
      </c>
      <c r="L107" s="98" t="b">
        <v>0</v>
      </c>
      <c r="M107" s="98" t="b">
        <v>0</v>
      </c>
      <c r="N107" s="99"/>
      <c r="O107" s="98" t="b">
        <v>0</v>
      </c>
      <c r="P107" s="98" t="b">
        <v>0</v>
      </c>
      <c r="Q107" s="99"/>
      <c r="R107" s="98" t="b">
        <v>0</v>
      </c>
      <c r="S107" s="99"/>
      <c r="T107" s="100">
        <v>1.0</v>
      </c>
      <c r="U107" s="98"/>
      <c r="V107" s="100">
        <v>1.0</v>
      </c>
      <c r="W107" s="98"/>
      <c r="X107" s="100">
        <v>1.0</v>
      </c>
      <c r="Y107" s="98"/>
      <c r="Z107" s="98"/>
      <c r="AA107" s="98"/>
      <c r="AB107" s="98"/>
      <c r="AC107" s="100" t="s">
        <v>187</v>
      </c>
      <c r="AD107" s="100">
        <v>1.0</v>
      </c>
      <c r="AE107" s="98"/>
      <c r="AF107" s="98"/>
      <c r="AG107" s="98"/>
      <c r="AH107" s="98"/>
      <c r="AI107" s="98"/>
      <c r="AJ107" s="98"/>
      <c r="AK107" s="101"/>
      <c r="AL107" s="98">
        <f t="shared" si="167"/>
        <v>3</v>
      </c>
      <c r="AM107" s="98">
        <f t="shared" si="168"/>
        <v>1</v>
      </c>
      <c r="AN107" s="98">
        <f t="shared" si="169"/>
        <v>0</v>
      </c>
      <c r="AO107" s="102"/>
      <c r="AP107" s="98"/>
      <c r="AQ107" s="98"/>
      <c r="AR107" s="98"/>
      <c r="AS107" s="98"/>
      <c r="AT107" s="98"/>
      <c r="AU107" s="98"/>
      <c r="AV107" s="98"/>
      <c r="AW107" s="98"/>
      <c r="AX107" s="98"/>
      <c r="AY107" s="98"/>
      <c r="AZ107" s="98"/>
      <c r="BA107" s="98"/>
      <c r="BB107" s="101"/>
      <c r="BC107" s="98">
        <f t="shared" si="170"/>
        <v>0</v>
      </c>
      <c r="BD107" s="98">
        <f t="shared" si="171"/>
        <v>0</v>
      </c>
      <c r="BE107" s="98">
        <f t="shared" si="172"/>
        <v>0</v>
      </c>
      <c r="BF107" s="102"/>
      <c r="BG107" s="98"/>
      <c r="BH107" s="98"/>
      <c r="BI107" s="98"/>
      <c r="BJ107" s="98"/>
      <c r="BK107" s="98"/>
      <c r="BL107" s="98"/>
      <c r="BM107" s="101"/>
      <c r="BN107" s="98">
        <f t="shared" si="173"/>
        <v>0</v>
      </c>
      <c r="BO107" s="98">
        <f t="shared" si="174"/>
        <v>0</v>
      </c>
      <c r="BP107" s="98">
        <f t="shared" si="175"/>
        <v>0</v>
      </c>
      <c r="BQ107" s="102"/>
      <c r="BR107" s="98"/>
      <c r="BS107" s="98"/>
      <c r="BT107" s="98"/>
      <c r="BU107" s="98"/>
      <c r="BV107" s="98"/>
      <c r="BW107" s="98"/>
      <c r="BX107" s="98">
        <f t="shared" si="176"/>
        <v>0</v>
      </c>
      <c r="BY107" s="98">
        <f t="shared" si="177"/>
        <v>0</v>
      </c>
      <c r="BZ107" s="98">
        <f t="shared" si="178"/>
        <v>0</v>
      </c>
      <c r="CA107" s="102"/>
      <c r="CB107" s="98"/>
      <c r="CC107" s="98"/>
      <c r="CD107" s="98"/>
      <c r="CE107" s="98"/>
      <c r="CF107" s="98"/>
      <c r="CG107" s="98"/>
      <c r="CH107" s="98">
        <f t="shared" si="179"/>
        <v>0</v>
      </c>
      <c r="CI107" s="98">
        <f t="shared" si="180"/>
        <v>0</v>
      </c>
      <c r="CJ107" s="98">
        <f t="shared" si="181"/>
        <v>0</v>
      </c>
      <c r="CK107" s="102"/>
      <c r="CL107" s="98"/>
      <c r="CM107" s="98"/>
      <c r="CN107" s="98"/>
      <c r="CO107" s="98"/>
      <c r="CP107" s="98"/>
      <c r="CQ107" s="98"/>
      <c r="CR107" s="98">
        <f t="shared" si="182"/>
        <v>0</v>
      </c>
      <c r="CS107" s="98">
        <f t="shared" si="183"/>
        <v>0</v>
      </c>
      <c r="CT107" s="98">
        <f t="shared" si="184"/>
        <v>0</v>
      </c>
      <c r="CU107" s="102"/>
      <c r="CV107" s="98"/>
      <c r="CW107" s="98"/>
      <c r="CX107" s="98"/>
      <c r="CY107" s="98"/>
      <c r="CZ107" s="98"/>
      <c r="DA107" s="98"/>
      <c r="DB107" s="98">
        <f t="shared" si="185"/>
        <v>0</v>
      </c>
      <c r="DC107" s="98">
        <f t="shared" si="186"/>
        <v>0</v>
      </c>
      <c r="DD107" s="98">
        <f t="shared" si="187"/>
        <v>0</v>
      </c>
      <c r="DE107" s="102"/>
      <c r="DF107" s="98"/>
      <c r="DG107" s="98"/>
      <c r="DH107" s="98"/>
      <c r="DI107" s="98"/>
      <c r="DJ107" s="98"/>
      <c r="DK107" s="98"/>
      <c r="DL107" s="98">
        <f t="shared" si="188"/>
        <v>0</v>
      </c>
      <c r="DM107" s="98">
        <f t="shared" si="189"/>
        <v>0</v>
      </c>
      <c r="DN107" s="98">
        <f t="shared" si="190"/>
        <v>0</v>
      </c>
      <c r="DO107" s="107"/>
      <c r="DP107" s="102"/>
      <c r="DQ107" s="98"/>
      <c r="DR107" s="98"/>
      <c r="DS107" s="98"/>
      <c r="DT107" s="98"/>
      <c r="DU107" s="98"/>
      <c r="DV107" s="98"/>
      <c r="DW107" s="101"/>
      <c r="DX107" s="98">
        <f t="shared" si="191"/>
        <v>0</v>
      </c>
      <c r="DY107" s="98">
        <f t="shared" si="192"/>
        <v>0</v>
      </c>
      <c r="DZ107" s="98">
        <f t="shared" si="193"/>
        <v>0</v>
      </c>
      <c r="EA107" s="102"/>
      <c r="EB107" s="98"/>
      <c r="EC107" s="98"/>
      <c r="ED107" s="98"/>
      <c r="EE107" s="98"/>
      <c r="EF107" s="98"/>
      <c r="EG107" s="98"/>
      <c r="EH107" s="98">
        <f t="shared" si="194"/>
        <v>0</v>
      </c>
      <c r="EI107" s="98">
        <f t="shared" si="195"/>
        <v>0</v>
      </c>
      <c r="EJ107" s="98">
        <f t="shared" si="196"/>
        <v>0</v>
      </c>
      <c r="EK107" s="102"/>
      <c r="EL107" s="98"/>
      <c r="EM107" s="98"/>
      <c r="EN107" s="106"/>
      <c r="EO107" s="98">
        <f t="shared" ref="EO107:EP107" si="213">SUM(EL107)</f>
        <v>0</v>
      </c>
      <c r="EP107" s="98">
        <f t="shared" si="213"/>
        <v>0</v>
      </c>
      <c r="EQ107" s="98"/>
      <c r="ER107" s="102"/>
      <c r="ES107" s="98">
        <f t="shared" si="198"/>
        <v>3</v>
      </c>
      <c r="ET107" s="98">
        <f t="shared" si="199"/>
        <v>0.75</v>
      </c>
      <c r="EU107" s="98">
        <f t="shared" si="200"/>
        <v>1</v>
      </c>
      <c r="EV107" s="98">
        <f t="shared" si="201"/>
        <v>0.25</v>
      </c>
      <c r="EW107" s="98">
        <f t="shared" si="202"/>
        <v>0</v>
      </c>
      <c r="EX107" s="98">
        <f t="shared" si="203"/>
        <v>0</v>
      </c>
      <c r="EY107" s="105">
        <f t="shared" si="204"/>
        <v>1</v>
      </c>
      <c r="EZ107" s="98"/>
      <c r="FA107" s="99"/>
    </row>
    <row r="108">
      <c r="A108" s="97" t="s">
        <v>425</v>
      </c>
      <c r="B108" s="98" t="b">
        <v>0</v>
      </c>
      <c r="C108" s="97">
        <v>17.0</v>
      </c>
      <c r="D108" s="97" t="s">
        <v>192</v>
      </c>
      <c r="E108" s="97" t="s">
        <v>182</v>
      </c>
      <c r="F108" s="97">
        <v>7.8497577E7</v>
      </c>
      <c r="G108" s="97" t="s">
        <v>426</v>
      </c>
      <c r="H108" s="97" t="s">
        <v>184</v>
      </c>
      <c r="I108" s="97" t="s">
        <v>404</v>
      </c>
      <c r="J108" s="97" t="s">
        <v>262</v>
      </c>
      <c r="K108" s="100" t="b">
        <v>1</v>
      </c>
      <c r="L108" s="98" t="b">
        <v>0</v>
      </c>
      <c r="M108" s="98" t="b">
        <v>0</v>
      </c>
      <c r="N108" s="99"/>
      <c r="O108" s="98" t="b">
        <v>0</v>
      </c>
      <c r="P108" s="98" t="b">
        <v>0</v>
      </c>
      <c r="Q108" s="99"/>
      <c r="R108" s="98" t="b">
        <v>0</v>
      </c>
      <c r="S108" s="99"/>
      <c r="T108" s="100">
        <v>1.0</v>
      </c>
      <c r="U108" s="98"/>
      <c r="V108" s="100">
        <v>1.0</v>
      </c>
      <c r="W108" s="100">
        <v>1.0</v>
      </c>
      <c r="X108" s="100">
        <v>1.0</v>
      </c>
      <c r="Y108" s="100"/>
      <c r="Z108" s="100"/>
      <c r="AA108" s="100"/>
      <c r="AB108" s="100"/>
      <c r="AC108" s="100" t="s">
        <v>187</v>
      </c>
      <c r="AD108" s="100">
        <v>1.0</v>
      </c>
      <c r="AE108" s="98"/>
      <c r="AF108" s="98"/>
      <c r="AG108" s="98"/>
      <c r="AH108" s="98"/>
      <c r="AI108" s="98"/>
      <c r="AJ108" s="98"/>
      <c r="AK108" s="101"/>
      <c r="AL108" s="98">
        <f t="shared" si="167"/>
        <v>3</v>
      </c>
      <c r="AM108" s="98">
        <f t="shared" si="168"/>
        <v>1</v>
      </c>
      <c r="AN108" s="98">
        <f t="shared" si="169"/>
        <v>1</v>
      </c>
      <c r="AO108" s="102"/>
      <c r="AP108" s="98"/>
      <c r="AQ108" s="98"/>
      <c r="AR108" s="98"/>
      <c r="AS108" s="98"/>
      <c r="AT108" s="98"/>
      <c r="AU108" s="98"/>
      <c r="AV108" s="98"/>
      <c r="AW108" s="98"/>
      <c r="AX108" s="98"/>
      <c r="AY108" s="98"/>
      <c r="AZ108" s="98"/>
      <c r="BA108" s="98"/>
      <c r="BB108" s="101"/>
      <c r="BC108" s="98">
        <f t="shared" si="170"/>
        <v>0</v>
      </c>
      <c r="BD108" s="98">
        <f t="shared" si="171"/>
        <v>0</v>
      </c>
      <c r="BE108" s="98">
        <f t="shared" si="172"/>
        <v>0</v>
      </c>
      <c r="BF108" s="102"/>
      <c r="BG108" s="98"/>
      <c r="BH108" s="98"/>
      <c r="BI108" s="98"/>
      <c r="BJ108" s="98"/>
      <c r="BK108" s="98"/>
      <c r="BL108" s="98"/>
      <c r="BM108" s="101"/>
      <c r="BN108" s="98">
        <f t="shared" si="173"/>
        <v>0</v>
      </c>
      <c r="BO108" s="98">
        <f t="shared" si="174"/>
        <v>0</v>
      </c>
      <c r="BP108" s="98">
        <f t="shared" si="175"/>
        <v>0</v>
      </c>
      <c r="BQ108" s="102"/>
      <c r="BR108" s="98"/>
      <c r="BS108" s="98"/>
      <c r="BT108" s="98"/>
      <c r="BU108" s="98"/>
      <c r="BV108" s="98"/>
      <c r="BW108" s="98"/>
      <c r="BX108" s="98">
        <f t="shared" si="176"/>
        <v>0</v>
      </c>
      <c r="BY108" s="98">
        <f t="shared" si="177"/>
        <v>0</v>
      </c>
      <c r="BZ108" s="98">
        <f t="shared" si="178"/>
        <v>0</v>
      </c>
      <c r="CA108" s="102"/>
      <c r="CB108" s="98"/>
      <c r="CC108" s="98"/>
      <c r="CD108" s="98"/>
      <c r="CE108" s="98"/>
      <c r="CF108" s="98"/>
      <c r="CG108" s="98"/>
      <c r="CH108" s="98">
        <f t="shared" si="179"/>
        <v>0</v>
      </c>
      <c r="CI108" s="98">
        <f t="shared" si="180"/>
        <v>0</v>
      </c>
      <c r="CJ108" s="98">
        <f t="shared" si="181"/>
        <v>0</v>
      </c>
      <c r="CK108" s="102"/>
      <c r="CL108" s="98"/>
      <c r="CM108" s="98"/>
      <c r="CN108" s="98"/>
      <c r="CO108" s="98"/>
      <c r="CP108" s="98"/>
      <c r="CQ108" s="98"/>
      <c r="CR108" s="98">
        <f t="shared" si="182"/>
        <v>0</v>
      </c>
      <c r="CS108" s="98">
        <f t="shared" si="183"/>
        <v>0</v>
      </c>
      <c r="CT108" s="98">
        <f t="shared" si="184"/>
        <v>0</v>
      </c>
      <c r="CU108" s="102"/>
      <c r="CV108" s="98"/>
      <c r="CW108" s="98"/>
      <c r="CX108" s="98"/>
      <c r="CY108" s="98"/>
      <c r="CZ108" s="98"/>
      <c r="DA108" s="98"/>
      <c r="DB108" s="98">
        <f t="shared" si="185"/>
        <v>0</v>
      </c>
      <c r="DC108" s="98">
        <f t="shared" si="186"/>
        <v>0</v>
      </c>
      <c r="DD108" s="98">
        <f t="shared" si="187"/>
        <v>0</v>
      </c>
      <c r="DE108" s="102"/>
      <c r="DF108" s="98"/>
      <c r="DG108" s="98"/>
      <c r="DH108" s="98"/>
      <c r="DI108" s="98"/>
      <c r="DJ108" s="98"/>
      <c r="DK108" s="98"/>
      <c r="DL108" s="98">
        <f t="shared" si="188"/>
        <v>0</v>
      </c>
      <c r="DM108" s="98">
        <f t="shared" si="189"/>
        <v>0</v>
      </c>
      <c r="DN108" s="98">
        <f t="shared" si="190"/>
        <v>0</v>
      </c>
      <c r="DO108" s="107"/>
      <c r="DP108" s="102"/>
      <c r="DQ108" s="98"/>
      <c r="DR108" s="98"/>
      <c r="DS108" s="98"/>
      <c r="DT108" s="98"/>
      <c r="DU108" s="98"/>
      <c r="DV108" s="98"/>
      <c r="DW108" s="101"/>
      <c r="DX108" s="98">
        <f t="shared" si="191"/>
        <v>0</v>
      </c>
      <c r="DY108" s="98">
        <f t="shared" si="192"/>
        <v>0</v>
      </c>
      <c r="DZ108" s="98">
        <f t="shared" si="193"/>
        <v>0</v>
      </c>
      <c r="EA108" s="102"/>
      <c r="EB108" s="98"/>
      <c r="EC108" s="98"/>
      <c r="ED108" s="98"/>
      <c r="EE108" s="98"/>
      <c r="EF108" s="98"/>
      <c r="EG108" s="98"/>
      <c r="EH108" s="98">
        <f t="shared" si="194"/>
        <v>0</v>
      </c>
      <c r="EI108" s="98">
        <f t="shared" si="195"/>
        <v>0</v>
      </c>
      <c r="EJ108" s="98">
        <f t="shared" si="196"/>
        <v>0</v>
      </c>
      <c r="EK108" s="102"/>
      <c r="EL108" s="98"/>
      <c r="EM108" s="98"/>
      <c r="EN108" s="106"/>
      <c r="EO108" s="98">
        <f t="shared" ref="EO108:EP108" si="214">SUM(EL108)</f>
        <v>0</v>
      </c>
      <c r="EP108" s="98">
        <f t="shared" si="214"/>
        <v>0</v>
      </c>
      <c r="EQ108" s="98"/>
      <c r="ER108" s="102"/>
      <c r="ES108" s="98">
        <f t="shared" si="198"/>
        <v>3</v>
      </c>
      <c r="ET108" s="98">
        <f t="shared" si="199"/>
        <v>0.75</v>
      </c>
      <c r="EU108" s="98">
        <f t="shared" si="200"/>
        <v>1</v>
      </c>
      <c r="EV108" s="98">
        <f t="shared" si="201"/>
        <v>0.25</v>
      </c>
      <c r="EW108" s="98">
        <f t="shared" si="202"/>
        <v>1</v>
      </c>
      <c r="EX108" s="98">
        <f t="shared" si="203"/>
        <v>0</v>
      </c>
      <c r="EY108" s="105">
        <f t="shared" si="204"/>
        <v>1</v>
      </c>
      <c r="EZ108" s="98"/>
      <c r="FA108" s="99"/>
    </row>
    <row r="109">
      <c r="A109" s="97" t="s">
        <v>427</v>
      </c>
      <c r="B109" s="98" t="b">
        <v>0</v>
      </c>
      <c r="C109" s="97">
        <v>18.0</v>
      </c>
      <c r="D109" s="97" t="s">
        <v>428</v>
      </c>
      <c r="E109" s="97" t="s">
        <v>189</v>
      </c>
      <c r="F109" s="97">
        <v>7.4891023E7</v>
      </c>
      <c r="G109" s="97" t="s">
        <v>429</v>
      </c>
      <c r="H109" s="97" t="s">
        <v>184</v>
      </c>
      <c r="I109" s="97" t="s">
        <v>404</v>
      </c>
      <c r="J109" s="97" t="s">
        <v>262</v>
      </c>
      <c r="K109" s="100" t="b">
        <v>1</v>
      </c>
      <c r="L109" s="98" t="b">
        <v>0</v>
      </c>
      <c r="M109" s="98" t="b">
        <v>0</v>
      </c>
      <c r="N109" s="99"/>
      <c r="O109" s="98" t="b">
        <v>0</v>
      </c>
      <c r="P109" s="98" t="b">
        <v>0</v>
      </c>
      <c r="Q109" s="99"/>
      <c r="R109" s="98" t="b">
        <v>0</v>
      </c>
      <c r="S109" s="99"/>
      <c r="T109" s="100">
        <v>1.0</v>
      </c>
      <c r="U109" s="98"/>
      <c r="V109" s="100">
        <v>1.0</v>
      </c>
      <c r="W109" s="100">
        <v>1.0</v>
      </c>
      <c r="X109" s="100">
        <v>1.0</v>
      </c>
      <c r="Y109" s="100"/>
      <c r="Z109" s="100"/>
      <c r="AA109" s="100"/>
      <c r="AB109" s="100"/>
      <c r="AC109" s="100" t="s">
        <v>187</v>
      </c>
      <c r="AD109" s="100">
        <v>1.0</v>
      </c>
      <c r="AE109" s="98"/>
      <c r="AF109" s="98"/>
      <c r="AG109" s="98"/>
      <c r="AH109" s="98"/>
      <c r="AI109" s="98"/>
      <c r="AJ109" s="98"/>
      <c r="AK109" s="101"/>
      <c r="AL109" s="98">
        <f t="shared" si="167"/>
        <v>3</v>
      </c>
      <c r="AM109" s="98">
        <f t="shared" si="168"/>
        <v>1</v>
      </c>
      <c r="AN109" s="98">
        <f t="shared" si="169"/>
        <v>1</v>
      </c>
      <c r="AO109" s="102"/>
      <c r="AP109" s="98"/>
      <c r="AQ109" s="98"/>
      <c r="AR109" s="98"/>
      <c r="AS109" s="98"/>
      <c r="AT109" s="98"/>
      <c r="AU109" s="98"/>
      <c r="AV109" s="98"/>
      <c r="AW109" s="98"/>
      <c r="AX109" s="98"/>
      <c r="AY109" s="98"/>
      <c r="AZ109" s="98"/>
      <c r="BA109" s="98"/>
      <c r="BB109" s="101"/>
      <c r="BC109" s="98">
        <f t="shared" si="170"/>
        <v>0</v>
      </c>
      <c r="BD109" s="98">
        <f t="shared" si="171"/>
        <v>0</v>
      </c>
      <c r="BE109" s="98">
        <f t="shared" si="172"/>
        <v>0</v>
      </c>
      <c r="BF109" s="102"/>
      <c r="BG109" s="98"/>
      <c r="BH109" s="98"/>
      <c r="BI109" s="98"/>
      <c r="BJ109" s="98"/>
      <c r="BK109" s="98"/>
      <c r="BL109" s="98"/>
      <c r="BM109" s="101"/>
      <c r="BN109" s="98">
        <f t="shared" si="173"/>
        <v>0</v>
      </c>
      <c r="BO109" s="98">
        <f t="shared" si="174"/>
        <v>0</v>
      </c>
      <c r="BP109" s="98">
        <f t="shared" si="175"/>
        <v>0</v>
      </c>
      <c r="BQ109" s="102"/>
      <c r="BR109" s="98"/>
      <c r="BS109" s="98"/>
      <c r="BT109" s="98"/>
      <c r="BU109" s="98"/>
      <c r="BV109" s="98"/>
      <c r="BW109" s="98"/>
      <c r="BX109" s="98">
        <f t="shared" si="176"/>
        <v>0</v>
      </c>
      <c r="BY109" s="98">
        <f t="shared" si="177"/>
        <v>0</v>
      </c>
      <c r="BZ109" s="98">
        <f t="shared" si="178"/>
        <v>0</v>
      </c>
      <c r="CA109" s="102"/>
      <c r="CB109" s="98"/>
      <c r="CC109" s="98"/>
      <c r="CD109" s="98"/>
      <c r="CE109" s="98"/>
      <c r="CF109" s="98"/>
      <c r="CG109" s="98"/>
      <c r="CH109" s="98">
        <f t="shared" si="179"/>
        <v>0</v>
      </c>
      <c r="CI109" s="98">
        <f t="shared" si="180"/>
        <v>0</v>
      </c>
      <c r="CJ109" s="98">
        <f t="shared" si="181"/>
        <v>0</v>
      </c>
      <c r="CK109" s="102"/>
      <c r="CL109" s="98"/>
      <c r="CM109" s="98"/>
      <c r="CN109" s="98"/>
      <c r="CO109" s="98"/>
      <c r="CP109" s="98"/>
      <c r="CQ109" s="98"/>
      <c r="CR109" s="98">
        <f t="shared" si="182"/>
        <v>0</v>
      </c>
      <c r="CS109" s="98">
        <f t="shared" si="183"/>
        <v>0</v>
      </c>
      <c r="CT109" s="98">
        <f t="shared" si="184"/>
        <v>0</v>
      </c>
      <c r="CU109" s="102"/>
      <c r="CV109" s="98"/>
      <c r="CW109" s="98"/>
      <c r="CX109" s="98"/>
      <c r="CY109" s="98"/>
      <c r="CZ109" s="98"/>
      <c r="DA109" s="98"/>
      <c r="DB109" s="98">
        <f t="shared" si="185"/>
        <v>0</v>
      </c>
      <c r="DC109" s="98">
        <f t="shared" si="186"/>
        <v>0</v>
      </c>
      <c r="DD109" s="98">
        <f t="shared" si="187"/>
        <v>0</v>
      </c>
      <c r="DE109" s="102"/>
      <c r="DF109" s="98"/>
      <c r="DG109" s="98"/>
      <c r="DH109" s="98"/>
      <c r="DI109" s="98"/>
      <c r="DJ109" s="98"/>
      <c r="DK109" s="98"/>
      <c r="DL109" s="98">
        <f t="shared" si="188"/>
        <v>0</v>
      </c>
      <c r="DM109" s="98">
        <f t="shared" si="189"/>
        <v>0</v>
      </c>
      <c r="DN109" s="98">
        <f t="shared" si="190"/>
        <v>0</v>
      </c>
      <c r="DO109" s="107"/>
      <c r="DP109" s="102"/>
      <c r="DQ109" s="98"/>
      <c r="DR109" s="98"/>
      <c r="DS109" s="98"/>
      <c r="DT109" s="98"/>
      <c r="DU109" s="98"/>
      <c r="DV109" s="98"/>
      <c r="DW109" s="101"/>
      <c r="DX109" s="98">
        <f t="shared" si="191"/>
        <v>0</v>
      </c>
      <c r="DY109" s="98">
        <f t="shared" si="192"/>
        <v>0</v>
      </c>
      <c r="DZ109" s="98">
        <f t="shared" si="193"/>
        <v>0</v>
      </c>
      <c r="EA109" s="102"/>
      <c r="EB109" s="98"/>
      <c r="EC109" s="98"/>
      <c r="ED109" s="98"/>
      <c r="EE109" s="98"/>
      <c r="EF109" s="98"/>
      <c r="EG109" s="98"/>
      <c r="EH109" s="98">
        <f t="shared" si="194"/>
        <v>0</v>
      </c>
      <c r="EI109" s="98">
        <f t="shared" si="195"/>
        <v>0</v>
      </c>
      <c r="EJ109" s="98">
        <f t="shared" si="196"/>
        <v>0</v>
      </c>
      <c r="EK109" s="102"/>
      <c r="EL109" s="98"/>
      <c r="EM109" s="98"/>
      <c r="EN109" s="106"/>
      <c r="EO109" s="98">
        <f t="shared" ref="EO109:EP109" si="215">SUM(EL109)</f>
        <v>0</v>
      </c>
      <c r="EP109" s="98">
        <f t="shared" si="215"/>
        <v>0</v>
      </c>
      <c r="EQ109" s="98"/>
      <c r="ER109" s="102"/>
      <c r="ES109" s="98">
        <f t="shared" si="198"/>
        <v>3</v>
      </c>
      <c r="ET109" s="98">
        <f t="shared" si="199"/>
        <v>0.75</v>
      </c>
      <c r="EU109" s="98">
        <f t="shared" si="200"/>
        <v>1</v>
      </c>
      <c r="EV109" s="98">
        <f t="shared" si="201"/>
        <v>0.25</v>
      </c>
      <c r="EW109" s="98">
        <f t="shared" si="202"/>
        <v>1</v>
      </c>
      <c r="EX109" s="98">
        <f t="shared" si="203"/>
        <v>0</v>
      </c>
      <c r="EY109" s="105">
        <f t="shared" si="204"/>
        <v>1</v>
      </c>
      <c r="EZ109" s="98"/>
      <c r="FA109" s="99"/>
    </row>
    <row r="110">
      <c r="A110" s="97" t="s">
        <v>430</v>
      </c>
      <c r="B110" s="98" t="b">
        <v>0</v>
      </c>
      <c r="C110" s="97">
        <v>18.0</v>
      </c>
      <c r="D110" s="97" t="s">
        <v>431</v>
      </c>
      <c r="E110" s="97" t="s">
        <v>189</v>
      </c>
      <c r="F110" s="97">
        <v>7.4528475E7</v>
      </c>
      <c r="G110" s="97" t="s">
        <v>432</v>
      </c>
      <c r="H110" s="97" t="s">
        <v>184</v>
      </c>
      <c r="I110" s="97" t="s">
        <v>404</v>
      </c>
      <c r="J110" s="97" t="s">
        <v>262</v>
      </c>
      <c r="K110" s="100" t="b">
        <v>1</v>
      </c>
      <c r="L110" s="98" t="b">
        <v>0</v>
      </c>
      <c r="M110" s="98" t="b">
        <v>0</v>
      </c>
      <c r="N110" s="99"/>
      <c r="O110" s="98" t="b">
        <v>0</v>
      </c>
      <c r="P110" s="98" t="b">
        <v>0</v>
      </c>
      <c r="Q110" s="99"/>
      <c r="R110" s="98" t="b">
        <v>0</v>
      </c>
      <c r="S110" s="99"/>
      <c r="T110" s="100">
        <v>1.0</v>
      </c>
      <c r="U110" s="100">
        <v>1.0</v>
      </c>
      <c r="V110" s="100">
        <v>1.0</v>
      </c>
      <c r="W110" s="100">
        <v>1.0</v>
      </c>
      <c r="X110" s="100">
        <v>1.0</v>
      </c>
      <c r="Y110" s="100"/>
      <c r="Z110" s="100"/>
      <c r="AA110" s="100"/>
      <c r="AB110" s="100"/>
      <c r="AC110" s="100" t="s">
        <v>187</v>
      </c>
      <c r="AD110" s="100">
        <v>1.0</v>
      </c>
      <c r="AE110" s="98"/>
      <c r="AF110" s="98"/>
      <c r="AG110" s="98"/>
      <c r="AH110" s="98"/>
      <c r="AI110" s="98"/>
      <c r="AJ110" s="98"/>
      <c r="AK110" s="101"/>
      <c r="AL110" s="98">
        <f t="shared" si="167"/>
        <v>3</v>
      </c>
      <c r="AM110" s="98">
        <f t="shared" si="168"/>
        <v>1</v>
      </c>
      <c r="AN110" s="98">
        <f t="shared" si="169"/>
        <v>2</v>
      </c>
      <c r="AO110" s="102"/>
      <c r="AP110" s="98"/>
      <c r="AQ110" s="98"/>
      <c r="AR110" s="98"/>
      <c r="AS110" s="98"/>
      <c r="AT110" s="98"/>
      <c r="AU110" s="98"/>
      <c r="AV110" s="98"/>
      <c r="AW110" s="98"/>
      <c r="AX110" s="98"/>
      <c r="AY110" s="98"/>
      <c r="AZ110" s="98"/>
      <c r="BA110" s="98"/>
      <c r="BB110" s="101"/>
      <c r="BC110" s="98">
        <f t="shared" si="170"/>
        <v>0</v>
      </c>
      <c r="BD110" s="98">
        <f t="shared" si="171"/>
        <v>0</v>
      </c>
      <c r="BE110" s="98">
        <f t="shared" si="172"/>
        <v>0</v>
      </c>
      <c r="BF110" s="102"/>
      <c r="BG110" s="98"/>
      <c r="BH110" s="98"/>
      <c r="BI110" s="98"/>
      <c r="BJ110" s="98"/>
      <c r="BK110" s="98"/>
      <c r="BL110" s="98"/>
      <c r="BM110" s="101"/>
      <c r="BN110" s="98">
        <f t="shared" si="173"/>
        <v>0</v>
      </c>
      <c r="BO110" s="98">
        <f t="shared" si="174"/>
        <v>0</v>
      </c>
      <c r="BP110" s="98">
        <f t="shared" si="175"/>
        <v>0</v>
      </c>
      <c r="BQ110" s="102"/>
      <c r="BR110" s="98"/>
      <c r="BS110" s="98"/>
      <c r="BT110" s="98"/>
      <c r="BU110" s="98"/>
      <c r="BV110" s="98"/>
      <c r="BW110" s="98"/>
      <c r="BX110" s="98">
        <f t="shared" si="176"/>
        <v>0</v>
      </c>
      <c r="BY110" s="98">
        <f t="shared" si="177"/>
        <v>0</v>
      </c>
      <c r="BZ110" s="98">
        <f t="shared" si="178"/>
        <v>0</v>
      </c>
      <c r="CA110" s="102"/>
      <c r="CB110" s="98"/>
      <c r="CC110" s="98"/>
      <c r="CD110" s="98"/>
      <c r="CE110" s="98"/>
      <c r="CF110" s="98"/>
      <c r="CG110" s="98"/>
      <c r="CH110" s="98">
        <f t="shared" si="179"/>
        <v>0</v>
      </c>
      <c r="CI110" s="98">
        <f t="shared" si="180"/>
        <v>0</v>
      </c>
      <c r="CJ110" s="98">
        <f t="shared" si="181"/>
        <v>0</v>
      </c>
      <c r="CK110" s="102"/>
      <c r="CL110" s="98"/>
      <c r="CM110" s="98"/>
      <c r="CN110" s="98"/>
      <c r="CO110" s="98"/>
      <c r="CP110" s="98"/>
      <c r="CQ110" s="98"/>
      <c r="CR110" s="98">
        <f t="shared" si="182"/>
        <v>0</v>
      </c>
      <c r="CS110" s="98">
        <f t="shared" si="183"/>
        <v>0</v>
      </c>
      <c r="CT110" s="98">
        <f t="shared" si="184"/>
        <v>0</v>
      </c>
      <c r="CU110" s="102"/>
      <c r="CV110" s="98"/>
      <c r="CW110" s="98"/>
      <c r="CX110" s="98"/>
      <c r="CY110" s="98"/>
      <c r="CZ110" s="98"/>
      <c r="DA110" s="98"/>
      <c r="DB110" s="98">
        <f t="shared" si="185"/>
        <v>0</v>
      </c>
      <c r="DC110" s="98">
        <f t="shared" si="186"/>
        <v>0</v>
      </c>
      <c r="DD110" s="98">
        <f t="shared" si="187"/>
        <v>0</v>
      </c>
      <c r="DE110" s="102"/>
      <c r="DF110" s="98"/>
      <c r="DG110" s="98"/>
      <c r="DH110" s="98"/>
      <c r="DI110" s="98"/>
      <c r="DJ110" s="98"/>
      <c r="DK110" s="98"/>
      <c r="DL110" s="98">
        <f t="shared" si="188"/>
        <v>0</v>
      </c>
      <c r="DM110" s="98">
        <f t="shared" si="189"/>
        <v>0</v>
      </c>
      <c r="DN110" s="98">
        <f t="shared" si="190"/>
        <v>0</v>
      </c>
      <c r="DO110" s="107"/>
      <c r="DP110" s="102"/>
      <c r="DQ110" s="98"/>
      <c r="DR110" s="98"/>
      <c r="DS110" s="98"/>
      <c r="DT110" s="98"/>
      <c r="DU110" s="98"/>
      <c r="DV110" s="98"/>
      <c r="DW110" s="101"/>
      <c r="DX110" s="98">
        <f t="shared" si="191"/>
        <v>0</v>
      </c>
      <c r="DY110" s="98">
        <f t="shared" si="192"/>
        <v>0</v>
      </c>
      <c r="DZ110" s="98">
        <f t="shared" si="193"/>
        <v>0</v>
      </c>
      <c r="EA110" s="102"/>
      <c r="EB110" s="98"/>
      <c r="EC110" s="98"/>
      <c r="ED110" s="98"/>
      <c r="EE110" s="98"/>
      <c r="EF110" s="98"/>
      <c r="EG110" s="98"/>
      <c r="EH110" s="98">
        <f t="shared" si="194"/>
        <v>0</v>
      </c>
      <c r="EI110" s="98">
        <f t="shared" si="195"/>
        <v>0</v>
      </c>
      <c r="EJ110" s="98">
        <f t="shared" si="196"/>
        <v>0</v>
      </c>
      <c r="EK110" s="102"/>
      <c r="EL110" s="98"/>
      <c r="EM110" s="98"/>
      <c r="EN110" s="106"/>
      <c r="EO110" s="98">
        <f t="shared" ref="EO110:EP110" si="216">SUM(EL110)</f>
        <v>0</v>
      </c>
      <c r="EP110" s="98">
        <f t="shared" si="216"/>
        <v>0</v>
      </c>
      <c r="EQ110" s="98"/>
      <c r="ER110" s="102"/>
      <c r="ES110" s="98">
        <f t="shared" si="198"/>
        <v>3</v>
      </c>
      <c r="ET110" s="98">
        <f t="shared" si="199"/>
        <v>0.75</v>
      </c>
      <c r="EU110" s="98">
        <f t="shared" si="200"/>
        <v>1</v>
      </c>
      <c r="EV110" s="98">
        <f t="shared" si="201"/>
        <v>0.25</v>
      </c>
      <c r="EW110" s="98">
        <f t="shared" si="202"/>
        <v>2</v>
      </c>
      <c r="EX110" s="98">
        <f t="shared" si="203"/>
        <v>0</v>
      </c>
      <c r="EY110" s="105">
        <f t="shared" si="204"/>
        <v>1</v>
      </c>
      <c r="EZ110" s="98"/>
      <c r="FA110" s="99"/>
    </row>
    <row r="111">
      <c r="A111" s="97" t="s">
        <v>433</v>
      </c>
      <c r="B111" s="98" t="b">
        <v>0</v>
      </c>
      <c r="C111" s="97">
        <v>17.0</v>
      </c>
      <c r="D111" s="97" t="s">
        <v>192</v>
      </c>
      <c r="E111" s="97" t="s">
        <v>189</v>
      </c>
      <c r="F111" s="97">
        <v>7.4487959E7</v>
      </c>
      <c r="G111" s="97" t="s">
        <v>434</v>
      </c>
      <c r="H111" s="97" t="s">
        <v>184</v>
      </c>
      <c r="I111" s="97" t="s">
        <v>404</v>
      </c>
      <c r="J111" s="97" t="s">
        <v>262</v>
      </c>
      <c r="K111" s="100" t="b">
        <v>1</v>
      </c>
      <c r="L111" s="98" t="b">
        <v>0</v>
      </c>
      <c r="M111" s="98" t="b">
        <v>0</v>
      </c>
      <c r="N111" s="99"/>
      <c r="O111" s="98" t="b">
        <v>0</v>
      </c>
      <c r="P111" s="98" t="b">
        <v>0</v>
      </c>
      <c r="Q111" s="99"/>
      <c r="R111" s="98" t="b">
        <v>0</v>
      </c>
      <c r="S111" s="99"/>
      <c r="T111" s="100">
        <v>1.0</v>
      </c>
      <c r="U111" s="98"/>
      <c r="V111" s="100">
        <v>1.0</v>
      </c>
      <c r="W111" s="98"/>
      <c r="X111" s="100">
        <v>1.0</v>
      </c>
      <c r="Y111" s="100"/>
      <c r="Z111" s="100"/>
      <c r="AA111" s="100"/>
      <c r="AB111" s="100"/>
      <c r="AC111" s="100" t="s">
        <v>187</v>
      </c>
      <c r="AD111" s="100">
        <v>1.0</v>
      </c>
      <c r="AE111" s="98"/>
      <c r="AF111" s="98"/>
      <c r="AG111" s="98"/>
      <c r="AH111" s="98"/>
      <c r="AI111" s="98"/>
      <c r="AJ111" s="98"/>
      <c r="AK111" s="101"/>
      <c r="AL111" s="98">
        <f t="shared" si="167"/>
        <v>3</v>
      </c>
      <c r="AM111" s="98">
        <f t="shared" si="168"/>
        <v>1</v>
      </c>
      <c r="AN111" s="98">
        <f t="shared" si="169"/>
        <v>0</v>
      </c>
      <c r="AO111" s="102"/>
      <c r="AP111" s="98"/>
      <c r="AQ111" s="98"/>
      <c r="AR111" s="98"/>
      <c r="AS111" s="98"/>
      <c r="AT111" s="98"/>
      <c r="AU111" s="98"/>
      <c r="AV111" s="98"/>
      <c r="AW111" s="98"/>
      <c r="AX111" s="98"/>
      <c r="AY111" s="98"/>
      <c r="AZ111" s="98"/>
      <c r="BA111" s="98"/>
      <c r="BB111" s="101"/>
      <c r="BC111" s="98">
        <f t="shared" si="170"/>
        <v>0</v>
      </c>
      <c r="BD111" s="98">
        <f t="shared" si="171"/>
        <v>0</v>
      </c>
      <c r="BE111" s="98">
        <f t="shared" si="172"/>
        <v>0</v>
      </c>
      <c r="BF111" s="102"/>
      <c r="BG111" s="98"/>
      <c r="BH111" s="98"/>
      <c r="BI111" s="98"/>
      <c r="BJ111" s="98"/>
      <c r="BK111" s="98"/>
      <c r="BL111" s="98"/>
      <c r="BM111" s="101"/>
      <c r="BN111" s="98">
        <f t="shared" si="173"/>
        <v>0</v>
      </c>
      <c r="BO111" s="98">
        <f t="shared" si="174"/>
        <v>0</v>
      </c>
      <c r="BP111" s="98">
        <f t="shared" si="175"/>
        <v>0</v>
      </c>
      <c r="BQ111" s="102"/>
      <c r="BR111" s="98"/>
      <c r="BS111" s="98"/>
      <c r="BT111" s="98"/>
      <c r="BU111" s="98"/>
      <c r="BV111" s="98"/>
      <c r="BW111" s="98"/>
      <c r="BX111" s="98">
        <f t="shared" si="176"/>
        <v>0</v>
      </c>
      <c r="BY111" s="98">
        <f t="shared" si="177"/>
        <v>0</v>
      </c>
      <c r="BZ111" s="98">
        <f t="shared" si="178"/>
        <v>0</v>
      </c>
      <c r="CA111" s="102"/>
      <c r="CB111" s="98"/>
      <c r="CC111" s="98"/>
      <c r="CD111" s="98"/>
      <c r="CE111" s="98"/>
      <c r="CF111" s="98"/>
      <c r="CG111" s="98"/>
      <c r="CH111" s="98">
        <f t="shared" si="179"/>
        <v>0</v>
      </c>
      <c r="CI111" s="98">
        <f t="shared" si="180"/>
        <v>0</v>
      </c>
      <c r="CJ111" s="98">
        <f t="shared" si="181"/>
        <v>0</v>
      </c>
      <c r="CK111" s="102"/>
      <c r="CL111" s="98"/>
      <c r="CM111" s="98"/>
      <c r="CN111" s="98"/>
      <c r="CO111" s="98"/>
      <c r="CP111" s="98"/>
      <c r="CQ111" s="98"/>
      <c r="CR111" s="98">
        <f t="shared" si="182"/>
        <v>0</v>
      </c>
      <c r="CS111" s="98">
        <f t="shared" si="183"/>
        <v>0</v>
      </c>
      <c r="CT111" s="98">
        <f t="shared" si="184"/>
        <v>0</v>
      </c>
      <c r="CU111" s="102"/>
      <c r="CV111" s="98"/>
      <c r="CW111" s="98"/>
      <c r="CX111" s="98"/>
      <c r="CY111" s="98"/>
      <c r="CZ111" s="98"/>
      <c r="DA111" s="98"/>
      <c r="DB111" s="98">
        <f t="shared" si="185"/>
        <v>0</v>
      </c>
      <c r="DC111" s="98">
        <f t="shared" si="186"/>
        <v>0</v>
      </c>
      <c r="DD111" s="98">
        <f t="shared" si="187"/>
        <v>0</v>
      </c>
      <c r="DE111" s="102"/>
      <c r="DF111" s="98"/>
      <c r="DG111" s="98"/>
      <c r="DH111" s="98"/>
      <c r="DI111" s="98"/>
      <c r="DJ111" s="98"/>
      <c r="DK111" s="98"/>
      <c r="DL111" s="98">
        <f t="shared" si="188"/>
        <v>0</v>
      </c>
      <c r="DM111" s="98">
        <f t="shared" si="189"/>
        <v>0</v>
      </c>
      <c r="DN111" s="98">
        <f t="shared" si="190"/>
        <v>0</v>
      </c>
      <c r="DO111" s="107"/>
      <c r="DP111" s="102"/>
      <c r="DQ111" s="98"/>
      <c r="DR111" s="98"/>
      <c r="DS111" s="98"/>
      <c r="DT111" s="98"/>
      <c r="DU111" s="98"/>
      <c r="DV111" s="98"/>
      <c r="DW111" s="101"/>
      <c r="DX111" s="98">
        <f t="shared" si="191"/>
        <v>0</v>
      </c>
      <c r="DY111" s="98">
        <f t="shared" si="192"/>
        <v>0</v>
      </c>
      <c r="DZ111" s="98">
        <f t="shared" si="193"/>
        <v>0</v>
      </c>
      <c r="EA111" s="102"/>
      <c r="EB111" s="98"/>
      <c r="EC111" s="98"/>
      <c r="ED111" s="98"/>
      <c r="EE111" s="98"/>
      <c r="EF111" s="98"/>
      <c r="EG111" s="98"/>
      <c r="EH111" s="98">
        <f t="shared" si="194"/>
        <v>0</v>
      </c>
      <c r="EI111" s="98">
        <f t="shared" si="195"/>
        <v>0</v>
      </c>
      <c r="EJ111" s="98">
        <f t="shared" si="196"/>
        <v>0</v>
      </c>
      <c r="EK111" s="102"/>
      <c r="EL111" s="98"/>
      <c r="EM111" s="98"/>
      <c r="EN111" s="106"/>
      <c r="EO111" s="98">
        <f t="shared" ref="EO111:EP111" si="217">SUM(EL111)</f>
        <v>0</v>
      </c>
      <c r="EP111" s="98">
        <f t="shared" si="217"/>
        <v>0</v>
      </c>
      <c r="EQ111" s="98"/>
      <c r="ER111" s="102"/>
      <c r="ES111" s="98">
        <f t="shared" si="198"/>
        <v>3</v>
      </c>
      <c r="ET111" s="98">
        <f t="shared" si="199"/>
        <v>0.75</v>
      </c>
      <c r="EU111" s="98">
        <f t="shared" si="200"/>
        <v>1</v>
      </c>
      <c r="EV111" s="98">
        <f t="shared" si="201"/>
        <v>0.25</v>
      </c>
      <c r="EW111" s="98">
        <f t="shared" si="202"/>
        <v>0</v>
      </c>
      <c r="EX111" s="98">
        <f t="shared" si="203"/>
        <v>0</v>
      </c>
      <c r="EY111" s="105">
        <f t="shared" si="204"/>
        <v>1</v>
      </c>
      <c r="EZ111" s="98"/>
      <c r="FA111" s="99"/>
    </row>
    <row r="112">
      <c r="A112" s="97" t="s">
        <v>435</v>
      </c>
      <c r="B112" s="98" t="b">
        <v>0</v>
      </c>
      <c r="C112" s="97">
        <v>17.0</v>
      </c>
      <c r="D112" s="97" t="s">
        <v>192</v>
      </c>
      <c r="E112" s="97" t="s">
        <v>189</v>
      </c>
      <c r="F112" s="97">
        <v>7.7380355E7</v>
      </c>
      <c r="G112" s="97" t="s">
        <v>436</v>
      </c>
      <c r="H112" s="97" t="s">
        <v>184</v>
      </c>
      <c r="I112" s="97" t="s">
        <v>404</v>
      </c>
      <c r="J112" s="97" t="s">
        <v>262</v>
      </c>
      <c r="K112" s="100" t="b">
        <v>1</v>
      </c>
      <c r="L112" s="98" t="b">
        <v>0</v>
      </c>
      <c r="M112" s="98" t="b">
        <v>0</v>
      </c>
      <c r="N112" s="99"/>
      <c r="O112" s="98" t="b">
        <v>0</v>
      </c>
      <c r="P112" s="98" t="b">
        <v>0</v>
      </c>
      <c r="Q112" s="99"/>
      <c r="R112" s="98" t="b">
        <v>0</v>
      </c>
      <c r="S112" s="99"/>
      <c r="T112" s="100">
        <v>1.0</v>
      </c>
      <c r="U112" s="98"/>
      <c r="V112" s="100">
        <v>1.0</v>
      </c>
      <c r="W112" s="100">
        <v>1.0</v>
      </c>
      <c r="X112" s="100">
        <v>1.0</v>
      </c>
      <c r="Y112" s="100"/>
      <c r="Z112" s="100"/>
      <c r="AA112" s="100"/>
      <c r="AB112" s="100"/>
      <c r="AC112" s="100" t="s">
        <v>187</v>
      </c>
      <c r="AD112" s="100">
        <v>1.0</v>
      </c>
      <c r="AE112" s="98"/>
      <c r="AF112" s="98"/>
      <c r="AG112" s="98"/>
      <c r="AH112" s="98"/>
      <c r="AI112" s="98"/>
      <c r="AJ112" s="98"/>
      <c r="AK112" s="101"/>
      <c r="AL112" s="98">
        <f t="shared" si="167"/>
        <v>3</v>
      </c>
      <c r="AM112" s="98">
        <f t="shared" si="168"/>
        <v>1</v>
      </c>
      <c r="AN112" s="98">
        <f t="shared" si="169"/>
        <v>1</v>
      </c>
      <c r="AO112" s="102"/>
      <c r="AP112" s="98"/>
      <c r="AQ112" s="98"/>
      <c r="AR112" s="98"/>
      <c r="AS112" s="98"/>
      <c r="AT112" s="98"/>
      <c r="AU112" s="98"/>
      <c r="AV112" s="98"/>
      <c r="AW112" s="98"/>
      <c r="AX112" s="98"/>
      <c r="AY112" s="98"/>
      <c r="AZ112" s="98"/>
      <c r="BA112" s="98"/>
      <c r="BB112" s="101"/>
      <c r="BC112" s="98">
        <f t="shared" si="170"/>
        <v>0</v>
      </c>
      <c r="BD112" s="98">
        <f t="shared" si="171"/>
        <v>0</v>
      </c>
      <c r="BE112" s="98">
        <f t="shared" si="172"/>
        <v>0</v>
      </c>
      <c r="BF112" s="102"/>
      <c r="BG112" s="98"/>
      <c r="BH112" s="98"/>
      <c r="BI112" s="98"/>
      <c r="BJ112" s="98"/>
      <c r="BK112" s="98"/>
      <c r="BL112" s="98"/>
      <c r="BM112" s="101"/>
      <c r="BN112" s="98">
        <f t="shared" si="173"/>
        <v>0</v>
      </c>
      <c r="BO112" s="98">
        <f t="shared" si="174"/>
        <v>0</v>
      </c>
      <c r="BP112" s="98">
        <f t="shared" si="175"/>
        <v>0</v>
      </c>
      <c r="BQ112" s="102"/>
      <c r="BR112" s="98"/>
      <c r="BS112" s="98"/>
      <c r="BT112" s="98"/>
      <c r="BU112" s="98"/>
      <c r="BV112" s="98"/>
      <c r="BW112" s="98"/>
      <c r="BX112" s="98">
        <f t="shared" si="176"/>
        <v>0</v>
      </c>
      <c r="BY112" s="98">
        <f t="shared" si="177"/>
        <v>0</v>
      </c>
      <c r="BZ112" s="98">
        <f t="shared" si="178"/>
        <v>0</v>
      </c>
      <c r="CA112" s="102"/>
      <c r="CB112" s="98"/>
      <c r="CC112" s="98"/>
      <c r="CD112" s="98"/>
      <c r="CE112" s="98"/>
      <c r="CF112" s="98"/>
      <c r="CG112" s="98"/>
      <c r="CH112" s="98">
        <f t="shared" si="179"/>
        <v>0</v>
      </c>
      <c r="CI112" s="98">
        <f t="shared" si="180"/>
        <v>0</v>
      </c>
      <c r="CJ112" s="98">
        <f t="shared" si="181"/>
        <v>0</v>
      </c>
      <c r="CK112" s="102"/>
      <c r="CL112" s="98"/>
      <c r="CM112" s="98"/>
      <c r="CN112" s="98"/>
      <c r="CO112" s="98"/>
      <c r="CP112" s="98"/>
      <c r="CQ112" s="98"/>
      <c r="CR112" s="98">
        <f t="shared" si="182"/>
        <v>0</v>
      </c>
      <c r="CS112" s="98">
        <f t="shared" si="183"/>
        <v>0</v>
      </c>
      <c r="CT112" s="98">
        <f t="shared" si="184"/>
        <v>0</v>
      </c>
      <c r="CU112" s="102"/>
      <c r="CV112" s="98"/>
      <c r="CW112" s="98"/>
      <c r="CX112" s="98"/>
      <c r="CY112" s="98"/>
      <c r="CZ112" s="98"/>
      <c r="DA112" s="98"/>
      <c r="DB112" s="98">
        <f t="shared" si="185"/>
        <v>0</v>
      </c>
      <c r="DC112" s="98">
        <f t="shared" si="186"/>
        <v>0</v>
      </c>
      <c r="DD112" s="98">
        <f t="shared" si="187"/>
        <v>0</v>
      </c>
      <c r="DE112" s="102"/>
      <c r="DF112" s="98"/>
      <c r="DG112" s="98"/>
      <c r="DH112" s="98"/>
      <c r="DI112" s="98"/>
      <c r="DJ112" s="98"/>
      <c r="DK112" s="98"/>
      <c r="DL112" s="98">
        <f t="shared" si="188"/>
        <v>0</v>
      </c>
      <c r="DM112" s="98">
        <f t="shared" si="189"/>
        <v>0</v>
      </c>
      <c r="DN112" s="98">
        <f t="shared" si="190"/>
        <v>0</v>
      </c>
      <c r="DO112" s="107"/>
      <c r="DP112" s="102"/>
      <c r="DQ112" s="98"/>
      <c r="DR112" s="98"/>
      <c r="DS112" s="98"/>
      <c r="DT112" s="98"/>
      <c r="DU112" s="98"/>
      <c r="DV112" s="98"/>
      <c r="DW112" s="101"/>
      <c r="DX112" s="98">
        <f t="shared" si="191"/>
        <v>0</v>
      </c>
      <c r="DY112" s="98">
        <f t="shared" si="192"/>
        <v>0</v>
      </c>
      <c r="DZ112" s="98">
        <f t="shared" si="193"/>
        <v>0</v>
      </c>
      <c r="EA112" s="102"/>
      <c r="EB112" s="98"/>
      <c r="EC112" s="98"/>
      <c r="ED112" s="98"/>
      <c r="EE112" s="98"/>
      <c r="EF112" s="98"/>
      <c r="EG112" s="98"/>
      <c r="EH112" s="98">
        <f t="shared" si="194"/>
        <v>0</v>
      </c>
      <c r="EI112" s="98">
        <f t="shared" si="195"/>
        <v>0</v>
      </c>
      <c r="EJ112" s="98">
        <f t="shared" si="196"/>
        <v>0</v>
      </c>
      <c r="EK112" s="102"/>
      <c r="EL112" s="98"/>
      <c r="EM112" s="98"/>
      <c r="EN112" s="106"/>
      <c r="EO112" s="98">
        <f t="shared" ref="EO112:EP112" si="218">SUM(EL112)</f>
        <v>0</v>
      </c>
      <c r="EP112" s="98">
        <f t="shared" si="218"/>
        <v>0</v>
      </c>
      <c r="EQ112" s="98"/>
      <c r="ER112" s="102"/>
      <c r="ES112" s="98">
        <f t="shared" si="198"/>
        <v>3</v>
      </c>
      <c r="ET112" s="98">
        <f t="shared" si="199"/>
        <v>0.75</v>
      </c>
      <c r="EU112" s="98">
        <f t="shared" si="200"/>
        <v>1</v>
      </c>
      <c r="EV112" s="98">
        <f t="shared" si="201"/>
        <v>0.25</v>
      </c>
      <c r="EW112" s="98">
        <f t="shared" si="202"/>
        <v>1</v>
      </c>
      <c r="EX112" s="98">
        <f t="shared" si="203"/>
        <v>0</v>
      </c>
      <c r="EY112" s="105">
        <f t="shared" si="204"/>
        <v>1</v>
      </c>
      <c r="EZ112" s="98"/>
      <c r="FA112" s="99"/>
    </row>
    <row r="113">
      <c r="A113" s="97" t="s">
        <v>437</v>
      </c>
      <c r="B113" s="98" t="b">
        <v>0</v>
      </c>
      <c r="C113" s="97">
        <v>18.0</v>
      </c>
      <c r="D113" s="97" t="s">
        <v>438</v>
      </c>
      <c r="E113" s="97" t="s">
        <v>189</v>
      </c>
      <c r="F113" s="97">
        <v>7.1103899E7</v>
      </c>
      <c r="G113" s="97" t="s">
        <v>439</v>
      </c>
      <c r="H113" s="97" t="s">
        <v>184</v>
      </c>
      <c r="I113" s="97" t="s">
        <v>404</v>
      </c>
      <c r="J113" s="97" t="s">
        <v>262</v>
      </c>
      <c r="K113" s="100" t="b">
        <v>1</v>
      </c>
      <c r="L113" s="98" t="b">
        <v>0</v>
      </c>
      <c r="M113" s="98" t="b">
        <v>0</v>
      </c>
      <c r="N113" s="99"/>
      <c r="O113" s="98" t="b">
        <v>0</v>
      </c>
      <c r="P113" s="98" t="b">
        <v>0</v>
      </c>
      <c r="Q113" s="99"/>
      <c r="R113" s="98" t="b">
        <v>0</v>
      </c>
      <c r="S113" s="99"/>
      <c r="T113" s="100">
        <v>1.0</v>
      </c>
      <c r="U113" s="98"/>
      <c r="V113" s="100">
        <v>1.0</v>
      </c>
      <c r="W113" s="98"/>
      <c r="X113" s="100">
        <v>1.0</v>
      </c>
      <c r="Y113" s="100">
        <v>1.0</v>
      </c>
      <c r="Z113" s="100"/>
      <c r="AA113" s="100"/>
      <c r="AB113" s="100"/>
      <c r="AC113" s="100" t="s">
        <v>187</v>
      </c>
      <c r="AD113" s="100">
        <v>1.0</v>
      </c>
      <c r="AE113" s="98"/>
      <c r="AF113" s="98"/>
      <c r="AG113" s="98"/>
      <c r="AH113" s="98"/>
      <c r="AI113" s="98"/>
      <c r="AJ113" s="98"/>
      <c r="AK113" s="101"/>
      <c r="AL113" s="98">
        <f t="shared" si="167"/>
        <v>3</v>
      </c>
      <c r="AM113" s="98">
        <f t="shared" si="168"/>
        <v>1</v>
      </c>
      <c r="AN113" s="98">
        <f t="shared" si="169"/>
        <v>1</v>
      </c>
      <c r="AO113" s="102"/>
      <c r="AP113" s="98"/>
      <c r="AQ113" s="98"/>
      <c r="AR113" s="98"/>
      <c r="AS113" s="98"/>
      <c r="AT113" s="98"/>
      <c r="AU113" s="98"/>
      <c r="AV113" s="98"/>
      <c r="AW113" s="98"/>
      <c r="AX113" s="98"/>
      <c r="AY113" s="98"/>
      <c r="AZ113" s="98"/>
      <c r="BA113" s="98"/>
      <c r="BB113" s="101"/>
      <c r="BC113" s="98">
        <f t="shared" si="170"/>
        <v>0</v>
      </c>
      <c r="BD113" s="98">
        <f t="shared" si="171"/>
        <v>0</v>
      </c>
      <c r="BE113" s="98">
        <f t="shared" si="172"/>
        <v>0</v>
      </c>
      <c r="BF113" s="102"/>
      <c r="BG113" s="98"/>
      <c r="BH113" s="98"/>
      <c r="BI113" s="98"/>
      <c r="BJ113" s="98"/>
      <c r="BK113" s="98"/>
      <c r="BL113" s="98"/>
      <c r="BM113" s="101"/>
      <c r="BN113" s="98">
        <f t="shared" si="173"/>
        <v>0</v>
      </c>
      <c r="BO113" s="98">
        <f t="shared" si="174"/>
        <v>0</v>
      </c>
      <c r="BP113" s="98">
        <f t="shared" si="175"/>
        <v>0</v>
      </c>
      <c r="BQ113" s="102"/>
      <c r="BR113" s="98"/>
      <c r="BS113" s="98"/>
      <c r="BT113" s="98"/>
      <c r="BU113" s="98"/>
      <c r="BV113" s="98"/>
      <c r="BW113" s="98"/>
      <c r="BX113" s="98">
        <f t="shared" si="176"/>
        <v>0</v>
      </c>
      <c r="BY113" s="98">
        <f t="shared" si="177"/>
        <v>0</v>
      </c>
      <c r="BZ113" s="98">
        <f t="shared" si="178"/>
        <v>0</v>
      </c>
      <c r="CA113" s="102"/>
      <c r="CB113" s="98"/>
      <c r="CC113" s="98"/>
      <c r="CD113" s="98"/>
      <c r="CE113" s="98"/>
      <c r="CF113" s="98"/>
      <c r="CG113" s="98"/>
      <c r="CH113" s="98">
        <f t="shared" si="179"/>
        <v>0</v>
      </c>
      <c r="CI113" s="98">
        <f t="shared" si="180"/>
        <v>0</v>
      </c>
      <c r="CJ113" s="98">
        <f t="shared" si="181"/>
        <v>0</v>
      </c>
      <c r="CK113" s="102"/>
      <c r="CL113" s="98"/>
      <c r="CM113" s="98"/>
      <c r="CN113" s="98"/>
      <c r="CO113" s="98"/>
      <c r="CP113" s="98"/>
      <c r="CQ113" s="98"/>
      <c r="CR113" s="98">
        <f t="shared" si="182"/>
        <v>0</v>
      </c>
      <c r="CS113" s="98">
        <f t="shared" si="183"/>
        <v>0</v>
      </c>
      <c r="CT113" s="98">
        <f t="shared" si="184"/>
        <v>0</v>
      </c>
      <c r="CU113" s="102"/>
      <c r="CV113" s="98"/>
      <c r="CW113" s="98"/>
      <c r="CX113" s="98"/>
      <c r="CY113" s="98"/>
      <c r="CZ113" s="98"/>
      <c r="DA113" s="98"/>
      <c r="DB113" s="98">
        <f t="shared" si="185"/>
        <v>0</v>
      </c>
      <c r="DC113" s="98">
        <f t="shared" si="186"/>
        <v>0</v>
      </c>
      <c r="DD113" s="98">
        <f t="shared" si="187"/>
        <v>0</v>
      </c>
      <c r="DE113" s="102"/>
      <c r="DF113" s="98"/>
      <c r="DG113" s="98"/>
      <c r="DH113" s="98"/>
      <c r="DI113" s="98"/>
      <c r="DJ113" s="98"/>
      <c r="DK113" s="98"/>
      <c r="DL113" s="98">
        <f t="shared" si="188"/>
        <v>0</v>
      </c>
      <c r="DM113" s="98">
        <f t="shared" si="189"/>
        <v>0</v>
      </c>
      <c r="DN113" s="98">
        <f t="shared" si="190"/>
        <v>0</v>
      </c>
      <c r="DO113" s="107"/>
      <c r="DP113" s="102"/>
      <c r="DQ113" s="98"/>
      <c r="DR113" s="98"/>
      <c r="DS113" s="98"/>
      <c r="DT113" s="98"/>
      <c r="DU113" s="98"/>
      <c r="DV113" s="98"/>
      <c r="DW113" s="101"/>
      <c r="DX113" s="98">
        <f t="shared" si="191"/>
        <v>0</v>
      </c>
      <c r="DY113" s="98">
        <f t="shared" si="192"/>
        <v>0</v>
      </c>
      <c r="DZ113" s="98">
        <f t="shared" si="193"/>
        <v>0</v>
      </c>
      <c r="EA113" s="102"/>
      <c r="EB113" s="98"/>
      <c r="EC113" s="98"/>
      <c r="ED113" s="98"/>
      <c r="EE113" s="98"/>
      <c r="EF113" s="98"/>
      <c r="EG113" s="98"/>
      <c r="EH113" s="98">
        <f t="shared" si="194"/>
        <v>0</v>
      </c>
      <c r="EI113" s="98">
        <f t="shared" si="195"/>
        <v>0</v>
      </c>
      <c r="EJ113" s="98">
        <f t="shared" si="196"/>
        <v>0</v>
      </c>
      <c r="EK113" s="102"/>
      <c r="EL113" s="98"/>
      <c r="EM113" s="98"/>
      <c r="EN113" s="106"/>
      <c r="EO113" s="98">
        <f t="shared" ref="EO113:EP113" si="219">SUM(EL113)</f>
        <v>0</v>
      </c>
      <c r="EP113" s="98">
        <f t="shared" si="219"/>
        <v>0</v>
      </c>
      <c r="EQ113" s="98"/>
      <c r="ER113" s="102"/>
      <c r="ES113" s="98">
        <f t="shared" si="198"/>
        <v>3</v>
      </c>
      <c r="ET113" s="98">
        <f t="shared" si="199"/>
        <v>0.75</v>
      </c>
      <c r="EU113" s="98">
        <f t="shared" si="200"/>
        <v>1</v>
      </c>
      <c r="EV113" s="98">
        <f t="shared" si="201"/>
        <v>0.25</v>
      </c>
      <c r="EW113" s="98">
        <f t="shared" si="202"/>
        <v>1</v>
      </c>
      <c r="EX113" s="98">
        <f t="shared" si="203"/>
        <v>0</v>
      </c>
      <c r="EY113" s="105">
        <f t="shared" si="204"/>
        <v>1</v>
      </c>
      <c r="EZ113" s="98"/>
      <c r="FA113" s="99"/>
    </row>
    <row r="114">
      <c r="A114" s="97" t="s">
        <v>440</v>
      </c>
      <c r="B114" s="98" t="b">
        <v>0</v>
      </c>
      <c r="C114" s="97">
        <v>17.0</v>
      </c>
      <c r="D114" s="97" t="s">
        <v>192</v>
      </c>
      <c r="E114" s="97" t="s">
        <v>189</v>
      </c>
      <c r="F114" s="97">
        <v>6.1478256E7</v>
      </c>
      <c r="G114" s="97" t="s">
        <v>441</v>
      </c>
      <c r="H114" s="97" t="s">
        <v>184</v>
      </c>
      <c r="I114" s="97" t="s">
        <v>404</v>
      </c>
      <c r="J114" s="97" t="s">
        <v>262</v>
      </c>
      <c r="K114" s="100" t="b">
        <v>1</v>
      </c>
      <c r="L114" s="98" t="b">
        <v>0</v>
      </c>
      <c r="M114" s="98" t="b">
        <v>0</v>
      </c>
      <c r="N114" s="99"/>
      <c r="O114" s="98" t="b">
        <v>0</v>
      </c>
      <c r="P114" s="98" t="b">
        <v>0</v>
      </c>
      <c r="Q114" s="99"/>
      <c r="R114" s="98" t="b">
        <v>0</v>
      </c>
      <c r="S114" s="99"/>
      <c r="T114" s="100">
        <v>1.0</v>
      </c>
      <c r="U114" s="98"/>
      <c r="V114" s="100">
        <v>1.0</v>
      </c>
      <c r="W114" s="98"/>
      <c r="X114" s="100">
        <v>1.0</v>
      </c>
      <c r="Y114" s="100">
        <v>1.0</v>
      </c>
      <c r="Z114" s="100"/>
      <c r="AA114" s="100"/>
      <c r="AB114" s="100"/>
      <c r="AC114" s="100" t="s">
        <v>187</v>
      </c>
      <c r="AD114" s="100">
        <v>1.0</v>
      </c>
      <c r="AE114" s="98"/>
      <c r="AF114" s="98"/>
      <c r="AG114" s="98"/>
      <c r="AH114" s="98"/>
      <c r="AI114" s="98"/>
      <c r="AJ114" s="98"/>
      <c r="AK114" s="101"/>
      <c r="AL114" s="98">
        <f t="shared" si="167"/>
        <v>3</v>
      </c>
      <c r="AM114" s="98">
        <f t="shared" si="168"/>
        <v>1</v>
      </c>
      <c r="AN114" s="98">
        <f t="shared" si="169"/>
        <v>1</v>
      </c>
      <c r="AO114" s="102"/>
      <c r="AP114" s="98"/>
      <c r="AQ114" s="98"/>
      <c r="AR114" s="98"/>
      <c r="AS114" s="98"/>
      <c r="AT114" s="98"/>
      <c r="AU114" s="98"/>
      <c r="AV114" s="98"/>
      <c r="AW114" s="98"/>
      <c r="AX114" s="98"/>
      <c r="AY114" s="98"/>
      <c r="AZ114" s="98"/>
      <c r="BA114" s="98"/>
      <c r="BB114" s="101"/>
      <c r="BC114" s="98">
        <f t="shared" si="170"/>
        <v>0</v>
      </c>
      <c r="BD114" s="98">
        <f t="shared" si="171"/>
        <v>0</v>
      </c>
      <c r="BE114" s="98">
        <f t="shared" si="172"/>
        <v>0</v>
      </c>
      <c r="BF114" s="102"/>
      <c r="BG114" s="98"/>
      <c r="BH114" s="98"/>
      <c r="BI114" s="98"/>
      <c r="BJ114" s="98"/>
      <c r="BK114" s="98"/>
      <c r="BL114" s="98"/>
      <c r="BM114" s="101"/>
      <c r="BN114" s="98">
        <f t="shared" si="173"/>
        <v>0</v>
      </c>
      <c r="BO114" s="98">
        <f t="shared" si="174"/>
        <v>0</v>
      </c>
      <c r="BP114" s="98">
        <f t="shared" si="175"/>
        <v>0</v>
      </c>
      <c r="BQ114" s="102"/>
      <c r="BR114" s="98"/>
      <c r="BS114" s="98"/>
      <c r="BT114" s="98"/>
      <c r="BU114" s="98"/>
      <c r="BV114" s="98"/>
      <c r="BW114" s="98"/>
      <c r="BX114" s="98">
        <f t="shared" si="176"/>
        <v>0</v>
      </c>
      <c r="BY114" s="98">
        <f t="shared" si="177"/>
        <v>0</v>
      </c>
      <c r="BZ114" s="98">
        <f t="shared" si="178"/>
        <v>0</v>
      </c>
      <c r="CA114" s="102"/>
      <c r="CB114" s="98"/>
      <c r="CC114" s="98"/>
      <c r="CD114" s="98"/>
      <c r="CE114" s="98"/>
      <c r="CF114" s="98"/>
      <c r="CG114" s="98"/>
      <c r="CH114" s="98">
        <f t="shared" si="179"/>
        <v>0</v>
      </c>
      <c r="CI114" s="98">
        <f t="shared" si="180"/>
        <v>0</v>
      </c>
      <c r="CJ114" s="98">
        <f t="shared" si="181"/>
        <v>0</v>
      </c>
      <c r="CK114" s="102"/>
      <c r="CL114" s="98"/>
      <c r="CM114" s="98"/>
      <c r="CN114" s="98"/>
      <c r="CO114" s="98"/>
      <c r="CP114" s="98"/>
      <c r="CQ114" s="98"/>
      <c r="CR114" s="98">
        <f t="shared" si="182"/>
        <v>0</v>
      </c>
      <c r="CS114" s="98">
        <f t="shared" si="183"/>
        <v>0</v>
      </c>
      <c r="CT114" s="98">
        <f t="shared" si="184"/>
        <v>0</v>
      </c>
      <c r="CU114" s="102"/>
      <c r="CV114" s="98"/>
      <c r="CW114" s="98"/>
      <c r="CX114" s="98"/>
      <c r="CY114" s="98"/>
      <c r="CZ114" s="98"/>
      <c r="DA114" s="98"/>
      <c r="DB114" s="98">
        <f t="shared" si="185"/>
        <v>0</v>
      </c>
      <c r="DC114" s="98">
        <f t="shared" si="186"/>
        <v>0</v>
      </c>
      <c r="DD114" s="98">
        <f t="shared" si="187"/>
        <v>0</v>
      </c>
      <c r="DE114" s="102"/>
      <c r="DF114" s="98"/>
      <c r="DG114" s="98"/>
      <c r="DH114" s="98"/>
      <c r="DI114" s="98"/>
      <c r="DJ114" s="98"/>
      <c r="DK114" s="98"/>
      <c r="DL114" s="98">
        <f t="shared" si="188"/>
        <v>0</v>
      </c>
      <c r="DM114" s="98">
        <f t="shared" si="189"/>
        <v>0</v>
      </c>
      <c r="DN114" s="98">
        <f t="shared" si="190"/>
        <v>0</v>
      </c>
      <c r="DO114" s="107"/>
      <c r="DP114" s="102"/>
      <c r="DQ114" s="98"/>
      <c r="DR114" s="98"/>
      <c r="DS114" s="98"/>
      <c r="DT114" s="98"/>
      <c r="DU114" s="98"/>
      <c r="DV114" s="98"/>
      <c r="DW114" s="101"/>
      <c r="DX114" s="98">
        <f t="shared" si="191"/>
        <v>0</v>
      </c>
      <c r="DY114" s="98">
        <f t="shared" si="192"/>
        <v>0</v>
      </c>
      <c r="DZ114" s="98">
        <f t="shared" si="193"/>
        <v>0</v>
      </c>
      <c r="EA114" s="102"/>
      <c r="EB114" s="98"/>
      <c r="EC114" s="98"/>
      <c r="ED114" s="98"/>
      <c r="EE114" s="98"/>
      <c r="EF114" s="98"/>
      <c r="EG114" s="98"/>
      <c r="EH114" s="98">
        <f t="shared" si="194"/>
        <v>0</v>
      </c>
      <c r="EI114" s="98">
        <f t="shared" si="195"/>
        <v>0</v>
      </c>
      <c r="EJ114" s="98">
        <f t="shared" si="196"/>
        <v>0</v>
      </c>
      <c r="EK114" s="102"/>
      <c r="EL114" s="98"/>
      <c r="EM114" s="98"/>
      <c r="EN114" s="106"/>
      <c r="EO114" s="98">
        <f t="shared" ref="EO114:EP114" si="220">SUM(EL114)</f>
        <v>0</v>
      </c>
      <c r="EP114" s="98">
        <f t="shared" si="220"/>
        <v>0</v>
      </c>
      <c r="EQ114" s="98"/>
      <c r="ER114" s="102"/>
      <c r="ES114" s="98">
        <f t="shared" si="198"/>
        <v>3</v>
      </c>
      <c r="ET114" s="98">
        <f t="shared" si="199"/>
        <v>0.75</v>
      </c>
      <c r="EU114" s="98">
        <f t="shared" si="200"/>
        <v>1</v>
      </c>
      <c r="EV114" s="98">
        <f t="shared" si="201"/>
        <v>0.25</v>
      </c>
      <c r="EW114" s="98">
        <f t="shared" si="202"/>
        <v>1</v>
      </c>
      <c r="EX114" s="98">
        <f t="shared" si="203"/>
        <v>0</v>
      </c>
      <c r="EY114" s="105">
        <f t="shared" si="204"/>
        <v>1</v>
      </c>
      <c r="EZ114" s="98"/>
      <c r="FA114" s="99"/>
    </row>
    <row r="115">
      <c r="A115" s="97" t="s">
        <v>442</v>
      </c>
      <c r="B115" s="98" t="b">
        <v>0</v>
      </c>
      <c r="C115" s="97">
        <v>17.0</v>
      </c>
      <c r="D115" s="97" t="s">
        <v>192</v>
      </c>
      <c r="E115" s="97" t="s">
        <v>182</v>
      </c>
      <c r="F115" s="97">
        <v>6.4459262E7</v>
      </c>
      <c r="G115" s="97" t="s">
        <v>443</v>
      </c>
      <c r="H115" s="97" t="s">
        <v>184</v>
      </c>
      <c r="I115" s="97" t="s">
        <v>404</v>
      </c>
      <c r="J115" s="97" t="s">
        <v>262</v>
      </c>
      <c r="K115" s="100" t="b">
        <v>1</v>
      </c>
      <c r="L115" s="98" t="b">
        <v>0</v>
      </c>
      <c r="M115" s="98" t="b">
        <v>0</v>
      </c>
      <c r="N115" s="99"/>
      <c r="O115" s="98" t="b">
        <v>0</v>
      </c>
      <c r="P115" s="98" t="b">
        <v>0</v>
      </c>
      <c r="Q115" s="99"/>
      <c r="R115" s="98" t="b">
        <v>0</v>
      </c>
      <c r="S115" s="99"/>
      <c r="T115" s="100">
        <v>1.0</v>
      </c>
      <c r="U115" s="100">
        <v>1.0</v>
      </c>
      <c r="V115" s="100">
        <v>1.0</v>
      </c>
      <c r="W115" s="100">
        <v>1.0</v>
      </c>
      <c r="X115" s="100">
        <v>1.0</v>
      </c>
      <c r="Y115" s="100">
        <v>1.0</v>
      </c>
      <c r="Z115" s="100"/>
      <c r="AA115" s="100"/>
      <c r="AB115" s="100"/>
      <c r="AC115" s="100" t="s">
        <v>187</v>
      </c>
      <c r="AD115" s="98"/>
      <c r="AE115" s="98"/>
      <c r="AF115" s="98"/>
      <c r="AG115" s="98"/>
      <c r="AH115" s="98"/>
      <c r="AI115" s="98"/>
      <c r="AJ115" s="98"/>
      <c r="AK115" s="101"/>
      <c r="AL115" s="98">
        <f t="shared" si="167"/>
        <v>2</v>
      </c>
      <c r="AM115" s="98">
        <f t="shared" si="168"/>
        <v>1</v>
      </c>
      <c r="AN115" s="98">
        <f t="shared" si="169"/>
        <v>3</v>
      </c>
      <c r="AO115" s="102"/>
      <c r="AP115" s="98"/>
      <c r="AQ115" s="98"/>
      <c r="AR115" s="98"/>
      <c r="AS115" s="98"/>
      <c r="AT115" s="98"/>
      <c r="AU115" s="98"/>
      <c r="AV115" s="98"/>
      <c r="AW115" s="98"/>
      <c r="AX115" s="98"/>
      <c r="AY115" s="98"/>
      <c r="AZ115" s="98"/>
      <c r="BA115" s="98"/>
      <c r="BB115" s="101"/>
      <c r="BC115" s="98">
        <f t="shared" si="170"/>
        <v>0</v>
      </c>
      <c r="BD115" s="98">
        <f t="shared" si="171"/>
        <v>0</v>
      </c>
      <c r="BE115" s="98">
        <f t="shared" si="172"/>
        <v>0</v>
      </c>
      <c r="BF115" s="102"/>
      <c r="BG115" s="98"/>
      <c r="BH115" s="98"/>
      <c r="BI115" s="98"/>
      <c r="BJ115" s="98"/>
      <c r="BK115" s="98"/>
      <c r="BL115" s="98"/>
      <c r="BM115" s="101"/>
      <c r="BN115" s="98">
        <f t="shared" si="173"/>
        <v>0</v>
      </c>
      <c r="BO115" s="98">
        <f t="shared" si="174"/>
        <v>0</v>
      </c>
      <c r="BP115" s="98">
        <f t="shared" si="175"/>
        <v>0</v>
      </c>
      <c r="BQ115" s="102"/>
      <c r="BR115" s="98"/>
      <c r="BS115" s="98"/>
      <c r="BT115" s="98"/>
      <c r="BU115" s="98"/>
      <c r="BV115" s="98"/>
      <c r="BW115" s="98"/>
      <c r="BX115" s="98">
        <f t="shared" si="176"/>
        <v>0</v>
      </c>
      <c r="BY115" s="98">
        <f t="shared" si="177"/>
        <v>0</v>
      </c>
      <c r="BZ115" s="98">
        <f t="shared" si="178"/>
        <v>0</v>
      </c>
      <c r="CA115" s="102"/>
      <c r="CB115" s="98"/>
      <c r="CC115" s="98"/>
      <c r="CD115" s="98"/>
      <c r="CE115" s="98"/>
      <c r="CF115" s="98"/>
      <c r="CG115" s="98"/>
      <c r="CH115" s="98">
        <f t="shared" si="179"/>
        <v>0</v>
      </c>
      <c r="CI115" s="98">
        <f t="shared" si="180"/>
        <v>0</v>
      </c>
      <c r="CJ115" s="98">
        <f t="shared" si="181"/>
        <v>0</v>
      </c>
      <c r="CK115" s="102"/>
      <c r="CL115" s="98"/>
      <c r="CM115" s="98"/>
      <c r="CN115" s="98"/>
      <c r="CO115" s="98"/>
      <c r="CP115" s="98"/>
      <c r="CQ115" s="98"/>
      <c r="CR115" s="98">
        <f t="shared" si="182"/>
        <v>0</v>
      </c>
      <c r="CS115" s="98">
        <f t="shared" si="183"/>
        <v>0</v>
      </c>
      <c r="CT115" s="98">
        <f t="shared" si="184"/>
        <v>0</v>
      </c>
      <c r="CU115" s="102"/>
      <c r="CV115" s="98"/>
      <c r="CW115" s="98"/>
      <c r="CX115" s="98"/>
      <c r="CY115" s="98"/>
      <c r="CZ115" s="98"/>
      <c r="DA115" s="98"/>
      <c r="DB115" s="98">
        <f t="shared" si="185"/>
        <v>0</v>
      </c>
      <c r="DC115" s="98">
        <f t="shared" si="186"/>
        <v>0</v>
      </c>
      <c r="DD115" s="98">
        <f t="shared" si="187"/>
        <v>0</v>
      </c>
      <c r="DE115" s="102"/>
      <c r="DF115" s="98"/>
      <c r="DG115" s="98"/>
      <c r="DH115" s="98"/>
      <c r="DI115" s="98"/>
      <c r="DJ115" s="98"/>
      <c r="DK115" s="98"/>
      <c r="DL115" s="98">
        <f t="shared" si="188"/>
        <v>0</v>
      </c>
      <c r="DM115" s="98">
        <f t="shared" si="189"/>
        <v>0</v>
      </c>
      <c r="DN115" s="98">
        <f t="shared" si="190"/>
        <v>0</v>
      </c>
      <c r="DO115" s="107"/>
      <c r="DP115" s="102"/>
      <c r="DQ115" s="98"/>
      <c r="DR115" s="98"/>
      <c r="DS115" s="98"/>
      <c r="DT115" s="98"/>
      <c r="DU115" s="98"/>
      <c r="DV115" s="98"/>
      <c r="DW115" s="101"/>
      <c r="DX115" s="98">
        <f t="shared" si="191"/>
        <v>0</v>
      </c>
      <c r="DY115" s="98">
        <f t="shared" si="192"/>
        <v>0</v>
      </c>
      <c r="DZ115" s="98">
        <f t="shared" si="193"/>
        <v>0</v>
      </c>
      <c r="EA115" s="102"/>
      <c r="EB115" s="98"/>
      <c r="EC115" s="98"/>
      <c r="ED115" s="98"/>
      <c r="EE115" s="98"/>
      <c r="EF115" s="98"/>
      <c r="EG115" s="98"/>
      <c r="EH115" s="98">
        <f t="shared" si="194"/>
        <v>0</v>
      </c>
      <c r="EI115" s="98">
        <f t="shared" si="195"/>
        <v>0</v>
      </c>
      <c r="EJ115" s="98">
        <f t="shared" si="196"/>
        <v>0</v>
      </c>
      <c r="EK115" s="102"/>
      <c r="EL115" s="98"/>
      <c r="EM115" s="98"/>
      <c r="EN115" s="106"/>
      <c r="EO115" s="98">
        <f t="shared" ref="EO115:EP115" si="221">SUM(EL115)</f>
        <v>0</v>
      </c>
      <c r="EP115" s="98">
        <f t="shared" si="221"/>
        <v>0</v>
      </c>
      <c r="EQ115" s="98"/>
      <c r="ER115" s="102"/>
      <c r="ES115" s="98">
        <f t="shared" si="198"/>
        <v>2</v>
      </c>
      <c r="ET115" s="98">
        <f t="shared" si="199"/>
        <v>0.5</v>
      </c>
      <c r="EU115" s="98">
        <f t="shared" si="200"/>
        <v>1</v>
      </c>
      <c r="EV115" s="98">
        <f t="shared" si="201"/>
        <v>0.25</v>
      </c>
      <c r="EW115" s="98">
        <f t="shared" si="202"/>
        <v>3</v>
      </c>
      <c r="EX115" s="98">
        <f t="shared" si="203"/>
        <v>0</v>
      </c>
      <c r="EY115" s="105">
        <f t="shared" si="204"/>
        <v>0.75</v>
      </c>
      <c r="EZ115" s="98"/>
      <c r="FA115" s="99"/>
    </row>
    <row r="116">
      <c r="A116" s="97" t="s">
        <v>444</v>
      </c>
      <c r="B116" s="98" t="b">
        <v>0</v>
      </c>
      <c r="C116" s="97">
        <v>17.0</v>
      </c>
      <c r="D116" s="97">
        <v>1925567.0</v>
      </c>
      <c r="E116" s="97" t="s">
        <v>182</v>
      </c>
      <c r="F116" s="97">
        <v>6.0685316E7</v>
      </c>
      <c r="G116" s="97" t="s">
        <v>445</v>
      </c>
      <c r="H116" s="97" t="s">
        <v>184</v>
      </c>
      <c r="I116" s="97" t="s">
        <v>404</v>
      </c>
      <c r="J116" s="97" t="s">
        <v>262</v>
      </c>
      <c r="K116" s="100" t="b">
        <v>1</v>
      </c>
      <c r="L116" s="98" t="b">
        <v>0</v>
      </c>
      <c r="M116" s="98" t="b">
        <v>0</v>
      </c>
      <c r="N116" s="99"/>
      <c r="O116" s="98" t="b">
        <v>0</v>
      </c>
      <c r="P116" s="98" t="b">
        <v>0</v>
      </c>
      <c r="Q116" s="99"/>
      <c r="R116" s="98" t="b">
        <v>0</v>
      </c>
      <c r="S116" s="99"/>
      <c r="T116" s="100">
        <v>0.0</v>
      </c>
      <c r="U116" s="98"/>
      <c r="V116" s="100">
        <v>0.0</v>
      </c>
      <c r="W116" s="98"/>
      <c r="X116" s="100">
        <v>1.0</v>
      </c>
      <c r="Y116" s="100"/>
      <c r="Z116" s="100"/>
      <c r="AA116" s="100"/>
      <c r="AB116" s="100"/>
      <c r="AC116" s="100" t="s">
        <v>187</v>
      </c>
      <c r="AD116" s="98"/>
      <c r="AE116" s="98"/>
      <c r="AF116" s="98"/>
      <c r="AG116" s="98"/>
      <c r="AH116" s="98"/>
      <c r="AI116" s="98"/>
      <c r="AJ116" s="98"/>
      <c r="AK116" s="101"/>
      <c r="AL116" s="98">
        <f t="shared" si="167"/>
        <v>0</v>
      </c>
      <c r="AM116" s="98">
        <f t="shared" si="168"/>
        <v>1</v>
      </c>
      <c r="AN116" s="98">
        <f t="shared" si="169"/>
        <v>0</v>
      </c>
      <c r="AO116" s="102"/>
      <c r="AP116" s="98"/>
      <c r="AQ116" s="98"/>
      <c r="AR116" s="98"/>
      <c r="AS116" s="98"/>
      <c r="AT116" s="98"/>
      <c r="AU116" s="98"/>
      <c r="AV116" s="98"/>
      <c r="AW116" s="98"/>
      <c r="AX116" s="98"/>
      <c r="AY116" s="98"/>
      <c r="AZ116" s="98"/>
      <c r="BA116" s="98"/>
      <c r="BB116" s="101"/>
      <c r="BC116" s="98">
        <f t="shared" si="170"/>
        <v>0</v>
      </c>
      <c r="BD116" s="98">
        <f t="shared" si="171"/>
        <v>0</v>
      </c>
      <c r="BE116" s="98">
        <f t="shared" si="172"/>
        <v>0</v>
      </c>
      <c r="BF116" s="102"/>
      <c r="BG116" s="98"/>
      <c r="BH116" s="98"/>
      <c r="BI116" s="98"/>
      <c r="BJ116" s="98"/>
      <c r="BK116" s="98"/>
      <c r="BL116" s="98"/>
      <c r="BM116" s="101"/>
      <c r="BN116" s="98">
        <f t="shared" si="173"/>
        <v>0</v>
      </c>
      <c r="BO116" s="98">
        <f t="shared" si="174"/>
        <v>0</v>
      </c>
      <c r="BP116" s="98">
        <f t="shared" si="175"/>
        <v>0</v>
      </c>
      <c r="BQ116" s="102"/>
      <c r="BR116" s="98"/>
      <c r="BS116" s="98"/>
      <c r="BT116" s="98"/>
      <c r="BU116" s="98"/>
      <c r="BV116" s="98"/>
      <c r="BW116" s="98"/>
      <c r="BX116" s="98">
        <f t="shared" si="176"/>
        <v>0</v>
      </c>
      <c r="BY116" s="98">
        <f t="shared" si="177"/>
        <v>0</v>
      </c>
      <c r="BZ116" s="98">
        <f t="shared" si="178"/>
        <v>0</v>
      </c>
      <c r="CA116" s="102"/>
      <c r="CB116" s="98"/>
      <c r="CC116" s="98"/>
      <c r="CD116" s="98"/>
      <c r="CE116" s="98"/>
      <c r="CF116" s="98"/>
      <c r="CG116" s="98"/>
      <c r="CH116" s="98">
        <f t="shared" si="179"/>
        <v>0</v>
      </c>
      <c r="CI116" s="98">
        <f t="shared" si="180"/>
        <v>0</v>
      </c>
      <c r="CJ116" s="98">
        <f t="shared" si="181"/>
        <v>0</v>
      </c>
      <c r="CK116" s="102"/>
      <c r="CL116" s="98"/>
      <c r="CM116" s="98"/>
      <c r="CN116" s="98"/>
      <c r="CO116" s="98"/>
      <c r="CP116" s="98"/>
      <c r="CQ116" s="98"/>
      <c r="CR116" s="98">
        <f t="shared" si="182"/>
        <v>0</v>
      </c>
      <c r="CS116" s="98">
        <f t="shared" si="183"/>
        <v>0</v>
      </c>
      <c r="CT116" s="98">
        <f t="shared" si="184"/>
        <v>0</v>
      </c>
      <c r="CU116" s="102"/>
      <c r="CV116" s="98"/>
      <c r="CW116" s="98"/>
      <c r="CX116" s="98"/>
      <c r="CY116" s="98"/>
      <c r="CZ116" s="98"/>
      <c r="DA116" s="98"/>
      <c r="DB116" s="98">
        <f t="shared" si="185"/>
        <v>0</v>
      </c>
      <c r="DC116" s="98">
        <f t="shared" si="186"/>
        <v>0</v>
      </c>
      <c r="DD116" s="98">
        <f t="shared" si="187"/>
        <v>0</v>
      </c>
      <c r="DE116" s="102"/>
      <c r="DF116" s="98"/>
      <c r="DG116" s="98"/>
      <c r="DH116" s="98"/>
      <c r="DI116" s="98"/>
      <c r="DJ116" s="98"/>
      <c r="DK116" s="98"/>
      <c r="DL116" s="98">
        <f t="shared" si="188"/>
        <v>0</v>
      </c>
      <c r="DM116" s="98">
        <f t="shared" si="189"/>
        <v>0</v>
      </c>
      <c r="DN116" s="98">
        <f t="shared" si="190"/>
        <v>0</v>
      </c>
      <c r="DO116" s="107"/>
      <c r="DP116" s="102"/>
      <c r="DQ116" s="98"/>
      <c r="DR116" s="98"/>
      <c r="DS116" s="98"/>
      <c r="DT116" s="98"/>
      <c r="DU116" s="98"/>
      <c r="DV116" s="98"/>
      <c r="DW116" s="101"/>
      <c r="DX116" s="98">
        <f t="shared" si="191"/>
        <v>0</v>
      </c>
      <c r="DY116" s="98">
        <f t="shared" si="192"/>
        <v>0</v>
      </c>
      <c r="DZ116" s="98">
        <f t="shared" si="193"/>
        <v>0</v>
      </c>
      <c r="EA116" s="102"/>
      <c r="EB116" s="98"/>
      <c r="EC116" s="98"/>
      <c r="ED116" s="98"/>
      <c r="EE116" s="98"/>
      <c r="EF116" s="98"/>
      <c r="EG116" s="98"/>
      <c r="EH116" s="98">
        <f t="shared" si="194"/>
        <v>0</v>
      </c>
      <c r="EI116" s="98">
        <f t="shared" si="195"/>
        <v>0</v>
      </c>
      <c r="EJ116" s="98">
        <f t="shared" si="196"/>
        <v>0</v>
      </c>
      <c r="EK116" s="102"/>
      <c r="EL116" s="98"/>
      <c r="EM116" s="98"/>
      <c r="EN116" s="106"/>
      <c r="EO116" s="98">
        <f t="shared" ref="EO116:EP116" si="222">SUM(EL116)</f>
        <v>0</v>
      </c>
      <c r="EP116" s="98">
        <f t="shared" si="222"/>
        <v>0</v>
      </c>
      <c r="EQ116" s="98"/>
      <c r="ER116" s="102"/>
      <c r="ES116" s="98">
        <f t="shared" si="198"/>
        <v>0</v>
      </c>
      <c r="ET116" s="98">
        <f t="shared" si="199"/>
        <v>0</v>
      </c>
      <c r="EU116" s="98">
        <f t="shared" si="200"/>
        <v>1</v>
      </c>
      <c r="EV116" s="98">
        <f t="shared" si="201"/>
        <v>0.25</v>
      </c>
      <c r="EW116" s="98">
        <f t="shared" si="202"/>
        <v>0</v>
      </c>
      <c r="EX116" s="98">
        <f t="shared" si="203"/>
        <v>0</v>
      </c>
      <c r="EY116" s="105">
        <f t="shared" si="204"/>
        <v>0.25</v>
      </c>
      <c r="EZ116" s="98"/>
      <c r="FA116" s="99"/>
    </row>
    <row r="117">
      <c r="A117" s="97" t="s">
        <v>446</v>
      </c>
      <c r="B117" s="98" t="b">
        <v>0</v>
      </c>
      <c r="C117" s="97">
        <v>17.0</v>
      </c>
      <c r="D117" s="97" t="s">
        <v>192</v>
      </c>
      <c r="E117" s="97" t="s">
        <v>189</v>
      </c>
      <c r="F117" s="97">
        <v>7.6772007E7</v>
      </c>
      <c r="G117" s="97" t="s">
        <v>447</v>
      </c>
      <c r="H117" s="97" t="s">
        <v>184</v>
      </c>
      <c r="I117" s="97" t="s">
        <v>404</v>
      </c>
      <c r="J117" s="97" t="s">
        <v>262</v>
      </c>
      <c r="K117" s="100" t="b">
        <v>1</v>
      </c>
      <c r="L117" s="98" t="b">
        <v>0</v>
      </c>
      <c r="M117" s="98" t="b">
        <v>0</v>
      </c>
      <c r="N117" s="99"/>
      <c r="O117" s="98" t="b">
        <v>0</v>
      </c>
      <c r="P117" s="98" t="b">
        <v>0</v>
      </c>
      <c r="Q117" s="99"/>
      <c r="R117" s="98" t="b">
        <v>0</v>
      </c>
      <c r="S117" s="99"/>
      <c r="T117" s="100">
        <v>1.0</v>
      </c>
      <c r="U117" s="98"/>
      <c r="V117" s="100">
        <v>1.0</v>
      </c>
      <c r="W117" s="98"/>
      <c r="X117" s="100">
        <v>1.0</v>
      </c>
      <c r="Y117" s="100"/>
      <c r="Z117" s="100"/>
      <c r="AA117" s="100"/>
      <c r="AB117" s="100"/>
      <c r="AC117" s="100" t="s">
        <v>187</v>
      </c>
      <c r="AD117" s="100">
        <v>1.0</v>
      </c>
      <c r="AE117" s="98"/>
      <c r="AF117" s="98"/>
      <c r="AG117" s="98"/>
      <c r="AH117" s="98"/>
      <c r="AI117" s="98"/>
      <c r="AJ117" s="98"/>
      <c r="AK117" s="101"/>
      <c r="AL117" s="98">
        <f t="shared" si="167"/>
        <v>3</v>
      </c>
      <c r="AM117" s="98">
        <f t="shared" si="168"/>
        <v>1</v>
      </c>
      <c r="AN117" s="98">
        <f t="shared" si="169"/>
        <v>0</v>
      </c>
      <c r="AO117" s="102"/>
      <c r="AP117" s="98"/>
      <c r="AQ117" s="98"/>
      <c r="AR117" s="98"/>
      <c r="AS117" s="98"/>
      <c r="AT117" s="98"/>
      <c r="AU117" s="98"/>
      <c r="AV117" s="98"/>
      <c r="AW117" s="98"/>
      <c r="AX117" s="98"/>
      <c r="AY117" s="98"/>
      <c r="AZ117" s="98"/>
      <c r="BA117" s="98"/>
      <c r="BB117" s="101"/>
      <c r="BC117" s="98">
        <f t="shared" si="170"/>
        <v>0</v>
      </c>
      <c r="BD117" s="98">
        <f t="shared" si="171"/>
        <v>0</v>
      </c>
      <c r="BE117" s="98">
        <f t="shared" si="172"/>
        <v>0</v>
      </c>
      <c r="BF117" s="102"/>
      <c r="BG117" s="98"/>
      <c r="BH117" s="98"/>
      <c r="BI117" s="98"/>
      <c r="BJ117" s="98"/>
      <c r="BK117" s="98"/>
      <c r="BL117" s="98"/>
      <c r="BM117" s="101"/>
      <c r="BN117" s="98">
        <f t="shared" si="173"/>
        <v>0</v>
      </c>
      <c r="BO117" s="98">
        <f t="shared" si="174"/>
        <v>0</v>
      </c>
      <c r="BP117" s="98">
        <f t="shared" si="175"/>
        <v>0</v>
      </c>
      <c r="BQ117" s="102"/>
      <c r="BR117" s="98"/>
      <c r="BS117" s="98"/>
      <c r="BT117" s="98"/>
      <c r="BU117" s="98"/>
      <c r="BV117" s="98"/>
      <c r="BW117" s="98"/>
      <c r="BX117" s="98">
        <f t="shared" si="176"/>
        <v>0</v>
      </c>
      <c r="BY117" s="98">
        <f t="shared" si="177"/>
        <v>0</v>
      </c>
      <c r="BZ117" s="98">
        <f t="shared" si="178"/>
        <v>0</v>
      </c>
      <c r="CA117" s="102"/>
      <c r="CB117" s="98"/>
      <c r="CC117" s="98"/>
      <c r="CD117" s="98"/>
      <c r="CE117" s="98"/>
      <c r="CF117" s="98"/>
      <c r="CG117" s="98"/>
      <c r="CH117" s="98">
        <f t="shared" si="179"/>
        <v>0</v>
      </c>
      <c r="CI117" s="98">
        <f t="shared" si="180"/>
        <v>0</v>
      </c>
      <c r="CJ117" s="98">
        <f t="shared" si="181"/>
        <v>0</v>
      </c>
      <c r="CK117" s="102"/>
      <c r="CL117" s="98"/>
      <c r="CM117" s="98"/>
      <c r="CN117" s="98"/>
      <c r="CO117" s="98"/>
      <c r="CP117" s="98"/>
      <c r="CQ117" s="98"/>
      <c r="CR117" s="98">
        <f t="shared" si="182"/>
        <v>0</v>
      </c>
      <c r="CS117" s="98">
        <f t="shared" si="183"/>
        <v>0</v>
      </c>
      <c r="CT117" s="98">
        <f t="shared" si="184"/>
        <v>0</v>
      </c>
      <c r="CU117" s="102"/>
      <c r="CV117" s="98"/>
      <c r="CW117" s="98"/>
      <c r="CX117" s="98"/>
      <c r="CY117" s="98"/>
      <c r="CZ117" s="98"/>
      <c r="DA117" s="98"/>
      <c r="DB117" s="98">
        <f t="shared" si="185"/>
        <v>0</v>
      </c>
      <c r="DC117" s="98">
        <f t="shared" si="186"/>
        <v>0</v>
      </c>
      <c r="DD117" s="98">
        <f t="shared" si="187"/>
        <v>0</v>
      </c>
      <c r="DE117" s="102"/>
      <c r="DF117" s="98"/>
      <c r="DG117" s="98"/>
      <c r="DH117" s="98"/>
      <c r="DI117" s="98"/>
      <c r="DJ117" s="98"/>
      <c r="DK117" s="98"/>
      <c r="DL117" s="98">
        <f t="shared" si="188"/>
        <v>0</v>
      </c>
      <c r="DM117" s="98">
        <f t="shared" si="189"/>
        <v>0</v>
      </c>
      <c r="DN117" s="98">
        <f t="shared" si="190"/>
        <v>0</v>
      </c>
      <c r="DO117" s="107"/>
      <c r="DP117" s="102"/>
      <c r="DQ117" s="98"/>
      <c r="DR117" s="98"/>
      <c r="DS117" s="98"/>
      <c r="DT117" s="98"/>
      <c r="DU117" s="98"/>
      <c r="DV117" s="98"/>
      <c r="DW117" s="101"/>
      <c r="DX117" s="98">
        <f t="shared" si="191"/>
        <v>0</v>
      </c>
      <c r="DY117" s="98">
        <f t="shared" si="192"/>
        <v>0</v>
      </c>
      <c r="DZ117" s="98">
        <f t="shared" si="193"/>
        <v>0</v>
      </c>
      <c r="EA117" s="102"/>
      <c r="EB117" s="98"/>
      <c r="EC117" s="98"/>
      <c r="ED117" s="98"/>
      <c r="EE117" s="98"/>
      <c r="EF117" s="98"/>
      <c r="EG117" s="98"/>
      <c r="EH117" s="98">
        <f t="shared" si="194"/>
        <v>0</v>
      </c>
      <c r="EI117" s="98">
        <f t="shared" si="195"/>
        <v>0</v>
      </c>
      <c r="EJ117" s="98">
        <f t="shared" si="196"/>
        <v>0</v>
      </c>
      <c r="EK117" s="102"/>
      <c r="EL117" s="98"/>
      <c r="EM117" s="98"/>
      <c r="EN117" s="106"/>
      <c r="EO117" s="98">
        <f t="shared" ref="EO117:EP117" si="223">SUM(EL117)</f>
        <v>0</v>
      </c>
      <c r="EP117" s="98">
        <f t="shared" si="223"/>
        <v>0</v>
      </c>
      <c r="EQ117" s="98"/>
      <c r="ER117" s="102"/>
      <c r="ES117" s="98">
        <f t="shared" si="198"/>
        <v>3</v>
      </c>
      <c r="ET117" s="98">
        <f t="shared" si="199"/>
        <v>0.75</v>
      </c>
      <c r="EU117" s="98">
        <f t="shared" si="200"/>
        <v>1</v>
      </c>
      <c r="EV117" s="98">
        <f t="shared" si="201"/>
        <v>0.25</v>
      </c>
      <c r="EW117" s="98">
        <f t="shared" si="202"/>
        <v>0</v>
      </c>
      <c r="EX117" s="98">
        <f t="shared" si="203"/>
        <v>0</v>
      </c>
      <c r="EY117" s="105">
        <f t="shared" si="204"/>
        <v>1</v>
      </c>
      <c r="EZ117" s="98"/>
      <c r="FA117" s="99"/>
    </row>
    <row r="118">
      <c r="A118" s="97" t="s">
        <v>448</v>
      </c>
      <c r="B118" s="98" t="b">
        <v>0</v>
      </c>
      <c r="C118" s="97">
        <v>19.0</v>
      </c>
      <c r="D118" s="97" t="s">
        <v>449</v>
      </c>
      <c r="E118" s="97" t="s">
        <v>189</v>
      </c>
      <c r="F118" s="97">
        <v>6.9760056E7</v>
      </c>
      <c r="G118" s="97" t="s">
        <v>450</v>
      </c>
      <c r="H118" s="97" t="s">
        <v>184</v>
      </c>
      <c r="I118" s="97" t="s">
        <v>404</v>
      </c>
      <c r="J118" s="97" t="s">
        <v>262</v>
      </c>
      <c r="K118" s="100" t="b">
        <v>1</v>
      </c>
      <c r="L118" s="98" t="b">
        <v>0</v>
      </c>
      <c r="M118" s="98" t="b">
        <v>0</v>
      </c>
      <c r="N118" s="99"/>
      <c r="O118" s="98" t="b">
        <v>0</v>
      </c>
      <c r="P118" s="98" t="b">
        <v>0</v>
      </c>
      <c r="Q118" s="99"/>
      <c r="R118" s="98" t="b">
        <v>0</v>
      </c>
      <c r="S118" s="99"/>
      <c r="T118" s="100">
        <v>1.0</v>
      </c>
      <c r="U118" s="98"/>
      <c r="V118" s="100">
        <v>1.0</v>
      </c>
      <c r="W118" s="100">
        <v>1.0</v>
      </c>
      <c r="X118" s="100">
        <v>1.0</v>
      </c>
      <c r="Y118" s="100"/>
      <c r="Z118" s="100"/>
      <c r="AA118" s="100"/>
      <c r="AB118" s="100"/>
      <c r="AC118" s="100" t="s">
        <v>187</v>
      </c>
      <c r="AD118" s="100">
        <v>1.0</v>
      </c>
      <c r="AE118" s="98"/>
      <c r="AF118" s="98"/>
      <c r="AG118" s="98"/>
      <c r="AH118" s="98"/>
      <c r="AI118" s="98"/>
      <c r="AJ118" s="98"/>
      <c r="AK118" s="101"/>
      <c r="AL118" s="98">
        <f t="shared" si="167"/>
        <v>3</v>
      </c>
      <c r="AM118" s="98">
        <f t="shared" si="168"/>
        <v>1</v>
      </c>
      <c r="AN118" s="98">
        <f t="shared" si="169"/>
        <v>1</v>
      </c>
      <c r="AO118" s="102"/>
      <c r="AP118" s="98"/>
      <c r="AQ118" s="98"/>
      <c r="AR118" s="98"/>
      <c r="AS118" s="98"/>
      <c r="AT118" s="98"/>
      <c r="AU118" s="98"/>
      <c r="AV118" s="98"/>
      <c r="AW118" s="98"/>
      <c r="AX118" s="98"/>
      <c r="AY118" s="98"/>
      <c r="AZ118" s="98"/>
      <c r="BA118" s="98"/>
      <c r="BB118" s="101"/>
      <c r="BC118" s="98">
        <f t="shared" si="170"/>
        <v>0</v>
      </c>
      <c r="BD118" s="98">
        <f t="shared" si="171"/>
        <v>0</v>
      </c>
      <c r="BE118" s="98">
        <f t="shared" si="172"/>
        <v>0</v>
      </c>
      <c r="BF118" s="102"/>
      <c r="BG118" s="98"/>
      <c r="BH118" s="98"/>
      <c r="BI118" s="98"/>
      <c r="BJ118" s="98"/>
      <c r="BK118" s="98"/>
      <c r="BL118" s="98"/>
      <c r="BM118" s="101"/>
      <c r="BN118" s="98">
        <f t="shared" si="173"/>
        <v>0</v>
      </c>
      <c r="BO118" s="98">
        <f t="shared" si="174"/>
        <v>0</v>
      </c>
      <c r="BP118" s="98">
        <f t="shared" si="175"/>
        <v>0</v>
      </c>
      <c r="BQ118" s="102"/>
      <c r="BR118" s="98"/>
      <c r="BS118" s="98"/>
      <c r="BT118" s="98"/>
      <c r="BU118" s="98"/>
      <c r="BV118" s="98"/>
      <c r="BW118" s="98"/>
      <c r="BX118" s="98">
        <f t="shared" si="176"/>
        <v>0</v>
      </c>
      <c r="BY118" s="98">
        <f t="shared" si="177"/>
        <v>0</v>
      </c>
      <c r="BZ118" s="98">
        <f t="shared" si="178"/>
        <v>0</v>
      </c>
      <c r="CA118" s="102"/>
      <c r="CB118" s="98"/>
      <c r="CC118" s="98"/>
      <c r="CD118" s="98"/>
      <c r="CE118" s="98"/>
      <c r="CF118" s="98"/>
      <c r="CG118" s="98"/>
      <c r="CH118" s="98">
        <f t="shared" si="179"/>
        <v>0</v>
      </c>
      <c r="CI118" s="98">
        <f t="shared" si="180"/>
        <v>0</v>
      </c>
      <c r="CJ118" s="98">
        <f t="shared" si="181"/>
        <v>0</v>
      </c>
      <c r="CK118" s="102"/>
      <c r="CL118" s="98"/>
      <c r="CM118" s="98"/>
      <c r="CN118" s="98"/>
      <c r="CO118" s="98"/>
      <c r="CP118" s="98"/>
      <c r="CQ118" s="98"/>
      <c r="CR118" s="98">
        <f t="shared" si="182"/>
        <v>0</v>
      </c>
      <c r="CS118" s="98">
        <f t="shared" si="183"/>
        <v>0</v>
      </c>
      <c r="CT118" s="98">
        <f t="shared" si="184"/>
        <v>0</v>
      </c>
      <c r="CU118" s="102"/>
      <c r="CV118" s="98"/>
      <c r="CW118" s="98"/>
      <c r="CX118" s="98"/>
      <c r="CY118" s="98"/>
      <c r="CZ118" s="98"/>
      <c r="DA118" s="98"/>
      <c r="DB118" s="98">
        <f t="shared" si="185"/>
        <v>0</v>
      </c>
      <c r="DC118" s="98">
        <f t="shared" si="186"/>
        <v>0</v>
      </c>
      <c r="DD118" s="98">
        <f t="shared" si="187"/>
        <v>0</v>
      </c>
      <c r="DE118" s="102"/>
      <c r="DF118" s="98"/>
      <c r="DG118" s="98"/>
      <c r="DH118" s="98"/>
      <c r="DI118" s="98"/>
      <c r="DJ118" s="98"/>
      <c r="DK118" s="98"/>
      <c r="DL118" s="98">
        <f t="shared" si="188"/>
        <v>0</v>
      </c>
      <c r="DM118" s="98">
        <f t="shared" si="189"/>
        <v>0</v>
      </c>
      <c r="DN118" s="98">
        <f t="shared" si="190"/>
        <v>0</v>
      </c>
      <c r="DO118" s="107"/>
      <c r="DP118" s="102"/>
      <c r="DQ118" s="98"/>
      <c r="DR118" s="98"/>
      <c r="DS118" s="98"/>
      <c r="DT118" s="98"/>
      <c r="DU118" s="98"/>
      <c r="DV118" s="98"/>
      <c r="DW118" s="101"/>
      <c r="DX118" s="98">
        <f t="shared" si="191"/>
        <v>0</v>
      </c>
      <c r="DY118" s="98">
        <f t="shared" si="192"/>
        <v>0</v>
      </c>
      <c r="DZ118" s="98">
        <f t="shared" si="193"/>
        <v>0</v>
      </c>
      <c r="EA118" s="102"/>
      <c r="EB118" s="98"/>
      <c r="EC118" s="98"/>
      <c r="ED118" s="98"/>
      <c r="EE118" s="98"/>
      <c r="EF118" s="98"/>
      <c r="EG118" s="98"/>
      <c r="EH118" s="98">
        <f t="shared" si="194"/>
        <v>0</v>
      </c>
      <c r="EI118" s="98">
        <f t="shared" si="195"/>
        <v>0</v>
      </c>
      <c r="EJ118" s="98">
        <f t="shared" si="196"/>
        <v>0</v>
      </c>
      <c r="EK118" s="102"/>
      <c r="EL118" s="98"/>
      <c r="EM118" s="98"/>
      <c r="EN118" s="106"/>
      <c r="EO118" s="98">
        <f t="shared" ref="EO118:EP118" si="224">SUM(EL118)</f>
        <v>0</v>
      </c>
      <c r="EP118" s="98">
        <f t="shared" si="224"/>
        <v>0</v>
      </c>
      <c r="EQ118" s="98"/>
      <c r="ER118" s="102"/>
      <c r="ES118" s="98">
        <f t="shared" si="198"/>
        <v>3</v>
      </c>
      <c r="ET118" s="98">
        <f t="shared" si="199"/>
        <v>0.75</v>
      </c>
      <c r="EU118" s="98">
        <f t="shared" si="200"/>
        <v>1</v>
      </c>
      <c r="EV118" s="98">
        <f t="shared" si="201"/>
        <v>0.25</v>
      </c>
      <c r="EW118" s="98">
        <f t="shared" si="202"/>
        <v>1</v>
      </c>
      <c r="EX118" s="98">
        <f t="shared" si="203"/>
        <v>0</v>
      </c>
      <c r="EY118" s="105">
        <f t="shared" si="204"/>
        <v>1</v>
      </c>
      <c r="EZ118" s="98"/>
      <c r="FA118" s="99"/>
    </row>
    <row r="119">
      <c r="A119" s="97" t="s">
        <v>451</v>
      </c>
      <c r="B119" s="98" t="b">
        <v>0</v>
      </c>
      <c r="C119" s="97">
        <v>17.0</v>
      </c>
      <c r="D119" s="97" t="s">
        <v>192</v>
      </c>
      <c r="E119" s="97" t="s">
        <v>182</v>
      </c>
      <c r="F119" s="97">
        <v>7.1061061E7</v>
      </c>
      <c r="G119" s="97" t="s">
        <v>452</v>
      </c>
      <c r="H119" s="97" t="s">
        <v>184</v>
      </c>
      <c r="I119" s="97" t="s">
        <v>404</v>
      </c>
      <c r="J119" s="97" t="s">
        <v>262</v>
      </c>
      <c r="K119" s="100" t="b">
        <v>1</v>
      </c>
      <c r="L119" s="98" t="b">
        <v>0</v>
      </c>
      <c r="M119" s="98" t="b">
        <v>0</v>
      </c>
      <c r="N119" s="99"/>
      <c r="O119" s="98" t="b">
        <v>0</v>
      </c>
      <c r="P119" s="98" t="b">
        <v>0</v>
      </c>
      <c r="Q119" s="99"/>
      <c r="R119" s="98" t="b">
        <v>0</v>
      </c>
      <c r="S119" s="99"/>
      <c r="T119" s="100">
        <v>1.0</v>
      </c>
      <c r="U119" s="98"/>
      <c r="V119" s="100">
        <v>1.0</v>
      </c>
      <c r="W119" s="100">
        <v>1.0</v>
      </c>
      <c r="X119" s="100">
        <v>1.0</v>
      </c>
      <c r="Y119" s="100">
        <v>1.0</v>
      </c>
      <c r="Z119" s="100"/>
      <c r="AA119" s="100"/>
      <c r="AB119" s="100"/>
      <c r="AC119" s="100" t="s">
        <v>187</v>
      </c>
      <c r="AD119" s="100">
        <v>1.0</v>
      </c>
      <c r="AE119" s="98"/>
      <c r="AF119" s="98"/>
      <c r="AG119" s="98"/>
      <c r="AH119" s="98"/>
      <c r="AI119" s="98"/>
      <c r="AJ119" s="98"/>
      <c r="AK119" s="101"/>
      <c r="AL119" s="98">
        <f t="shared" si="167"/>
        <v>3</v>
      </c>
      <c r="AM119" s="98">
        <f t="shared" si="168"/>
        <v>1</v>
      </c>
      <c r="AN119" s="98">
        <f t="shared" si="169"/>
        <v>2</v>
      </c>
      <c r="AO119" s="102"/>
      <c r="AP119" s="98"/>
      <c r="AQ119" s="98"/>
      <c r="AR119" s="98"/>
      <c r="AS119" s="98"/>
      <c r="AT119" s="98"/>
      <c r="AU119" s="98"/>
      <c r="AV119" s="98"/>
      <c r="AW119" s="98"/>
      <c r="AX119" s="98"/>
      <c r="AY119" s="98"/>
      <c r="AZ119" s="98"/>
      <c r="BA119" s="98"/>
      <c r="BB119" s="101"/>
      <c r="BC119" s="98">
        <f t="shared" si="170"/>
        <v>0</v>
      </c>
      <c r="BD119" s="98">
        <f t="shared" si="171"/>
        <v>0</v>
      </c>
      <c r="BE119" s="98">
        <f t="shared" si="172"/>
        <v>0</v>
      </c>
      <c r="BF119" s="102"/>
      <c r="BG119" s="98"/>
      <c r="BH119" s="98"/>
      <c r="BI119" s="98"/>
      <c r="BJ119" s="98"/>
      <c r="BK119" s="98"/>
      <c r="BL119" s="98"/>
      <c r="BM119" s="101"/>
      <c r="BN119" s="98">
        <f t="shared" si="173"/>
        <v>0</v>
      </c>
      <c r="BO119" s="98">
        <f t="shared" si="174"/>
        <v>0</v>
      </c>
      <c r="BP119" s="98">
        <f t="shared" si="175"/>
        <v>0</v>
      </c>
      <c r="BQ119" s="102"/>
      <c r="BR119" s="98"/>
      <c r="BS119" s="98"/>
      <c r="BT119" s="98"/>
      <c r="BU119" s="98"/>
      <c r="BV119" s="98"/>
      <c r="BW119" s="98"/>
      <c r="BX119" s="98">
        <f t="shared" si="176"/>
        <v>0</v>
      </c>
      <c r="BY119" s="98">
        <f t="shared" si="177"/>
        <v>0</v>
      </c>
      <c r="BZ119" s="98">
        <f t="shared" si="178"/>
        <v>0</v>
      </c>
      <c r="CA119" s="102"/>
      <c r="CB119" s="98"/>
      <c r="CC119" s="98"/>
      <c r="CD119" s="98"/>
      <c r="CE119" s="98"/>
      <c r="CF119" s="98"/>
      <c r="CG119" s="98"/>
      <c r="CH119" s="98">
        <f t="shared" si="179"/>
        <v>0</v>
      </c>
      <c r="CI119" s="98">
        <f t="shared" si="180"/>
        <v>0</v>
      </c>
      <c r="CJ119" s="98">
        <f t="shared" si="181"/>
        <v>0</v>
      </c>
      <c r="CK119" s="102"/>
      <c r="CL119" s="98"/>
      <c r="CM119" s="98"/>
      <c r="CN119" s="98"/>
      <c r="CO119" s="98"/>
      <c r="CP119" s="98"/>
      <c r="CQ119" s="98"/>
      <c r="CR119" s="98">
        <f t="shared" si="182"/>
        <v>0</v>
      </c>
      <c r="CS119" s="98">
        <f t="shared" si="183"/>
        <v>0</v>
      </c>
      <c r="CT119" s="98">
        <f t="shared" si="184"/>
        <v>0</v>
      </c>
      <c r="CU119" s="102"/>
      <c r="CV119" s="98"/>
      <c r="CW119" s="98"/>
      <c r="CX119" s="98"/>
      <c r="CY119" s="98"/>
      <c r="CZ119" s="98"/>
      <c r="DA119" s="98"/>
      <c r="DB119" s="98">
        <f t="shared" si="185"/>
        <v>0</v>
      </c>
      <c r="DC119" s="98">
        <f t="shared" si="186"/>
        <v>0</v>
      </c>
      <c r="DD119" s="98">
        <f t="shared" si="187"/>
        <v>0</v>
      </c>
      <c r="DE119" s="102"/>
      <c r="DF119" s="98"/>
      <c r="DG119" s="98"/>
      <c r="DH119" s="98"/>
      <c r="DI119" s="98"/>
      <c r="DJ119" s="98"/>
      <c r="DK119" s="98"/>
      <c r="DL119" s="98">
        <f t="shared" si="188"/>
        <v>0</v>
      </c>
      <c r="DM119" s="98">
        <f t="shared" si="189"/>
        <v>0</v>
      </c>
      <c r="DN119" s="98">
        <f t="shared" si="190"/>
        <v>0</v>
      </c>
      <c r="DO119" s="107"/>
      <c r="DP119" s="102"/>
      <c r="DQ119" s="98"/>
      <c r="DR119" s="98"/>
      <c r="DS119" s="98"/>
      <c r="DT119" s="98"/>
      <c r="DU119" s="98"/>
      <c r="DV119" s="98"/>
      <c r="DW119" s="101"/>
      <c r="DX119" s="98">
        <f t="shared" si="191"/>
        <v>0</v>
      </c>
      <c r="DY119" s="98">
        <f t="shared" si="192"/>
        <v>0</v>
      </c>
      <c r="DZ119" s="98">
        <f t="shared" si="193"/>
        <v>0</v>
      </c>
      <c r="EA119" s="102"/>
      <c r="EB119" s="98"/>
      <c r="EC119" s="98"/>
      <c r="ED119" s="98"/>
      <c r="EE119" s="98"/>
      <c r="EF119" s="98"/>
      <c r="EG119" s="98"/>
      <c r="EH119" s="98">
        <f t="shared" si="194"/>
        <v>0</v>
      </c>
      <c r="EI119" s="98">
        <f t="shared" si="195"/>
        <v>0</v>
      </c>
      <c r="EJ119" s="98">
        <f t="shared" si="196"/>
        <v>0</v>
      </c>
      <c r="EK119" s="102"/>
      <c r="EL119" s="98"/>
      <c r="EM119" s="98"/>
      <c r="EN119" s="106"/>
      <c r="EO119" s="98">
        <f t="shared" ref="EO119:EP119" si="225">SUM(EL119)</f>
        <v>0</v>
      </c>
      <c r="EP119" s="98">
        <f t="shared" si="225"/>
        <v>0</v>
      </c>
      <c r="EQ119" s="98"/>
      <c r="ER119" s="102"/>
      <c r="ES119" s="98">
        <f t="shared" si="198"/>
        <v>3</v>
      </c>
      <c r="ET119" s="98">
        <f t="shared" si="199"/>
        <v>0.75</v>
      </c>
      <c r="EU119" s="98">
        <f t="shared" si="200"/>
        <v>1</v>
      </c>
      <c r="EV119" s="98">
        <f t="shared" si="201"/>
        <v>0.25</v>
      </c>
      <c r="EW119" s="98">
        <f t="shared" si="202"/>
        <v>2</v>
      </c>
      <c r="EX119" s="98">
        <f t="shared" si="203"/>
        <v>0</v>
      </c>
      <c r="EY119" s="105">
        <f t="shared" si="204"/>
        <v>1</v>
      </c>
      <c r="EZ119" s="98"/>
      <c r="FA119" s="99"/>
    </row>
    <row r="120">
      <c r="A120" s="97" t="s">
        <v>453</v>
      </c>
      <c r="B120" s="98" t="b">
        <v>0</v>
      </c>
      <c r="C120" s="97">
        <v>17.0</v>
      </c>
      <c r="D120" s="97" t="s">
        <v>192</v>
      </c>
      <c r="E120" s="97" t="s">
        <v>182</v>
      </c>
      <c r="F120" s="97">
        <v>6.1160506E7</v>
      </c>
      <c r="G120" s="97" t="s">
        <v>454</v>
      </c>
      <c r="H120" s="97" t="s">
        <v>184</v>
      </c>
      <c r="I120" s="97" t="s">
        <v>404</v>
      </c>
      <c r="J120" s="97" t="s">
        <v>262</v>
      </c>
      <c r="K120" s="100" t="b">
        <v>0</v>
      </c>
      <c r="L120" s="98" t="b">
        <v>0</v>
      </c>
      <c r="M120" s="98" t="b">
        <v>0</v>
      </c>
      <c r="N120" s="99"/>
      <c r="O120" s="98" t="b">
        <v>0</v>
      </c>
      <c r="P120" s="98" t="b">
        <v>0</v>
      </c>
      <c r="Q120" s="99"/>
      <c r="R120" s="98" t="b">
        <v>0</v>
      </c>
      <c r="S120" s="99"/>
      <c r="T120" s="100"/>
      <c r="U120" s="98"/>
      <c r="V120" s="100"/>
      <c r="W120" s="100"/>
      <c r="X120" s="100"/>
      <c r="Y120" s="100"/>
      <c r="Z120" s="100"/>
      <c r="AA120" s="100"/>
      <c r="AB120" s="100"/>
      <c r="AC120" s="100" t="s">
        <v>187</v>
      </c>
      <c r="AD120" s="100">
        <v>1.0</v>
      </c>
      <c r="AE120" s="98"/>
      <c r="AF120" s="98"/>
      <c r="AG120" s="98"/>
      <c r="AH120" s="98"/>
      <c r="AI120" s="98"/>
      <c r="AJ120" s="98"/>
      <c r="AK120" s="101"/>
      <c r="AL120" s="98"/>
      <c r="AM120" s="98"/>
      <c r="AN120" s="98"/>
      <c r="AO120" s="102"/>
      <c r="AP120" s="98"/>
      <c r="AQ120" s="98"/>
      <c r="AR120" s="98"/>
      <c r="AS120" s="98"/>
      <c r="AT120" s="98"/>
      <c r="AU120" s="98"/>
      <c r="AV120" s="98"/>
      <c r="AW120" s="98"/>
      <c r="AX120" s="98"/>
      <c r="AY120" s="98"/>
      <c r="AZ120" s="98"/>
      <c r="BA120" s="98"/>
      <c r="BB120" s="101"/>
      <c r="BC120" s="98"/>
      <c r="BD120" s="98"/>
      <c r="BE120" s="98"/>
      <c r="BF120" s="102"/>
      <c r="BG120" s="98"/>
      <c r="BH120" s="98"/>
      <c r="BI120" s="98"/>
      <c r="BJ120" s="98"/>
      <c r="BK120" s="98"/>
      <c r="BL120" s="98"/>
      <c r="BM120" s="101"/>
      <c r="BN120" s="98"/>
      <c r="BO120" s="98"/>
      <c r="BP120" s="98"/>
      <c r="BQ120" s="102"/>
      <c r="BR120" s="98"/>
      <c r="BS120" s="98"/>
      <c r="BT120" s="98"/>
      <c r="BU120" s="98"/>
      <c r="BV120" s="98"/>
      <c r="BW120" s="98"/>
      <c r="BX120" s="98"/>
      <c r="BY120" s="98"/>
      <c r="BZ120" s="98"/>
      <c r="CA120" s="102"/>
      <c r="CB120" s="98"/>
      <c r="CC120" s="98"/>
      <c r="CD120" s="98"/>
      <c r="CE120" s="98"/>
      <c r="CF120" s="98"/>
      <c r="CG120" s="98"/>
      <c r="CH120" s="98"/>
      <c r="CI120" s="98"/>
      <c r="CJ120" s="98"/>
      <c r="CK120" s="102"/>
      <c r="CL120" s="98"/>
      <c r="CM120" s="98"/>
      <c r="CN120" s="98"/>
      <c r="CO120" s="98"/>
      <c r="CP120" s="98"/>
      <c r="CQ120" s="98"/>
      <c r="CR120" s="98"/>
      <c r="CS120" s="98"/>
      <c r="CT120" s="98"/>
      <c r="CU120" s="102"/>
      <c r="CV120" s="98"/>
      <c r="CW120" s="98"/>
      <c r="CX120" s="98"/>
      <c r="CY120" s="98"/>
      <c r="CZ120" s="98"/>
      <c r="DA120" s="98"/>
      <c r="DB120" s="98"/>
      <c r="DC120" s="98"/>
      <c r="DD120" s="98"/>
      <c r="DE120" s="102"/>
      <c r="DF120" s="98"/>
      <c r="DG120" s="98"/>
      <c r="DH120" s="98"/>
      <c r="DI120" s="98"/>
      <c r="DJ120" s="98"/>
      <c r="DK120" s="98"/>
      <c r="DL120" s="98"/>
      <c r="DM120" s="98"/>
      <c r="DN120" s="98"/>
      <c r="DO120" s="107"/>
      <c r="DP120" s="102"/>
      <c r="DQ120" s="98"/>
      <c r="DR120" s="98"/>
      <c r="DS120" s="98"/>
      <c r="DT120" s="98"/>
      <c r="DU120" s="98"/>
      <c r="DV120" s="98"/>
      <c r="DW120" s="101"/>
      <c r="DX120" s="98"/>
      <c r="DY120" s="98"/>
      <c r="DZ120" s="98"/>
      <c r="EA120" s="102"/>
      <c r="EB120" s="98"/>
      <c r="EC120" s="98"/>
      <c r="ED120" s="98"/>
      <c r="EE120" s="98"/>
      <c r="EF120" s="98"/>
      <c r="EG120" s="98"/>
      <c r="EH120" s="98"/>
      <c r="EI120" s="98"/>
      <c r="EJ120" s="98"/>
      <c r="EK120" s="102"/>
      <c r="EL120" s="98"/>
      <c r="EM120" s="98"/>
      <c r="EN120" s="106"/>
      <c r="EO120" s="98"/>
      <c r="EP120" s="98"/>
      <c r="EQ120" s="98"/>
      <c r="ER120" s="102"/>
      <c r="ES120" s="98"/>
      <c r="ET120" s="98"/>
      <c r="EU120" s="98"/>
      <c r="EV120" s="98"/>
      <c r="EW120" s="98"/>
      <c r="EX120" s="98"/>
      <c r="EY120" s="105"/>
      <c r="EZ120" s="98"/>
      <c r="FA120" s="99"/>
    </row>
    <row r="121">
      <c r="A121" s="108" t="s">
        <v>399</v>
      </c>
      <c r="B121" s="102"/>
      <c r="C121" s="109"/>
      <c r="D121" s="108" t="s">
        <v>182</v>
      </c>
      <c r="E121" s="108">
        <f>COUNTIF(E97:E120,D121)</f>
        <v>10</v>
      </c>
      <c r="F121" s="109"/>
      <c r="G121" s="109"/>
      <c r="H121" s="109"/>
      <c r="I121" s="109"/>
      <c r="J121" s="109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  <c r="Z121" s="102"/>
      <c r="AA121" s="102"/>
      <c r="AB121" s="102"/>
      <c r="AC121" s="102"/>
      <c r="AD121" s="102"/>
      <c r="AE121" s="102"/>
      <c r="AF121" s="102"/>
      <c r="AG121" s="102"/>
      <c r="AH121" s="102"/>
      <c r="AI121" s="102"/>
      <c r="AJ121" s="102"/>
      <c r="AK121" s="102"/>
      <c r="AL121" s="102"/>
      <c r="AM121" s="102"/>
      <c r="AN121" s="102"/>
      <c r="AO121" s="102"/>
      <c r="AP121" s="102"/>
      <c r="AQ121" s="102"/>
      <c r="AR121" s="102"/>
      <c r="AS121" s="102"/>
      <c r="AT121" s="102"/>
      <c r="AU121" s="102"/>
      <c r="AV121" s="102"/>
      <c r="AW121" s="102"/>
      <c r="AX121" s="102"/>
      <c r="AY121" s="102"/>
      <c r="AZ121" s="102"/>
      <c r="BA121" s="102"/>
      <c r="BB121" s="102"/>
      <c r="BC121" s="102"/>
      <c r="BD121" s="102"/>
      <c r="BE121" s="102"/>
      <c r="BF121" s="102"/>
      <c r="BG121" s="102"/>
      <c r="BH121" s="102"/>
      <c r="BI121" s="102"/>
      <c r="BJ121" s="102"/>
      <c r="BK121" s="102"/>
      <c r="BL121" s="102"/>
      <c r="BM121" s="102"/>
      <c r="BN121" s="102"/>
      <c r="BO121" s="102"/>
      <c r="BP121" s="102"/>
      <c r="BQ121" s="102"/>
      <c r="BR121" s="102"/>
      <c r="BS121" s="102"/>
      <c r="BT121" s="102"/>
      <c r="BU121" s="102"/>
      <c r="BV121" s="102"/>
      <c r="BW121" s="102"/>
      <c r="BX121" s="102"/>
      <c r="BY121" s="102"/>
      <c r="BZ121" s="102"/>
      <c r="CA121" s="102"/>
      <c r="CB121" s="102"/>
      <c r="CC121" s="102"/>
      <c r="CD121" s="102"/>
      <c r="CE121" s="102"/>
      <c r="CF121" s="102"/>
      <c r="CG121" s="102"/>
      <c r="CH121" s="102"/>
      <c r="CI121" s="102"/>
      <c r="CJ121" s="102"/>
      <c r="CK121" s="102"/>
      <c r="CL121" s="102"/>
      <c r="CM121" s="102"/>
      <c r="CN121" s="102"/>
      <c r="CO121" s="102"/>
      <c r="CP121" s="102"/>
      <c r="CQ121" s="102"/>
      <c r="CR121" s="102"/>
      <c r="CS121" s="102"/>
      <c r="CT121" s="102"/>
      <c r="CU121" s="102"/>
      <c r="CV121" s="102"/>
      <c r="CW121" s="102"/>
      <c r="CX121" s="102"/>
      <c r="CY121" s="102"/>
      <c r="CZ121" s="102"/>
      <c r="DA121" s="102"/>
      <c r="DB121" s="102"/>
      <c r="DC121" s="102"/>
      <c r="DD121" s="102"/>
      <c r="DE121" s="102"/>
      <c r="DF121" s="102"/>
      <c r="DG121" s="102"/>
      <c r="DH121" s="102"/>
      <c r="DI121" s="102"/>
      <c r="DJ121" s="102"/>
      <c r="DK121" s="102"/>
      <c r="DL121" s="102"/>
      <c r="DM121" s="102"/>
      <c r="DN121" s="102"/>
      <c r="DO121" s="102"/>
      <c r="DP121" s="102"/>
      <c r="DQ121" s="102"/>
      <c r="DR121" s="102"/>
      <c r="DS121" s="102"/>
      <c r="DT121" s="102"/>
      <c r="DU121" s="102"/>
      <c r="DV121" s="102"/>
      <c r="DW121" s="102"/>
      <c r="DX121" s="102"/>
      <c r="DY121" s="102"/>
      <c r="DZ121" s="102"/>
      <c r="EA121" s="102"/>
      <c r="EB121" s="102"/>
      <c r="EC121" s="102"/>
      <c r="ED121" s="102"/>
      <c r="EE121" s="102"/>
      <c r="EF121" s="102"/>
      <c r="EG121" s="102"/>
      <c r="EH121" s="102"/>
      <c r="EI121" s="102"/>
      <c r="EJ121" s="102"/>
      <c r="EK121" s="102"/>
      <c r="EL121" s="102"/>
      <c r="EM121" s="102"/>
      <c r="EN121" s="102"/>
      <c r="EO121" s="102"/>
      <c r="EP121" s="102"/>
      <c r="EQ121" s="102"/>
      <c r="ER121" s="102"/>
      <c r="ES121" s="102"/>
      <c r="ET121" s="102"/>
      <c r="EU121" s="102"/>
      <c r="EV121" s="102"/>
      <c r="EW121" s="102"/>
      <c r="EX121" s="102"/>
      <c r="EY121" s="102"/>
      <c r="EZ121" s="102"/>
      <c r="FA121" s="102"/>
    </row>
    <row r="122">
      <c r="A122" s="108" t="s">
        <v>400</v>
      </c>
      <c r="B122" s="102"/>
      <c r="C122" s="109"/>
      <c r="D122" s="108" t="s">
        <v>189</v>
      </c>
      <c r="E122" s="108">
        <f>COUNTIF(E97:E120,D122)</f>
        <v>14</v>
      </c>
      <c r="F122" s="109"/>
      <c r="G122" s="109"/>
      <c r="H122" s="109"/>
      <c r="I122" s="109"/>
      <c r="J122" s="109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  <c r="AA122" s="102"/>
      <c r="AB122" s="102"/>
      <c r="AC122" s="102"/>
      <c r="AD122" s="102"/>
      <c r="AE122" s="102"/>
      <c r="AF122" s="102"/>
      <c r="AG122" s="102"/>
      <c r="AH122" s="102"/>
      <c r="AI122" s="102"/>
      <c r="AJ122" s="102"/>
      <c r="AK122" s="102"/>
      <c r="AL122" s="102"/>
      <c r="AM122" s="102"/>
      <c r="AN122" s="102"/>
      <c r="AO122" s="102"/>
      <c r="AP122" s="102"/>
      <c r="AQ122" s="102"/>
      <c r="AR122" s="102"/>
      <c r="AS122" s="102"/>
      <c r="AT122" s="102"/>
      <c r="AU122" s="102"/>
      <c r="AV122" s="102"/>
      <c r="AW122" s="102"/>
      <c r="AX122" s="102"/>
      <c r="AY122" s="102"/>
      <c r="AZ122" s="102"/>
      <c r="BA122" s="102"/>
      <c r="BB122" s="102"/>
      <c r="BC122" s="102"/>
      <c r="BD122" s="102"/>
      <c r="BE122" s="102"/>
      <c r="BF122" s="102"/>
      <c r="BG122" s="102"/>
      <c r="BH122" s="102"/>
      <c r="BI122" s="102"/>
      <c r="BJ122" s="102"/>
      <c r="BK122" s="102"/>
      <c r="BL122" s="102"/>
      <c r="BM122" s="102"/>
      <c r="BN122" s="102"/>
      <c r="BO122" s="102"/>
      <c r="BP122" s="102"/>
      <c r="BQ122" s="102"/>
      <c r="BR122" s="102"/>
      <c r="BS122" s="102"/>
      <c r="BT122" s="102"/>
      <c r="BU122" s="102"/>
      <c r="BV122" s="102"/>
      <c r="BW122" s="102"/>
      <c r="BX122" s="102"/>
      <c r="BY122" s="102"/>
      <c r="BZ122" s="102"/>
      <c r="CA122" s="102"/>
      <c r="CB122" s="102"/>
      <c r="CC122" s="102"/>
      <c r="CD122" s="102"/>
      <c r="CE122" s="102"/>
      <c r="CF122" s="102"/>
      <c r="CG122" s="102"/>
      <c r="CH122" s="102"/>
      <c r="CI122" s="102"/>
      <c r="CJ122" s="102"/>
      <c r="CK122" s="102"/>
      <c r="CL122" s="102"/>
      <c r="CM122" s="102"/>
      <c r="CN122" s="102"/>
      <c r="CO122" s="102"/>
      <c r="CP122" s="102"/>
      <c r="CQ122" s="102"/>
      <c r="CR122" s="102"/>
      <c r="CS122" s="102"/>
      <c r="CT122" s="102"/>
      <c r="CU122" s="102"/>
      <c r="CV122" s="102"/>
      <c r="CW122" s="102"/>
      <c r="CX122" s="102"/>
      <c r="CY122" s="102"/>
      <c r="CZ122" s="102"/>
      <c r="DA122" s="102"/>
      <c r="DB122" s="102"/>
      <c r="DC122" s="102"/>
      <c r="DD122" s="102"/>
      <c r="DE122" s="102"/>
      <c r="DF122" s="102"/>
      <c r="DG122" s="102"/>
      <c r="DH122" s="102"/>
      <c r="DI122" s="102"/>
      <c r="DJ122" s="102"/>
      <c r="DK122" s="102"/>
      <c r="DL122" s="102"/>
      <c r="DM122" s="102"/>
      <c r="DN122" s="102"/>
      <c r="DO122" s="102"/>
      <c r="DP122" s="102"/>
      <c r="DQ122" s="102"/>
      <c r="DR122" s="102"/>
      <c r="DS122" s="102"/>
      <c r="DT122" s="102"/>
      <c r="DU122" s="102"/>
      <c r="DV122" s="102"/>
      <c r="DW122" s="102"/>
      <c r="DX122" s="102"/>
      <c r="DY122" s="102"/>
      <c r="DZ122" s="102"/>
      <c r="EA122" s="102"/>
      <c r="EB122" s="102"/>
      <c r="EC122" s="102"/>
      <c r="ED122" s="102"/>
      <c r="EE122" s="102"/>
      <c r="EF122" s="102"/>
      <c r="EG122" s="102"/>
      <c r="EH122" s="102"/>
      <c r="EI122" s="102"/>
      <c r="EJ122" s="102"/>
      <c r="EK122" s="102"/>
      <c r="EL122" s="102"/>
      <c r="EM122" s="102"/>
      <c r="EN122" s="102"/>
      <c r="EO122" s="102"/>
      <c r="EP122" s="102"/>
      <c r="EQ122" s="102"/>
      <c r="ER122" s="102"/>
      <c r="ES122" s="102"/>
      <c r="ET122" s="102"/>
      <c r="EU122" s="102"/>
      <c r="EV122" s="102"/>
      <c r="EW122" s="102"/>
      <c r="EX122" s="102"/>
      <c r="EY122" s="102"/>
      <c r="EZ122" s="102"/>
      <c r="FA122" s="102"/>
    </row>
    <row r="123">
      <c r="A123" s="108" t="s">
        <v>455</v>
      </c>
      <c r="B123" s="102"/>
      <c r="C123" s="109"/>
      <c r="D123" s="109"/>
      <c r="E123" s="108">
        <f>SUM(E121:E122)</f>
        <v>24</v>
      </c>
      <c r="F123" s="109"/>
      <c r="G123" s="109"/>
      <c r="H123" s="109"/>
      <c r="I123" s="109"/>
      <c r="J123" s="109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  <c r="AB123" s="102"/>
      <c r="AC123" s="102"/>
      <c r="AD123" s="102"/>
      <c r="AE123" s="102"/>
      <c r="AF123" s="102"/>
      <c r="AG123" s="102"/>
      <c r="AH123" s="102"/>
      <c r="AI123" s="102"/>
      <c r="AJ123" s="102"/>
      <c r="AK123" s="102"/>
      <c r="AL123" s="102"/>
      <c r="AM123" s="102"/>
      <c r="AN123" s="102"/>
      <c r="AO123" s="102"/>
      <c r="AP123" s="102"/>
      <c r="AQ123" s="102"/>
      <c r="AR123" s="102"/>
      <c r="AS123" s="102"/>
      <c r="AT123" s="102"/>
      <c r="AU123" s="102"/>
      <c r="AV123" s="102"/>
      <c r="AW123" s="102"/>
      <c r="AX123" s="102"/>
      <c r="AY123" s="102"/>
      <c r="AZ123" s="102"/>
      <c r="BA123" s="102"/>
      <c r="BB123" s="102"/>
      <c r="BC123" s="102"/>
      <c r="BD123" s="102"/>
      <c r="BE123" s="102"/>
      <c r="BF123" s="102"/>
      <c r="BG123" s="102"/>
      <c r="BH123" s="102"/>
      <c r="BI123" s="102"/>
      <c r="BJ123" s="102"/>
      <c r="BK123" s="102"/>
      <c r="BL123" s="102"/>
      <c r="BM123" s="102"/>
      <c r="BN123" s="102"/>
      <c r="BO123" s="102"/>
      <c r="BP123" s="102"/>
      <c r="BQ123" s="102"/>
      <c r="BR123" s="102"/>
      <c r="BS123" s="102"/>
      <c r="BT123" s="102"/>
      <c r="BU123" s="102"/>
      <c r="BV123" s="102"/>
      <c r="BW123" s="102"/>
      <c r="BX123" s="102"/>
      <c r="BY123" s="102"/>
      <c r="BZ123" s="102"/>
      <c r="CA123" s="102"/>
      <c r="CB123" s="102"/>
      <c r="CC123" s="102"/>
      <c r="CD123" s="102"/>
      <c r="CE123" s="102"/>
      <c r="CF123" s="102"/>
      <c r="CG123" s="102"/>
      <c r="CH123" s="102"/>
      <c r="CI123" s="102"/>
      <c r="CJ123" s="102"/>
      <c r="CK123" s="102"/>
      <c r="CL123" s="102"/>
      <c r="CM123" s="102"/>
      <c r="CN123" s="102"/>
      <c r="CO123" s="102"/>
      <c r="CP123" s="102"/>
      <c r="CQ123" s="102"/>
      <c r="CR123" s="102"/>
      <c r="CS123" s="102"/>
      <c r="CT123" s="102"/>
      <c r="CU123" s="102"/>
      <c r="CV123" s="102"/>
      <c r="CW123" s="102"/>
      <c r="CX123" s="102"/>
      <c r="CY123" s="102"/>
      <c r="CZ123" s="102"/>
      <c r="DA123" s="102"/>
      <c r="DB123" s="102"/>
      <c r="DC123" s="102"/>
      <c r="DD123" s="102"/>
      <c r="DE123" s="102"/>
      <c r="DF123" s="102"/>
      <c r="DG123" s="102"/>
      <c r="DH123" s="102"/>
      <c r="DI123" s="102"/>
      <c r="DJ123" s="102"/>
      <c r="DK123" s="102"/>
      <c r="DL123" s="102"/>
      <c r="DM123" s="102"/>
      <c r="DN123" s="102"/>
      <c r="DO123" s="102"/>
      <c r="DP123" s="102"/>
      <c r="DQ123" s="102"/>
      <c r="DR123" s="102"/>
      <c r="DS123" s="102"/>
      <c r="DT123" s="102"/>
      <c r="DU123" s="102"/>
      <c r="DV123" s="102"/>
      <c r="DW123" s="102"/>
      <c r="DX123" s="102"/>
      <c r="DY123" s="102"/>
      <c r="DZ123" s="102"/>
      <c r="EA123" s="102"/>
      <c r="EB123" s="102"/>
      <c r="EC123" s="102"/>
      <c r="ED123" s="102"/>
      <c r="EE123" s="102"/>
      <c r="EF123" s="102"/>
      <c r="EG123" s="102"/>
      <c r="EH123" s="102"/>
      <c r="EI123" s="102"/>
      <c r="EJ123" s="102"/>
      <c r="EK123" s="102"/>
      <c r="EL123" s="102"/>
      <c r="EM123" s="102"/>
      <c r="EN123" s="102"/>
      <c r="EO123" s="102"/>
      <c r="EP123" s="102"/>
      <c r="EQ123" s="102"/>
      <c r="ER123" s="102"/>
      <c r="ES123" s="102"/>
      <c r="ET123" s="102"/>
      <c r="EU123" s="102"/>
      <c r="EV123" s="102"/>
      <c r="EW123" s="102"/>
      <c r="EX123" s="102"/>
      <c r="EY123" s="102"/>
      <c r="EZ123" s="102"/>
      <c r="FA123" s="102"/>
    </row>
    <row r="124">
      <c r="A124" s="108"/>
      <c r="B124" s="102"/>
      <c r="C124" s="109"/>
      <c r="D124" s="109"/>
      <c r="E124" s="109"/>
      <c r="F124" s="109"/>
      <c r="G124" s="109"/>
      <c r="H124" s="109"/>
      <c r="I124" s="109"/>
      <c r="J124" s="109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  <c r="AA124" s="102"/>
      <c r="AB124" s="102"/>
      <c r="AC124" s="102"/>
      <c r="AD124" s="102"/>
      <c r="AE124" s="102"/>
      <c r="AF124" s="102"/>
      <c r="AG124" s="102"/>
      <c r="AH124" s="102"/>
      <c r="AI124" s="102"/>
      <c r="AJ124" s="102"/>
      <c r="AK124" s="102"/>
      <c r="AL124" s="102"/>
      <c r="AM124" s="102"/>
      <c r="AN124" s="102"/>
      <c r="AO124" s="102"/>
      <c r="AP124" s="102"/>
      <c r="AQ124" s="102"/>
      <c r="AR124" s="102"/>
      <c r="AS124" s="102"/>
      <c r="AT124" s="102"/>
      <c r="AU124" s="102"/>
      <c r="AV124" s="102"/>
      <c r="AW124" s="102"/>
      <c r="AX124" s="102"/>
      <c r="AY124" s="102"/>
      <c r="AZ124" s="102"/>
      <c r="BA124" s="102"/>
      <c r="BB124" s="102"/>
      <c r="BC124" s="102"/>
      <c r="BD124" s="102"/>
      <c r="BE124" s="102"/>
      <c r="BF124" s="102"/>
      <c r="BG124" s="102"/>
      <c r="BH124" s="102"/>
      <c r="BI124" s="102"/>
      <c r="BJ124" s="102"/>
      <c r="BK124" s="102"/>
      <c r="BL124" s="102"/>
      <c r="BM124" s="102"/>
      <c r="BN124" s="102"/>
      <c r="BO124" s="102"/>
      <c r="BP124" s="102"/>
      <c r="BQ124" s="102"/>
      <c r="BR124" s="102"/>
      <c r="BS124" s="102"/>
      <c r="BT124" s="102"/>
      <c r="BU124" s="102"/>
      <c r="BV124" s="102"/>
      <c r="BW124" s="102"/>
      <c r="BX124" s="102"/>
      <c r="BY124" s="102"/>
      <c r="BZ124" s="102"/>
      <c r="CA124" s="102"/>
      <c r="CB124" s="102"/>
      <c r="CC124" s="102"/>
      <c r="CD124" s="102"/>
      <c r="CE124" s="102"/>
      <c r="CF124" s="102"/>
      <c r="CG124" s="102"/>
      <c r="CH124" s="102"/>
      <c r="CI124" s="102"/>
      <c r="CJ124" s="102"/>
      <c r="CK124" s="102"/>
      <c r="CL124" s="102"/>
      <c r="CM124" s="102"/>
      <c r="CN124" s="102"/>
      <c r="CO124" s="102"/>
      <c r="CP124" s="102"/>
      <c r="CQ124" s="102"/>
      <c r="CR124" s="102"/>
      <c r="CS124" s="102"/>
      <c r="CT124" s="102"/>
      <c r="CU124" s="102"/>
      <c r="CV124" s="102"/>
      <c r="CW124" s="102"/>
      <c r="CX124" s="102"/>
      <c r="CY124" s="102"/>
      <c r="CZ124" s="102"/>
      <c r="DA124" s="102"/>
      <c r="DB124" s="102"/>
      <c r="DC124" s="102"/>
      <c r="DD124" s="102"/>
      <c r="DE124" s="102"/>
      <c r="DF124" s="102"/>
      <c r="DG124" s="102"/>
      <c r="DH124" s="102"/>
      <c r="DI124" s="102"/>
      <c r="DJ124" s="102"/>
      <c r="DK124" s="102"/>
      <c r="DL124" s="102"/>
      <c r="DM124" s="102"/>
      <c r="DN124" s="102"/>
      <c r="DO124" s="102"/>
      <c r="DP124" s="102"/>
      <c r="DQ124" s="102"/>
      <c r="DR124" s="102"/>
      <c r="DS124" s="102"/>
      <c r="DT124" s="102"/>
      <c r="DU124" s="102"/>
      <c r="DV124" s="102"/>
      <c r="DW124" s="102"/>
      <c r="DX124" s="102"/>
      <c r="DY124" s="102"/>
      <c r="DZ124" s="102"/>
      <c r="EA124" s="102"/>
      <c r="EB124" s="102"/>
      <c r="EC124" s="102"/>
      <c r="ED124" s="102"/>
      <c r="EE124" s="102"/>
      <c r="EF124" s="102"/>
      <c r="EG124" s="102"/>
      <c r="EH124" s="102"/>
      <c r="EI124" s="102"/>
      <c r="EJ124" s="102"/>
      <c r="EK124" s="102"/>
      <c r="EL124" s="102"/>
      <c r="EM124" s="102"/>
      <c r="EN124" s="102"/>
      <c r="EO124" s="102"/>
      <c r="EP124" s="102"/>
      <c r="EQ124" s="102"/>
      <c r="ER124" s="102"/>
      <c r="ES124" s="102"/>
      <c r="ET124" s="102"/>
      <c r="EU124" s="102"/>
      <c r="EV124" s="102"/>
      <c r="EW124" s="102"/>
      <c r="EX124" s="102"/>
      <c r="EY124" s="102"/>
      <c r="EZ124" s="102"/>
      <c r="FA124" s="102"/>
    </row>
  </sheetData>
  <mergeCells count="28">
    <mergeCell ref="C1:J1"/>
    <mergeCell ref="L1:M1"/>
    <mergeCell ref="O1:P1"/>
    <mergeCell ref="T1:AB1"/>
    <mergeCell ref="AD1:AJ1"/>
    <mergeCell ref="AL1:AN1"/>
    <mergeCell ref="AP1:AU1"/>
    <mergeCell ref="AV1:BA1"/>
    <mergeCell ref="BC1:BE1"/>
    <mergeCell ref="BG1:BL1"/>
    <mergeCell ref="BN1:BP1"/>
    <mergeCell ref="BR1:BW1"/>
    <mergeCell ref="BX1:BZ1"/>
    <mergeCell ref="CB1:CG1"/>
    <mergeCell ref="DQ1:DV1"/>
    <mergeCell ref="DX1:DZ1"/>
    <mergeCell ref="EB1:EG1"/>
    <mergeCell ref="EH1:EJ1"/>
    <mergeCell ref="EL1:EN1"/>
    <mergeCell ref="EO1:EQ1"/>
    <mergeCell ref="ES1:EZ1"/>
    <mergeCell ref="CH1:CI1"/>
    <mergeCell ref="CL1:CQ1"/>
    <mergeCell ref="CR1:CS1"/>
    <mergeCell ref="CV1:DA1"/>
    <mergeCell ref="DB1:DC1"/>
    <mergeCell ref="DF1:DK1"/>
    <mergeCell ref="DL1:DN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31.63"/>
    <col customWidth="1" min="2" max="2" width="23.75"/>
    <col customWidth="1" min="3" max="3" width="27.5"/>
    <col customWidth="1" min="5" max="7" width="12.63"/>
    <col customWidth="1" min="8" max="8" width="38.75"/>
    <col customWidth="1" min="23" max="23" width="25.38"/>
    <col customWidth="1" min="24" max="24" width="30.0"/>
    <col customWidth="1" min="25" max="25" width="16.0"/>
    <col customWidth="1" min="26" max="26" width="23.63"/>
    <col customWidth="1" min="27" max="27" width="15.25"/>
    <col customWidth="1" hidden="1" min="28" max="28" width="16.0"/>
    <col customWidth="1" hidden="1" min="29" max="29" width="23.63"/>
    <col customWidth="1" hidden="1" min="30" max="30" width="15.25"/>
    <col customWidth="1" min="31" max="35" width="15.25"/>
    <col customWidth="1" min="36" max="37" width="14.88"/>
    <col customWidth="1" min="38" max="43" width="15.25"/>
    <col customWidth="1" min="44" max="45" width="14.88"/>
    <col customWidth="1" min="46" max="46" width="11.38"/>
    <col customWidth="1" min="47" max="47" width="13.88"/>
    <col customWidth="1" min="48" max="49" width="22.63"/>
    <col customWidth="1" min="50" max="50" width="22.13"/>
    <col customWidth="1" min="51" max="51" width="16.5"/>
    <col customWidth="1" min="52" max="55" width="15.25"/>
    <col customWidth="1" min="56" max="57" width="14.88"/>
    <col customWidth="1" min="58" max="61" width="15.25"/>
    <col customWidth="1" min="62" max="63" width="14.88"/>
    <col customWidth="1" min="64" max="64" width="16.5"/>
    <col customWidth="1" min="65" max="66" width="22.63"/>
    <col customWidth="1" min="67" max="68" width="22.13"/>
    <col customWidth="1" min="69" max="72" width="15.25"/>
    <col customWidth="1" min="73" max="74" width="14.88"/>
    <col customWidth="1" min="75" max="77" width="22.63"/>
    <col customWidth="1" min="78" max="79" width="22.13"/>
    <col customWidth="1" min="80" max="83" width="15.25"/>
    <col customWidth="1" min="84" max="85" width="14.88"/>
    <col customWidth="1" min="86" max="87" width="22.63"/>
    <col customWidth="1" min="88" max="89" width="22.13"/>
    <col customWidth="1" min="90" max="93" width="15.25"/>
    <col customWidth="1" min="94" max="95" width="14.88"/>
    <col customWidth="1" min="96" max="97" width="22.63"/>
    <col customWidth="1" min="98" max="99" width="22.13"/>
    <col customWidth="1" min="100" max="103" width="15.25"/>
    <col customWidth="1" min="104" max="105" width="14.88"/>
    <col customWidth="1" min="106" max="107" width="22.63"/>
    <col customWidth="1" min="108" max="109" width="22.13"/>
    <col customWidth="1" min="110" max="113" width="15.25"/>
    <col customWidth="1" min="114" max="115" width="14.88"/>
    <col customWidth="1" min="116" max="117" width="22.63"/>
    <col customWidth="1" min="118" max="119" width="22.13"/>
    <col customWidth="1" min="120" max="123" width="15.25"/>
    <col customWidth="1" min="124" max="125" width="14.88"/>
    <col customWidth="1" min="126" max="127" width="22.63"/>
    <col customWidth="1" min="128" max="128" width="22.13"/>
    <col customWidth="1" min="129" max="130" width="32.63"/>
    <col customWidth="1" min="131" max="134" width="15.25"/>
    <col customWidth="1" min="135" max="136" width="14.88"/>
    <col customWidth="1" min="137" max="139" width="22.63"/>
    <col customWidth="1" min="140" max="141" width="22.13"/>
    <col customWidth="1" min="142" max="145" width="15.25"/>
    <col customWidth="1" min="146" max="147" width="14.88"/>
    <col customWidth="1" min="148" max="149" width="22.63"/>
    <col customWidth="1" min="150" max="151" width="22.13"/>
    <col customWidth="1" min="152" max="153" width="15.25"/>
    <col customWidth="1" min="154" max="154" width="14.88"/>
    <col customWidth="1" min="155" max="155" width="15.25"/>
    <col customWidth="1" min="156" max="156" width="22.63"/>
    <col customWidth="1" min="157" max="157" width="22.13"/>
    <col customWidth="1" min="160" max="160" width="14.88"/>
    <col customWidth="1" min="161" max="162" width="16.25"/>
    <col customWidth="1" min="163" max="164" width="16.13"/>
    <col customWidth="1" min="165" max="165" width="18.38"/>
    <col customWidth="1" min="166" max="166" width="20.88"/>
    <col customWidth="1" min="168" max="168" width="15.25"/>
  </cols>
  <sheetData>
    <row r="1">
      <c r="A1" s="111" t="s">
        <v>78</v>
      </c>
      <c r="B1" s="112" t="s">
        <v>456</v>
      </c>
      <c r="C1" s="113" t="s">
        <v>457</v>
      </c>
      <c r="D1" s="113"/>
      <c r="E1" s="113"/>
      <c r="F1" s="113"/>
      <c r="G1" s="114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 t="s">
        <v>80</v>
      </c>
      <c r="X1" s="113" t="s">
        <v>81</v>
      </c>
      <c r="Y1" s="112" t="s">
        <v>82</v>
      </c>
      <c r="AA1" s="115"/>
      <c r="AB1" s="112" t="s">
        <v>83</v>
      </c>
      <c r="AD1" s="115"/>
      <c r="AE1" s="112" t="s">
        <v>84</v>
      </c>
      <c r="AF1" s="115"/>
      <c r="AG1" s="112" t="s">
        <v>85</v>
      </c>
      <c r="AN1" s="84" t="s">
        <v>86</v>
      </c>
      <c r="AO1" s="112" t="s">
        <v>87</v>
      </c>
      <c r="AV1" s="116" t="s">
        <v>88</v>
      </c>
      <c r="AW1" s="112" t="s">
        <v>89</v>
      </c>
      <c r="AZ1" s="117"/>
      <c r="BA1" s="112" t="s">
        <v>90</v>
      </c>
      <c r="BG1" s="112" t="s">
        <v>91</v>
      </c>
      <c r="BM1" s="116" t="s">
        <v>88</v>
      </c>
      <c r="BN1" s="112" t="s">
        <v>92</v>
      </c>
      <c r="BQ1" s="117"/>
      <c r="BR1" s="112" t="s">
        <v>93</v>
      </c>
      <c r="BX1" s="116" t="s">
        <v>88</v>
      </c>
      <c r="BY1" s="112" t="s">
        <v>94</v>
      </c>
      <c r="CB1" s="117"/>
      <c r="CC1" s="112" t="s">
        <v>95</v>
      </c>
      <c r="CI1" s="112" t="s">
        <v>96</v>
      </c>
      <c r="CL1" s="117"/>
      <c r="CM1" s="112" t="s">
        <v>97</v>
      </c>
      <c r="CS1" s="112" t="s">
        <v>98</v>
      </c>
      <c r="CU1" s="112"/>
      <c r="CV1" s="117"/>
      <c r="CW1" s="112" t="s">
        <v>99</v>
      </c>
      <c r="DC1" s="112" t="s">
        <v>94</v>
      </c>
      <c r="DE1" s="112"/>
      <c r="DF1" s="117"/>
      <c r="DG1" s="112" t="s">
        <v>100</v>
      </c>
      <c r="DM1" s="112" t="s">
        <v>101</v>
      </c>
      <c r="DO1" s="112"/>
      <c r="DP1" s="117"/>
      <c r="DQ1" s="112" t="s">
        <v>102</v>
      </c>
      <c r="DW1" s="112" t="s">
        <v>103</v>
      </c>
      <c r="DZ1" s="118" t="s">
        <v>104</v>
      </c>
      <c r="EA1" s="117"/>
      <c r="EB1" s="112" t="s">
        <v>105</v>
      </c>
      <c r="EH1" s="116" t="s">
        <v>88</v>
      </c>
      <c r="EI1" s="112" t="s">
        <v>106</v>
      </c>
      <c r="EL1" s="117"/>
      <c r="EM1" s="112" t="s">
        <v>107</v>
      </c>
      <c r="ES1" s="112" t="s">
        <v>108</v>
      </c>
      <c r="EV1" s="117"/>
      <c r="EW1" s="112" t="s">
        <v>109</v>
      </c>
      <c r="EZ1" s="112" t="s">
        <v>110</v>
      </c>
      <c r="FC1" s="119"/>
      <c r="FD1" s="112" t="s">
        <v>111</v>
      </c>
      <c r="FL1" s="115"/>
    </row>
    <row r="2">
      <c r="A2" s="111" t="s">
        <v>112</v>
      </c>
      <c r="B2" s="112" t="s">
        <v>458</v>
      </c>
      <c r="C2" s="112" t="s">
        <v>459</v>
      </c>
      <c r="D2" s="112" t="s">
        <v>460</v>
      </c>
      <c r="E2" s="112" t="s">
        <v>461</v>
      </c>
      <c r="F2" s="112" t="s">
        <v>462</v>
      </c>
      <c r="G2" s="112" t="s">
        <v>463</v>
      </c>
      <c r="H2" s="112" t="s">
        <v>464</v>
      </c>
      <c r="I2" s="112" t="s">
        <v>465</v>
      </c>
      <c r="J2" s="112" t="s">
        <v>466</v>
      </c>
      <c r="K2" s="112" t="s">
        <v>467</v>
      </c>
      <c r="L2" s="112" t="s">
        <v>468</v>
      </c>
      <c r="M2" s="112" t="s">
        <v>469</v>
      </c>
      <c r="N2" s="112" t="s">
        <v>470</v>
      </c>
      <c r="O2" s="112" t="s">
        <v>471</v>
      </c>
      <c r="P2" s="112" t="s">
        <v>472</v>
      </c>
      <c r="Q2" s="112" t="s">
        <v>473</v>
      </c>
      <c r="R2" s="112" t="s">
        <v>474</v>
      </c>
      <c r="S2" s="112" t="s">
        <v>475</v>
      </c>
      <c r="T2" s="112" t="s">
        <v>476</v>
      </c>
      <c r="U2" s="112" t="s">
        <v>477</v>
      </c>
      <c r="V2" s="112" t="s">
        <v>478</v>
      </c>
      <c r="W2" s="113" t="s">
        <v>121</v>
      </c>
      <c r="X2" s="113" t="s">
        <v>122</v>
      </c>
      <c r="Y2" s="112" t="s">
        <v>123</v>
      </c>
      <c r="Z2" s="112" t="s">
        <v>124</v>
      </c>
      <c r="AA2" s="115"/>
      <c r="AB2" s="112" t="s">
        <v>123</v>
      </c>
      <c r="AC2" s="112" t="s">
        <v>124</v>
      </c>
      <c r="AD2" s="115"/>
      <c r="AE2" s="112" t="s">
        <v>125</v>
      </c>
      <c r="AF2" s="115"/>
      <c r="AG2" s="120">
        <v>45012.0</v>
      </c>
      <c r="AH2" s="112" t="s">
        <v>126</v>
      </c>
      <c r="AI2" s="112" t="s">
        <v>127</v>
      </c>
      <c r="AJ2" s="112" t="s">
        <v>126</v>
      </c>
      <c r="AK2" s="112" t="s">
        <v>479</v>
      </c>
      <c r="AL2" s="112" t="s">
        <v>480</v>
      </c>
      <c r="AM2" s="112" t="s">
        <v>126</v>
      </c>
      <c r="AN2" s="84" t="s">
        <v>129</v>
      </c>
      <c r="AO2" s="112" t="s">
        <v>131</v>
      </c>
      <c r="AP2" s="112" t="s">
        <v>126</v>
      </c>
      <c r="AQ2" s="112" t="s">
        <v>481</v>
      </c>
      <c r="AR2" s="112" t="s">
        <v>126</v>
      </c>
      <c r="AS2" s="112" t="s">
        <v>479</v>
      </c>
      <c r="AT2" s="112" t="s">
        <v>480</v>
      </c>
      <c r="AU2" s="112" t="s">
        <v>126</v>
      </c>
      <c r="AV2" s="116" t="s">
        <v>133</v>
      </c>
      <c r="AW2" s="121" t="s">
        <v>134</v>
      </c>
      <c r="AX2" s="121" t="s">
        <v>135</v>
      </c>
      <c r="AY2" s="112" t="s">
        <v>126</v>
      </c>
      <c r="AZ2" s="122"/>
      <c r="BA2" s="112" t="s">
        <v>136</v>
      </c>
      <c r="BB2" s="112" t="s">
        <v>126</v>
      </c>
      <c r="BC2" s="112" t="s">
        <v>137</v>
      </c>
      <c r="BD2" s="112" t="s">
        <v>126</v>
      </c>
      <c r="BE2" s="112" t="s">
        <v>138</v>
      </c>
      <c r="BF2" s="112" t="s">
        <v>126</v>
      </c>
      <c r="BG2" s="112" t="s">
        <v>139</v>
      </c>
      <c r="BH2" s="112" t="s">
        <v>126</v>
      </c>
      <c r="BI2" s="112" t="s">
        <v>140</v>
      </c>
      <c r="BJ2" s="112" t="s">
        <v>126</v>
      </c>
      <c r="BK2" s="112" t="s">
        <v>141</v>
      </c>
      <c r="BL2" s="112" t="s">
        <v>126</v>
      </c>
      <c r="BM2" s="116" t="s">
        <v>142</v>
      </c>
      <c r="BN2" s="121" t="s">
        <v>134</v>
      </c>
      <c r="BO2" s="121" t="s">
        <v>135</v>
      </c>
      <c r="BP2" s="112" t="s">
        <v>126</v>
      </c>
      <c r="BQ2" s="122"/>
      <c r="BR2" s="112" t="s">
        <v>143</v>
      </c>
      <c r="BS2" s="112" t="s">
        <v>126</v>
      </c>
      <c r="BT2" s="112" t="s">
        <v>144</v>
      </c>
      <c r="BU2" s="112" t="s">
        <v>126</v>
      </c>
      <c r="BV2" s="112" t="s">
        <v>145</v>
      </c>
      <c r="BW2" s="112" t="s">
        <v>126</v>
      </c>
      <c r="BX2" s="116" t="s">
        <v>146</v>
      </c>
      <c r="BY2" s="121" t="s">
        <v>134</v>
      </c>
      <c r="BZ2" s="121" t="s">
        <v>135</v>
      </c>
      <c r="CA2" s="112" t="s">
        <v>126</v>
      </c>
      <c r="CB2" s="122"/>
      <c r="CC2" s="112" t="s">
        <v>147</v>
      </c>
      <c r="CD2" s="112" t="s">
        <v>126</v>
      </c>
      <c r="CE2" s="112" t="s">
        <v>148</v>
      </c>
      <c r="CF2" s="112" t="s">
        <v>126</v>
      </c>
      <c r="CG2" s="112" t="s">
        <v>149</v>
      </c>
      <c r="CH2" s="112" t="s">
        <v>126</v>
      </c>
      <c r="CI2" s="121" t="s">
        <v>134</v>
      </c>
      <c r="CJ2" s="121" t="s">
        <v>135</v>
      </c>
      <c r="CK2" s="112" t="s">
        <v>126</v>
      </c>
      <c r="CL2" s="122"/>
      <c r="CM2" s="112" t="s">
        <v>150</v>
      </c>
      <c r="CN2" s="112" t="s">
        <v>126</v>
      </c>
      <c r="CO2" s="112" t="s">
        <v>151</v>
      </c>
      <c r="CP2" s="112" t="s">
        <v>126</v>
      </c>
      <c r="CQ2" s="112" t="s">
        <v>152</v>
      </c>
      <c r="CR2" s="112" t="s">
        <v>126</v>
      </c>
      <c r="CS2" s="121" t="s">
        <v>134</v>
      </c>
      <c r="CT2" s="121" t="s">
        <v>135</v>
      </c>
      <c r="CU2" s="112" t="s">
        <v>126</v>
      </c>
      <c r="CV2" s="122"/>
      <c r="CW2" s="112" t="s">
        <v>153</v>
      </c>
      <c r="CX2" s="112" t="s">
        <v>126</v>
      </c>
      <c r="CY2" s="112" t="s">
        <v>154</v>
      </c>
      <c r="CZ2" s="112" t="s">
        <v>126</v>
      </c>
      <c r="DA2" s="112" t="s">
        <v>155</v>
      </c>
      <c r="DB2" s="112" t="s">
        <v>126</v>
      </c>
      <c r="DC2" s="121" t="s">
        <v>134</v>
      </c>
      <c r="DD2" s="121" t="s">
        <v>135</v>
      </c>
      <c r="DE2" s="112" t="s">
        <v>126</v>
      </c>
      <c r="DF2" s="122"/>
      <c r="DG2" s="112" t="s">
        <v>156</v>
      </c>
      <c r="DH2" s="112" t="s">
        <v>126</v>
      </c>
      <c r="DI2" s="112" t="s">
        <v>157</v>
      </c>
      <c r="DJ2" s="112" t="s">
        <v>126</v>
      </c>
      <c r="DK2" s="112" t="s">
        <v>158</v>
      </c>
      <c r="DL2" s="112" t="s">
        <v>126</v>
      </c>
      <c r="DM2" s="121" t="s">
        <v>134</v>
      </c>
      <c r="DN2" s="121" t="s">
        <v>135</v>
      </c>
      <c r="DO2" s="112" t="s">
        <v>126</v>
      </c>
      <c r="DP2" s="122"/>
      <c r="DQ2" s="112" t="s">
        <v>159</v>
      </c>
      <c r="DR2" s="112" t="s">
        <v>126</v>
      </c>
      <c r="DS2" s="112" t="s">
        <v>160</v>
      </c>
      <c r="DT2" s="112" t="s">
        <v>126</v>
      </c>
      <c r="DU2" s="112" t="s">
        <v>161</v>
      </c>
      <c r="DV2" s="112" t="s">
        <v>126</v>
      </c>
      <c r="DW2" s="121" t="s">
        <v>134</v>
      </c>
      <c r="DX2" s="121" t="s">
        <v>135</v>
      </c>
      <c r="DY2" s="112" t="s">
        <v>126</v>
      </c>
      <c r="DZ2" s="123" t="s">
        <v>162</v>
      </c>
      <c r="EA2" s="122"/>
      <c r="EB2" s="112" t="s">
        <v>163</v>
      </c>
      <c r="EC2" s="112" t="s">
        <v>126</v>
      </c>
      <c r="ED2" s="112" t="s">
        <v>164</v>
      </c>
      <c r="EE2" s="112" t="s">
        <v>126</v>
      </c>
      <c r="EF2" s="112" t="s">
        <v>165</v>
      </c>
      <c r="EG2" s="112" t="s">
        <v>126</v>
      </c>
      <c r="EH2" s="116" t="s">
        <v>166</v>
      </c>
      <c r="EI2" s="121" t="s">
        <v>134</v>
      </c>
      <c r="EJ2" s="121" t="s">
        <v>135</v>
      </c>
      <c r="EK2" s="112" t="s">
        <v>126</v>
      </c>
      <c r="EL2" s="122"/>
      <c r="EM2" s="112" t="s">
        <v>167</v>
      </c>
      <c r="EN2" s="112" t="s">
        <v>126</v>
      </c>
      <c r="EO2" s="112" t="s">
        <v>168</v>
      </c>
      <c r="EP2" s="112" t="s">
        <v>126</v>
      </c>
      <c r="EQ2" s="112" t="s">
        <v>169</v>
      </c>
      <c r="ER2" s="112" t="s">
        <v>126</v>
      </c>
      <c r="ES2" s="121" t="s">
        <v>134</v>
      </c>
      <c r="ET2" s="121" t="s">
        <v>135</v>
      </c>
      <c r="EU2" s="112" t="s">
        <v>126</v>
      </c>
      <c r="EV2" s="122"/>
      <c r="EW2" s="112" t="s">
        <v>170</v>
      </c>
      <c r="EX2" s="112" t="s">
        <v>171</v>
      </c>
      <c r="EY2" s="124" t="s">
        <v>172</v>
      </c>
      <c r="EZ2" s="121" t="s">
        <v>134</v>
      </c>
      <c r="FA2" s="121" t="s">
        <v>135</v>
      </c>
      <c r="FB2" s="121" t="s">
        <v>173</v>
      </c>
      <c r="FC2" s="119"/>
      <c r="FD2" s="112" t="s">
        <v>174</v>
      </c>
      <c r="FE2" s="112" t="s">
        <v>175</v>
      </c>
      <c r="FF2" s="112" t="s">
        <v>176</v>
      </c>
      <c r="FG2" s="112" t="s">
        <v>177</v>
      </c>
      <c r="FH2" s="112" t="s">
        <v>178</v>
      </c>
      <c r="FI2" s="112" t="s">
        <v>172</v>
      </c>
      <c r="FJ2" s="125" t="s">
        <v>179</v>
      </c>
      <c r="FK2" s="121" t="s">
        <v>180</v>
      </c>
      <c r="FL2" s="115"/>
    </row>
    <row r="3">
      <c r="A3" s="126" t="s">
        <v>482</v>
      </c>
      <c r="B3" s="127" t="b">
        <v>1</v>
      </c>
      <c r="C3" s="128" t="s">
        <v>483</v>
      </c>
      <c r="D3" s="129">
        <v>18.0</v>
      </c>
      <c r="E3" s="130" t="s">
        <v>484</v>
      </c>
      <c r="F3" s="129" t="s">
        <v>189</v>
      </c>
      <c r="G3" s="131">
        <v>9.8717255E7</v>
      </c>
      <c r="H3" s="129" t="s">
        <v>485</v>
      </c>
      <c r="I3" s="129" t="s">
        <v>486</v>
      </c>
      <c r="J3" s="129" t="s">
        <v>487</v>
      </c>
      <c r="K3" s="129" t="s">
        <v>487</v>
      </c>
      <c r="L3" s="129" t="s">
        <v>488</v>
      </c>
      <c r="M3" s="129" t="s">
        <v>489</v>
      </c>
      <c r="N3" s="129" t="s">
        <v>490</v>
      </c>
      <c r="O3" s="129" t="s">
        <v>491</v>
      </c>
      <c r="P3" s="129" t="s">
        <v>492</v>
      </c>
      <c r="Q3" s="129" t="s">
        <v>492</v>
      </c>
      <c r="R3" s="129" t="s">
        <v>493</v>
      </c>
      <c r="S3" s="129" t="s">
        <v>494</v>
      </c>
      <c r="T3" s="129" t="s">
        <v>495</v>
      </c>
      <c r="U3" s="129" t="s">
        <v>496</v>
      </c>
      <c r="V3" s="132" t="s">
        <v>497</v>
      </c>
      <c r="W3" s="133" t="s">
        <v>498</v>
      </c>
      <c r="X3" s="127" t="b">
        <v>1</v>
      </c>
      <c r="Y3" s="134" t="b">
        <v>0</v>
      </c>
      <c r="Z3" s="134" t="b">
        <v>0</v>
      </c>
      <c r="AA3" s="135"/>
      <c r="AB3" s="134" t="b">
        <v>0</v>
      </c>
      <c r="AC3" s="134" t="b">
        <v>0</v>
      </c>
      <c r="AD3" s="135"/>
      <c r="AE3" s="127" t="b">
        <v>1</v>
      </c>
      <c r="AF3" s="135"/>
      <c r="AG3" s="127">
        <v>1.0</v>
      </c>
      <c r="AH3" s="127">
        <v>1.0</v>
      </c>
      <c r="AI3" s="127">
        <v>1.0</v>
      </c>
      <c r="AJ3" s="127">
        <v>1.0</v>
      </c>
      <c r="AL3" s="127"/>
      <c r="AM3" s="127"/>
      <c r="AN3" s="127" t="s">
        <v>187</v>
      </c>
      <c r="AO3" s="127">
        <v>1.0</v>
      </c>
      <c r="AP3" s="134"/>
      <c r="AQ3" s="134"/>
      <c r="AR3" s="134"/>
      <c r="AS3" s="134"/>
      <c r="AT3" s="127"/>
      <c r="AU3" s="134"/>
      <c r="AV3" s="136"/>
      <c r="AW3" s="134">
        <f t="shared" ref="AW3:AW21" si="2">SUM(AG3,AI3,AO3,AQ3)</f>
        <v>3</v>
      </c>
      <c r="AX3" s="134">
        <f t="shared" ref="AX3:AX20" si="3">SUM(AO3,AS3)</f>
        <v>1</v>
      </c>
      <c r="AY3" s="134">
        <f t="shared" ref="AY3:AY21" si="4">SUM(AH3,AJ3,AM3,AP3,AR3,AU3)</f>
        <v>2</v>
      </c>
      <c r="AZ3" s="137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6"/>
      <c r="BN3" s="134">
        <f t="shared" ref="BN3:BN21" si="5">SUM(BA3,BC3,BG3,BI3)</f>
        <v>0</v>
      </c>
      <c r="BO3" s="134">
        <f t="shared" ref="BO3:BO21" si="6">SUM(BE3,BK3)</f>
        <v>0</v>
      </c>
      <c r="BP3" s="134">
        <f t="shared" ref="BP3:BP21" si="7">SUM(BB3,BD3,BF3,BH3,BJ3,BL3)</f>
        <v>0</v>
      </c>
      <c r="BQ3" s="137"/>
      <c r="BR3" s="134"/>
      <c r="BS3" s="134"/>
      <c r="BT3" s="134"/>
      <c r="BU3" s="134"/>
      <c r="BV3" s="134"/>
      <c r="BW3" s="134"/>
      <c r="BX3" s="136"/>
      <c r="BY3" s="134">
        <f t="shared" ref="BY3:BY21" si="8">SUM(BR3,BT3,)</f>
        <v>0</v>
      </c>
      <c r="BZ3" s="134">
        <f t="shared" ref="BZ3:BZ21" si="9">SUM(BV3)</f>
        <v>0</v>
      </c>
      <c r="CA3" s="134">
        <f t="shared" ref="CA3:CA21" si="10">SUM(BS3,BU3,BW3)</f>
        <v>0</v>
      </c>
      <c r="CB3" s="137"/>
      <c r="CC3" s="134"/>
      <c r="CD3" s="134"/>
      <c r="CE3" s="134"/>
      <c r="CF3" s="134"/>
      <c r="CG3" s="134"/>
      <c r="CH3" s="134"/>
      <c r="CI3" s="134">
        <f t="shared" ref="CI3:CI21" si="11">SUM(CC3,CE3,)</f>
        <v>0</v>
      </c>
      <c r="CJ3" s="134">
        <f t="shared" ref="CJ3:CJ21" si="12">SUM(CG3)</f>
        <v>0</v>
      </c>
      <c r="CK3" s="134">
        <f t="shared" ref="CK3:CK21" si="13">SUM(CD3,CF3,CH3)</f>
        <v>0</v>
      </c>
      <c r="CL3" s="137"/>
      <c r="CM3" s="134"/>
      <c r="CN3" s="134"/>
      <c r="CO3" s="134"/>
      <c r="CP3" s="134"/>
      <c r="CQ3" s="134"/>
      <c r="CR3" s="134"/>
      <c r="CS3" s="134">
        <f t="shared" ref="CS3:CS21" si="14">SUM(CM3,CO3,)</f>
        <v>0</v>
      </c>
      <c r="CT3" s="134">
        <f t="shared" ref="CT3:CT21" si="15">SUM(CQ3)</f>
        <v>0</v>
      </c>
      <c r="CU3" s="134">
        <f t="shared" ref="CU3:CU21" si="16">SUM(CN3,CP3,CR3)</f>
        <v>0</v>
      </c>
      <c r="CV3" s="137"/>
      <c r="CW3" s="134"/>
      <c r="CX3" s="134"/>
      <c r="CY3" s="134"/>
      <c r="CZ3" s="134"/>
      <c r="DA3" s="134"/>
      <c r="DB3" s="134"/>
      <c r="DC3" s="134">
        <f t="shared" ref="DC3:DC21" si="17">SUM(CW3,CY3,)</f>
        <v>0</v>
      </c>
      <c r="DD3" s="134">
        <f t="shared" ref="DD3:DD21" si="18">SUM(DA3)</f>
        <v>0</v>
      </c>
      <c r="DE3" s="134">
        <f t="shared" ref="DE3:DE21" si="19">SUM(CX3,CZ3,DB3)</f>
        <v>0</v>
      </c>
      <c r="DF3" s="137"/>
      <c r="DG3" s="134"/>
      <c r="DH3" s="134"/>
      <c r="DI3" s="134"/>
      <c r="DJ3" s="134"/>
      <c r="DK3" s="134"/>
      <c r="DL3" s="134"/>
      <c r="DM3" s="134">
        <f t="shared" ref="DM3:DM21" si="20">SUM(DG3,DI3,)</f>
        <v>0</v>
      </c>
      <c r="DN3" s="134">
        <f t="shared" ref="DN3:DN21" si="21">SUM(DK3)</f>
        <v>0</v>
      </c>
      <c r="DO3" s="134">
        <f t="shared" ref="DO3:DO21" si="22">SUM(DH3,DJ3,DL3)</f>
        <v>0</v>
      </c>
      <c r="DP3" s="137"/>
      <c r="DQ3" s="134"/>
      <c r="DR3" s="134"/>
      <c r="DS3" s="134"/>
      <c r="DT3" s="134"/>
      <c r="DU3" s="134"/>
      <c r="DV3" s="134"/>
      <c r="DW3" s="134">
        <f t="shared" ref="DW3:DW21" si="23">SUM(DQ3,DS3,)</f>
        <v>0</v>
      </c>
      <c r="DX3" s="134">
        <f t="shared" ref="DX3:DX21" si="24">SUM(DU3)</f>
        <v>0</v>
      </c>
      <c r="DY3" s="134">
        <f t="shared" ref="DY3:DY21" si="25">SUM(DR3,DT3,DV3)</f>
        <v>0</v>
      </c>
      <c r="DZ3" s="138"/>
      <c r="EA3" s="137"/>
      <c r="EB3" s="134"/>
      <c r="EC3" s="134"/>
      <c r="ED3" s="134"/>
      <c r="EE3" s="134"/>
      <c r="EF3" s="134"/>
      <c r="EG3" s="134"/>
      <c r="EH3" s="136"/>
      <c r="EI3" s="134">
        <f t="shared" ref="EI3:EI21" si="26">SUM(EB3,ED3,)</f>
        <v>0</v>
      </c>
      <c r="EJ3" s="134">
        <f t="shared" ref="EJ3:EJ21" si="27">SUM(EF3)</f>
        <v>0</v>
      </c>
      <c r="EK3" s="134">
        <f t="shared" ref="EK3:EK21" si="28">SUM(EC3,EE3,EG3)</f>
        <v>0</v>
      </c>
      <c r="EL3" s="137"/>
      <c r="EM3" s="134"/>
      <c r="EN3" s="134"/>
      <c r="EO3" s="134"/>
      <c r="EP3" s="134"/>
      <c r="EQ3" s="134"/>
      <c r="ER3" s="134"/>
      <c r="ES3" s="134">
        <f t="shared" ref="ES3:ES21" si="29">SUM(EM3,EO3,)</f>
        <v>0</v>
      </c>
      <c r="ET3" s="134">
        <f t="shared" ref="ET3:ET21" si="30">SUM(EQ3)</f>
        <v>0</v>
      </c>
      <c r="EU3" s="134">
        <f t="shared" ref="EU3:EU21" si="31">SUM(EN3,EP3,ER3)</f>
        <v>0</v>
      </c>
      <c r="EV3" s="137"/>
      <c r="EW3" s="134"/>
      <c r="EX3" s="134"/>
      <c r="EY3" s="139"/>
      <c r="EZ3" s="134">
        <f t="shared" ref="EZ3:FA3" si="1">SUM(EW3)</f>
        <v>0</v>
      </c>
      <c r="FA3" s="134">
        <f t="shared" si="1"/>
        <v>0</v>
      </c>
      <c r="FB3" s="134"/>
      <c r="FC3" s="137"/>
      <c r="FD3" s="134">
        <f t="shared" ref="FD3:FD21" si="33">SUM(AW3,BN3,BY3,CI3,CS3,DC3,DM3,DW3,EI3,ES3,EZ3)</f>
        <v>3</v>
      </c>
      <c r="FE3" s="134">
        <f t="shared" ref="FE3:FE21" si="34">FD3*0.25</f>
        <v>0.75</v>
      </c>
      <c r="FF3" s="134">
        <f t="shared" ref="FF3:FF21" si="35">SUM(AX3,BO3,BZ3,CJ3,CT3,DD3,DN3,DX3,EJ3,ET3,FA3)</f>
        <v>1</v>
      </c>
      <c r="FG3" s="134">
        <f t="shared" ref="FG3:FG21" si="36">FF3*0.25</f>
        <v>0.25</v>
      </c>
      <c r="FH3" s="134">
        <f t="shared" ref="FH3:FH21" si="37">SUM(AY3,BP3,CA3,CK3,CU3,DE3,DO3,DY3,EK3,EU3)</f>
        <v>2</v>
      </c>
      <c r="FI3" s="134">
        <f t="shared" ref="FI3:FI21" si="38">EY3*0.5</f>
        <v>0</v>
      </c>
      <c r="FJ3" s="140">
        <f t="shared" ref="FJ3:FJ21" si="39">SUM(FE3,FG3,FI3)</f>
        <v>1</v>
      </c>
      <c r="FK3" s="134"/>
      <c r="FL3" s="135"/>
    </row>
    <row r="4">
      <c r="A4" s="141" t="s">
        <v>499</v>
      </c>
      <c r="B4" s="127" t="b">
        <v>1</v>
      </c>
      <c r="C4" s="128" t="s">
        <v>483</v>
      </c>
      <c r="D4" s="129">
        <v>18.0</v>
      </c>
      <c r="E4" s="129" t="s">
        <v>500</v>
      </c>
      <c r="F4" s="129" t="s">
        <v>182</v>
      </c>
      <c r="G4" s="131">
        <v>8.7837254E7</v>
      </c>
      <c r="H4" s="129" t="s">
        <v>501</v>
      </c>
      <c r="I4" s="129" t="s">
        <v>486</v>
      </c>
      <c r="J4" s="129" t="s">
        <v>487</v>
      </c>
      <c r="K4" s="129" t="s">
        <v>487</v>
      </c>
      <c r="L4" s="129" t="s">
        <v>502</v>
      </c>
      <c r="M4" s="129" t="s">
        <v>489</v>
      </c>
      <c r="N4" s="129" t="s">
        <v>490</v>
      </c>
      <c r="O4" s="129" t="s">
        <v>503</v>
      </c>
      <c r="P4" s="129" t="s">
        <v>487</v>
      </c>
      <c r="Q4" s="129" t="s">
        <v>492</v>
      </c>
      <c r="R4" s="129" t="s">
        <v>493</v>
      </c>
      <c r="S4" s="129" t="s">
        <v>494</v>
      </c>
      <c r="T4" s="129" t="s">
        <v>495</v>
      </c>
      <c r="U4" s="129" t="s">
        <v>496</v>
      </c>
      <c r="V4" s="132" t="s">
        <v>504</v>
      </c>
      <c r="W4" s="133" t="s">
        <v>498</v>
      </c>
      <c r="X4" s="127" t="b">
        <v>1</v>
      </c>
      <c r="Y4" s="134" t="b">
        <v>0</v>
      </c>
      <c r="Z4" s="134" t="b">
        <v>0</v>
      </c>
      <c r="AA4" s="135"/>
      <c r="AB4" s="134" t="b">
        <v>0</v>
      </c>
      <c r="AC4" s="134" t="b">
        <v>0</v>
      </c>
      <c r="AD4" s="135"/>
      <c r="AE4" s="127" t="b">
        <v>1</v>
      </c>
      <c r="AF4" s="135"/>
      <c r="AG4" s="127">
        <v>1.0</v>
      </c>
      <c r="AH4" s="127">
        <v>1.0</v>
      </c>
      <c r="AI4" s="127">
        <v>1.0</v>
      </c>
      <c r="AJ4" s="127">
        <v>1.0</v>
      </c>
      <c r="AL4" s="127"/>
      <c r="AM4" s="127"/>
      <c r="AN4" s="127" t="s">
        <v>187</v>
      </c>
      <c r="AO4" s="127">
        <v>1.0</v>
      </c>
      <c r="AP4" s="134"/>
      <c r="AQ4" s="134"/>
      <c r="AR4" s="134"/>
      <c r="AS4" s="134"/>
      <c r="AT4" s="127"/>
      <c r="AU4" s="134"/>
      <c r="AV4" s="136"/>
      <c r="AW4" s="134">
        <f t="shared" si="2"/>
        <v>3</v>
      </c>
      <c r="AX4" s="134">
        <f t="shared" si="3"/>
        <v>1</v>
      </c>
      <c r="AY4" s="134">
        <f t="shared" si="4"/>
        <v>2</v>
      </c>
      <c r="AZ4" s="137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6"/>
      <c r="BN4" s="134">
        <f t="shared" si="5"/>
        <v>0</v>
      </c>
      <c r="BO4" s="134">
        <f t="shared" si="6"/>
        <v>0</v>
      </c>
      <c r="BP4" s="134">
        <f t="shared" si="7"/>
        <v>0</v>
      </c>
      <c r="BQ4" s="137"/>
      <c r="BR4" s="134"/>
      <c r="BS4" s="134"/>
      <c r="BT4" s="134"/>
      <c r="BU4" s="134"/>
      <c r="BV4" s="134"/>
      <c r="BW4" s="134"/>
      <c r="BX4" s="136"/>
      <c r="BY4" s="134">
        <f t="shared" si="8"/>
        <v>0</v>
      </c>
      <c r="BZ4" s="134">
        <f t="shared" si="9"/>
        <v>0</v>
      </c>
      <c r="CA4" s="134">
        <f t="shared" si="10"/>
        <v>0</v>
      </c>
      <c r="CB4" s="137"/>
      <c r="CC4" s="134"/>
      <c r="CD4" s="134"/>
      <c r="CE4" s="134"/>
      <c r="CF4" s="134"/>
      <c r="CG4" s="134"/>
      <c r="CH4" s="134"/>
      <c r="CI4" s="134">
        <f t="shared" si="11"/>
        <v>0</v>
      </c>
      <c r="CJ4" s="134">
        <f t="shared" si="12"/>
        <v>0</v>
      </c>
      <c r="CK4" s="134">
        <f t="shared" si="13"/>
        <v>0</v>
      </c>
      <c r="CL4" s="137"/>
      <c r="CM4" s="134"/>
      <c r="CN4" s="134"/>
      <c r="CO4" s="134"/>
      <c r="CP4" s="134"/>
      <c r="CQ4" s="134"/>
      <c r="CR4" s="134"/>
      <c r="CS4" s="134">
        <f t="shared" si="14"/>
        <v>0</v>
      </c>
      <c r="CT4" s="134">
        <f t="shared" si="15"/>
        <v>0</v>
      </c>
      <c r="CU4" s="134">
        <f t="shared" si="16"/>
        <v>0</v>
      </c>
      <c r="CV4" s="137"/>
      <c r="CW4" s="134"/>
      <c r="CX4" s="134"/>
      <c r="CY4" s="134"/>
      <c r="CZ4" s="134"/>
      <c r="DA4" s="134"/>
      <c r="DB4" s="134"/>
      <c r="DC4" s="134">
        <f t="shared" si="17"/>
        <v>0</v>
      </c>
      <c r="DD4" s="134">
        <f t="shared" si="18"/>
        <v>0</v>
      </c>
      <c r="DE4" s="134">
        <f t="shared" si="19"/>
        <v>0</v>
      </c>
      <c r="DF4" s="137"/>
      <c r="DG4" s="134"/>
      <c r="DH4" s="134"/>
      <c r="DI4" s="134"/>
      <c r="DJ4" s="134"/>
      <c r="DK4" s="134"/>
      <c r="DL4" s="134"/>
      <c r="DM4" s="134">
        <f t="shared" si="20"/>
        <v>0</v>
      </c>
      <c r="DN4" s="134">
        <f t="shared" si="21"/>
        <v>0</v>
      </c>
      <c r="DO4" s="134">
        <f t="shared" si="22"/>
        <v>0</v>
      </c>
      <c r="DP4" s="137"/>
      <c r="DQ4" s="134"/>
      <c r="DR4" s="134"/>
      <c r="DS4" s="134"/>
      <c r="DT4" s="134"/>
      <c r="DU4" s="134"/>
      <c r="DV4" s="134"/>
      <c r="DW4" s="134">
        <f t="shared" si="23"/>
        <v>0</v>
      </c>
      <c r="DX4" s="134">
        <f t="shared" si="24"/>
        <v>0</v>
      </c>
      <c r="DY4" s="134">
        <f t="shared" si="25"/>
        <v>0</v>
      </c>
      <c r="DZ4" s="138"/>
      <c r="EA4" s="137"/>
      <c r="EB4" s="134"/>
      <c r="EC4" s="134"/>
      <c r="ED4" s="134"/>
      <c r="EE4" s="134"/>
      <c r="EF4" s="134"/>
      <c r="EG4" s="134"/>
      <c r="EH4" s="136"/>
      <c r="EI4" s="134">
        <f t="shared" si="26"/>
        <v>0</v>
      </c>
      <c r="EJ4" s="134">
        <f t="shared" si="27"/>
        <v>0</v>
      </c>
      <c r="EK4" s="134">
        <f t="shared" si="28"/>
        <v>0</v>
      </c>
      <c r="EL4" s="137"/>
      <c r="EM4" s="134"/>
      <c r="EN4" s="134"/>
      <c r="EO4" s="134"/>
      <c r="EP4" s="134"/>
      <c r="EQ4" s="134"/>
      <c r="ER4" s="134"/>
      <c r="ES4" s="134">
        <f t="shared" si="29"/>
        <v>0</v>
      </c>
      <c r="ET4" s="134">
        <f t="shared" si="30"/>
        <v>0</v>
      </c>
      <c r="EU4" s="134">
        <f t="shared" si="31"/>
        <v>0</v>
      </c>
      <c r="EV4" s="137"/>
      <c r="EW4" s="134"/>
      <c r="EX4" s="134"/>
      <c r="EY4" s="139"/>
      <c r="EZ4" s="134">
        <f t="shared" ref="EZ4:FA4" si="32">SUM(EW4)</f>
        <v>0</v>
      </c>
      <c r="FA4" s="134">
        <f t="shared" si="32"/>
        <v>0</v>
      </c>
      <c r="FB4" s="134"/>
      <c r="FC4" s="137"/>
      <c r="FD4" s="134">
        <f t="shared" si="33"/>
        <v>3</v>
      </c>
      <c r="FE4" s="134">
        <f t="shared" si="34"/>
        <v>0.75</v>
      </c>
      <c r="FF4" s="134">
        <f t="shared" si="35"/>
        <v>1</v>
      </c>
      <c r="FG4" s="134">
        <f t="shared" si="36"/>
        <v>0.25</v>
      </c>
      <c r="FH4" s="134">
        <f t="shared" si="37"/>
        <v>2</v>
      </c>
      <c r="FI4" s="134">
        <f t="shared" si="38"/>
        <v>0</v>
      </c>
      <c r="FJ4" s="140">
        <f t="shared" si="39"/>
        <v>1</v>
      </c>
      <c r="FK4" s="134"/>
      <c r="FL4" s="135"/>
    </row>
    <row r="5">
      <c r="A5" s="141" t="s">
        <v>505</v>
      </c>
      <c r="B5" s="127" t="b">
        <v>1</v>
      </c>
      <c r="C5" s="128" t="s">
        <v>506</v>
      </c>
      <c r="D5" s="129">
        <v>17.0</v>
      </c>
      <c r="E5" s="130" t="s">
        <v>507</v>
      </c>
      <c r="F5" s="129" t="s">
        <v>189</v>
      </c>
      <c r="G5" s="131">
        <v>9.534228E7</v>
      </c>
      <c r="H5" s="129" t="s">
        <v>508</v>
      </c>
      <c r="I5" s="129" t="s">
        <v>486</v>
      </c>
      <c r="J5" s="129" t="s">
        <v>487</v>
      </c>
      <c r="K5" s="129" t="s">
        <v>487</v>
      </c>
      <c r="L5" s="129" t="s">
        <v>509</v>
      </c>
      <c r="M5" s="129" t="s">
        <v>489</v>
      </c>
      <c r="N5" s="129" t="s">
        <v>510</v>
      </c>
      <c r="O5" s="129" t="s">
        <v>511</v>
      </c>
      <c r="P5" s="129" t="s">
        <v>487</v>
      </c>
      <c r="Q5" s="129" t="s">
        <v>492</v>
      </c>
      <c r="R5" s="129" t="s">
        <v>493</v>
      </c>
      <c r="S5" s="129" t="s">
        <v>494</v>
      </c>
      <c r="T5" s="129" t="s">
        <v>495</v>
      </c>
      <c r="U5" s="129" t="s">
        <v>496</v>
      </c>
      <c r="V5" s="132" t="s">
        <v>512</v>
      </c>
      <c r="W5" s="133" t="s">
        <v>498</v>
      </c>
      <c r="X5" s="127" t="b">
        <v>1</v>
      </c>
      <c r="Y5" s="134" t="b">
        <v>0</v>
      </c>
      <c r="Z5" s="134" t="b">
        <v>0</v>
      </c>
      <c r="AA5" s="135"/>
      <c r="AB5" s="134" t="b">
        <v>0</v>
      </c>
      <c r="AC5" s="134" t="b">
        <v>0</v>
      </c>
      <c r="AD5" s="135"/>
      <c r="AE5" s="127" t="b">
        <v>1</v>
      </c>
      <c r="AF5" s="135"/>
      <c r="AG5" s="127">
        <v>1.0</v>
      </c>
      <c r="AH5" s="127">
        <v>1.0</v>
      </c>
      <c r="AI5" s="127">
        <v>1.0</v>
      </c>
      <c r="AJ5" s="127">
        <v>1.0</v>
      </c>
      <c r="AL5" s="127"/>
      <c r="AM5" s="127"/>
      <c r="AN5" s="127" t="s">
        <v>187</v>
      </c>
      <c r="AO5" s="127">
        <v>1.0</v>
      </c>
      <c r="AP5" s="134"/>
      <c r="AQ5" s="134"/>
      <c r="AR5" s="134"/>
      <c r="AS5" s="134"/>
      <c r="AT5" s="127"/>
      <c r="AU5" s="134"/>
      <c r="AV5" s="136"/>
      <c r="AW5" s="134">
        <f t="shared" si="2"/>
        <v>3</v>
      </c>
      <c r="AX5" s="134">
        <f t="shared" si="3"/>
        <v>1</v>
      </c>
      <c r="AY5" s="134">
        <f t="shared" si="4"/>
        <v>2</v>
      </c>
      <c r="AZ5" s="137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6"/>
      <c r="BN5" s="134">
        <f t="shared" si="5"/>
        <v>0</v>
      </c>
      <c r="BO5" s="134">
        <f t="shared" si="6"/>
        <v>0</v>
      </c>
      <c r="BP5" s="134">
        <f t="shared" si="7"/>
        <v>0</v>
      </c>
      <c r="BQ5" s="137"/>
      <c r="BR5" s="134"/>
      <c r="BS5" s="134"/>
      <c r="BT5" s="134"/>
      <c r="BU5" s="134"/>
      <c r="BV5" s="134"/>
      <c r="BW5" s="134"/>
      <c r="BX5" s="136"/>
      <c r="BY5" s="134">
        <f t="shared" si="8"/>
        <v>0</v>
      </c>
      <c r="BZ5" s="134">
        <f t="shared" si="9"/>
        <v>0</v>
      </c>
      <c r="CA5" s="134">
        <f t="shared" si="10"/>
        <v>0</v>
      </c>
      <c r="CB5" s="137"/>
      <c r="CC5" s="134"/>
      <c r="CD5" s="134"/>
      <c r="CE5" s="134"/>
      <c r="CF5" s="134"/>
      <c r="CG5" s="134"/>
      <c r="CH5" s="134"/>
      <c r="CI5" s="134">
        <f t="shared" si="11"/>
        <v>0</v>
      </c>
      <c r="CJ5" s="134">
        <f t="shared" si="12"/>
        <v>0</v>
      </c>
      <c r="CK5" s="134">
        <f t="shared" si="13"/>
        <v>0</v>
      </c>
      <c r="CL5" s="137"/>
      <c r="CM5" s="134"/>
      <c r="CN5" s="134"/>
      <c r="CO5" s="134"/>
      <c r="CP5" s="134"/>
      <c r="CQ5" s="134"/>
      <c r="CR5" s="134"/>
      <c r="CS5" s="134">
        <f t="shared" si="14"/>
        <v>0</v>
      </c>
      <c r="CT5" s="134">
        <f t="shared" si="15"/>
        <v>0</v>
      </c>
      <c r="CU5" s="134">
        <f t="shared" si="16"/>
        <v>0</v>
      </c>
      <c r="CV5" s="137"/>
      <c r="CW5" s="134"/>
      <c r="CX5" s="134"/>
      <c r="CY5" s="134"/>
      <c r="CZ5" s="134"/>
      <c r="DA5" s="134"/>
      <c r="DB5" s="134"/>
      <c r="DC5" s="134">
        <f t="shared" si="17"/>
        <v>0</v>
      </c>
      <c r="DD5" s="134">
        <f t="shared" si="18"/>
        <v>0</v>
      </c>
      <c r="DE5" s="134">
        <f t="shared" si="19"/>
        <v>0</v>
      </c>
      <c r="DF5" s="137"/>
      <c r="DG5" s="134"/>
      <c r="DH5" s="134"/>
      <c r="DI5" s="134"/>
      <c r="DJ5" s="134"/>
      <c r="DK5" s="134"/>
      <c r="DL5" s="134"/>
      <c r="DM5" s="134">
        <f t="shared" si="20"/>
        <v>0</v>
      </c>
      <c r="DN5" s="134">
        <f t="shared" si="21"/>
        <v>0</v>
      </c>
      <c r="DO5" s="134">
        <f t="shared" si="22"/>
        <v>0</v>
      </c>
      <c r="DP5" s="137"/>
      <c r="DQ5" s="134"/>
      <c r="DR5" s="134"/>
      <c r="DS5" s="134"/>
      <c r="DT5" s="134"/>
      <c r="DU5" s="134"/>
      <c r="DV5" s="134"/>
      <c r="DW5" s="134">
        <f t="shared" si="23"/>
        <v>0</v>
      </c>
      <c r="DX5" s="134">
        <f t="shared" si="24"/>
        <v>0</v>
      </c>
      <c r="DY5" s="134">
        <f t="shared" si="25"/>
        <v>0</v>
      </c>
      <c r="DZ5" s="138"/>
      <c r="EA5" s="137"/>
      <c r="EB5" s="134"/>
      <c r="EC5" s="134"/>
      <c r="ED5" s="134"/>
      <c r="EE5" s="134"/>
      <c r="EF5" s="134"/>
      <c r="EG5" s="134"/>
      <c r="EH5" s="136"/>
      <c r="EI5" s="134">
        <f t="shared" si="26"/>
        <v>0</v>
      </c>
      <c r="EJ5" s="134">
        <f t="shared" si="27"/>
        <v>0</v>
      </c>
      <c r="EK5" s="134">
        <f t="shared" si="28"/>
        <v>0</v>
      </c>
      <c r="EL5" s="137"/>
      <c r="EM5" s="134"/>
      <c r="EN5" s="134"/>
      <c r="EO5" s="134"/>
      <c r="EP5" s="134"/>
      <c r="EQ5" s="134"/>
      <c r="ER5" s="134"/>
      <c r="ES5" s="134">
        <f t="shared" si="29"/>
        <v>0</v>
      </c>
      <c r="ET5" s="134">
        <f t="shared" si="30"/>
        <v>0</v>
      </c>
      <c r="EU5" s="134">
        <f t="shared" si="31"/>
        <v>0</v>
      </c>
      <c r="EV5" s="137"/>
      <c r="EW5" s="134"/>
      <c r="EX5" s="134"/>
      <c r="EY5" s="139"/>
      <c r="EZ5" s="134">
        <f t="shared" ref="EZ5:FA5" si="40">SUM(EW5)</f>
        <v>0</v>
      </c>
      <c r="FA5" s="134">
        <f t="shared" si="40"/>
        <v>0</v>
      </c>
      <c r="FB5" s="134"/>
      <c r="FC5" s="137"/>
      <c r="FD5" s="134">
        <f t="shared" si="33"/>
        <v>3</v>
      </c>
      <c r="FE5" s="134">
        <f t="shared" si="34"/>
        <v>0.75</v>
      </c>
      <c r="FF5" s="134">
        <f t="shared" si="35"/>
        <v>1</v>
      </c>
      <c r="FG5" s="134">
        <f t="shared" si="36"/>
        <v>0.25</v>
      </c>
      <c r="FH5" s="134">
        <f t="shared" si="37"/>
        <v>2</v>
      </c>
      <c r="FI5" s="134">
        <f t="shared" si="38"/>
        <v>0</v>
      </c>
      <c r="FJ5" s="140">
        <f t="shared" si="39"/>
        <v>1</v>
      </c>
      <c r="FK5" s="134"/>
      <c r="FL5" s="135"/>
    </row>
    <row r="6">
      <c r="A6" s="141" t="s">
        <v>513</v>
      </c>
      <c r="B6" s="127" t="b">
        <v>1</v>
      </c>
      <c r="C6" s="128" t="s">
        <v>483</v>
      </c>
      <c r="D6" s="129">
        <v>18.0</v>
      </c>
      <c r="E6" s="129" t="s">
        <v>514</v>
      </c>
      <c r="F6" s="129" t="s">
        <v>189</v>
      </c>
      <c r="G6" s="131" t="s">
        <v>515</v>
      </c>
      <c r="H6" s="129" t="s">
        <v>516</v>
      </c>
      <c r="I6" s="129" t="s">
        <v>486</v>
      </c>
      <c r="J6" s="129" t="s">
        <v>487</v>
      </c>
      <c r="K6" s="129" t="s">
        <v>487</v>
      </c>
      <c r="L6" s="129" t="s">
        <v>517</v>
      </c>
      <c r="M6" s="129" t="s">
        <v>518</v>
      </c>
      <c r="N6" s="129" t="s">
        <v>510</v>
      </c>
      <c r="O6" s="129" t="s">
        <v>491</v>
      </c>
      <c r="P6" s="129" t="s">
        <v>492</v>
      </c>
      <c r="Q6" s="129" t="s">
        <v>492</v>
      </c>
      <c r="R6" s="129" t="s">
        <v>493</v>
      </c>
      <c r="S6" s="129" t="s">
        <v>494</v>
      </c>
      <c r="T6" s="129" t="s">
        <v>495</v>
      </c>
      <c r="U6" s="129" t="s">
        <v>496</v>
      </c>
      <c r="V6" s="132" t="s">
        <v>497</v>
      </c>
      <c r="W6" s="133" t="s">
        <v>498</v>
      </c>
      <c r="X6" s="134" t="b">
        <v>0</v>
      </c>
      <c r="Y6" s="134" t="b">
        <v>0</v>
      </c>
      <c r="Z6" s="134" t="b">
        <v>0</v>
      </c>
      <c r="AA6" s="135"/>
      <c r="AB6" s="134" t="b">
        <v>0</v>
      </c>
      <c r="AC6" s="134" t="b">
        <v>0</v>
      </c>
      <c r="AD6" s="135"/>
      <c r="AE6" s="127" t="b">
        <v>1</v>
      </c>
      <c r="AF6" s="135"/>
      <c r="AG6" s="127">
        <v>1.0</v>
      </c>
      <c r="AH6" s="127">
        <v>1.0</v>
      </c>
      <c r="AI6" s="127">
        <v>1.0</v>
      </c>
      <c r="AJ6" s="127">
        <v>1.0</v>
      </c>
      <c r="AL6" s="127"/>
      <c r="AM6" s="127"/>
      <c r="AN6" s="127" t="s">
        <v>187</v>
      </c>
      <c r="AO6" s="127">
        <v>1.0</v>
      </c>
      <c r="AP6" s="134"/>
      <c r="AQ6" s="134"/>
      <c r="AR6" s="134"/>
      <c r="AS6" s="134"/>
      <c r="AT6" s="127"/>
      <c r="AU6" s="134"/>
      <c r="AV6" s="136"/>
      <c r="AW6" s="134">
        <f t="shared" si="2"/>
        <v>3</v>
      </c>
      <c r="AX6" s="134">
        <f t="shared" si="3"/>
        <v>1</v>
      </c>
      <c r="AY6" s="134">
        <f t="shared" si="4"/>
        <v>2</v>
      </c>
      <c r="AZ6" s="137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6"/>
      <c r="BN6" s="134">
        <f t="shared" si="5"/>
        <v>0</v>
      </c>
      <c r="BO6" s="134">
        <f t="shared" si="6"/>
        <v>0</v>
      </c>
      <c r="BP6" s="134">
        <f t="shared" si="7"/>
        <v>0</v>
      </c>
      <c r="BQ6" s="137"/>
      <c r="BR6" s="134"/>
      <c r="BS6" s="134"/>
      <c r="BT6" s="134"/>
      <c r="BU6" s="134"/>
      <c r="BV6" s="134"/>
      <c r="BW6" s="134"/>
      <c r="BX6" s="136"/>
      <c r="BY6" s="134">
        <f t="shared" si="8"/>
        <v>0</v>
      </c>
      <c r="BZ6" s="134">
        <f t="shared" si="9"/>
        <v>0</v>
      </c>
      <c r="CA6" s="134">
        <f t="shared" si="10"/>
        <v>0</v>
      </c>
      <c r="CB6" s="137"/>
      <c r="CC6" s="134"/>
      <c r="CD6" s="134"/>
      <c r="CE6" s="134"/>
      <c r="CF6" s="134"/>
      <c r="CG6" s="134"/>
      <c r="CH6" s="134"/>
      <c r="CI6" s="134">
        <f t="shared" si="11"/>
        <v>0</v>
      </c>
      <c r="CJ6" s="134">
        <f t="shared" si="12"/>
        <v>0</v>
      </c>
      <c r="CK6" s="134">
        <f t="shared" si="13"/>
        <v>0</v>
      </c>
      <c r="CL6" s="137"/>
      <c r="CM6" s="134"/>
      <c r="CN6" s="134"/>
      <c r="CO6" s="134"/>
      <c r="CP6" s="134"/>
      <c r="CQ6" s="134"/>
      <c r="CR6" s="134"/>
      <c r="CS6" s="134">
        <f t="shared" si="14"/>
        <v>0</v>
      </c>
      <c r="CT6" s="134">
        <f t="shared" si="15"/>
        <v>0</v>
      </c>
      <c r="CU6" s="134">
        <f t="shared" si="16"/>
        <v>0</v>
      </c>
      <c r="CV6" s="137"/>
      <c r="CW6" s="134"/>
      <c r="CX6" s="134"/>
      <c r="CY6" s="134"/>
      <c r="CZ6" s="134"/>
      <c r="DA6" s="134"/>
      <c r="DB6" s="134"/>
      <c r="DC6" s="134">
        <f t="shared" si="17"/>
        <v>0</v>
      </c>
      <c r="DD6" s="134">
        <f t="shared" si="18"/>
        <v>0</v>
      </c>
      <c r="DE6" s="134">
        <f t="shared" si="19"/>
        <v>0</v>
      </c>
      <c r="DF6" s="137"/>
      <c r="DG6" s="134"/>
      <c r="DH6" s="134"/>
      <c r="DI6" s="134"/>
      <c r="DJ6" s="134"/>
      <c r="DK6" s="134"/>
      <c r="DL6" s="134"/>
      <c r="DM6" s="134">
        <f t="shared" si="20"/>
        <v>0</v>
      </c>
      <c r="DN6" s="134">
        <f t="shared" si="21"/>
        <v>0</v>
      </c>
      <c r="DO6" s="134">
        <f t="shared" si="22"/>
        <v>0</v>
      </c>
      <c r="DP6" s="137"/>
      <c r="DQ6" s="134"/>
      <c r="DR6" s="134"/>
      <c r="DS6" s="134"/>
      <c r="DT6" s="134"/>
      <c r="DU6" s="134"/>
      <c r="DV6" s="134"/>
      <c r="DW6" s="134">
        <f t="shared" si="23"/>
        <v>0</v>
      </c>
      <c r="DX6" s="134">
        <f t="shared" si="24"/>
        <v>0</v>
      </c>
      <c r="DY6" s="134">
        <f t="shared" si="25"/>
        <v>0</v>
      </c>
      <c r="DZ6" s="138"/>
      <c r="EA6" s="137"/>
      <c r="EB6" s="134"/>
      <c r="EC6" s="134"/>
      <c r="ED6" s="134"/>
      <c r="EE6" s="134"/>
      <c r="EF6" s="134"/>
      <c r="EG6" s="134"/>
      <c r="EH6" s="136"/>
      <c r="EI6" s="134">
        <f t="shared" si="26"/>
        <v>0</v>
      </c>
      <c r="EJ6" s="134">
        <f t="shared" si="27"/>
        <v>0</v>
      </c>
      <c r="EK6" s="134">
        <f t="shared" si="28"/>
        <v>0</v>
      </c>
      <c r="EL6" s="137"/>
      <c r="EM6" s="134"/>
      <c r="EN6" s="134"/>
      <c r="EO6" s="134"/>
      <c r="EP6" s="134"/>
      <c r="EQ6" s="134"/>
      <c r="ER6" s="134"/>
      <c r="ES6" s="134">
        <f t="shared" si="29"/>
        <v>0</v>
      </c>
      <c r="ET6" s="134">
        <f t="shared" si="30"/>
        <v>0</v>
      </c>
      <c r="EU6" s="134">
        <f t="shared" si="31"/>
        <v>0</v>
      </c>
      <c r="EV6" s="137"/>
      <c r="EW6" s="134"/>
      <c r="EX6" s="134"/>
      <c r="EY6" s="139"/>
      <c r="EZ6" s="134">
        <f t="shared" ref="EZ6:FA6" si="41">SUM(EW6)</f>
        <v>0</v>
      </c>
      <c r="FA6" s="134">
        <f t="shared" si="41"/>
        <v>0</v>
      </c>
      <c r="FB6" s="134"/>
      <c r="FC6" s="137"/>
      <c r="FD6" s="134">
        <f t="shared" si="33"/>
        <v>3</v>
      </c>
      <c r="FE6" s="134">
        <f t="shared" si="34"/>
        <v>0.75</v>
      </c>
      <c r="FF6" s="134">
        <f t="shared" si="35"/>
        <v>1</v>
      </c>
      <c r="FG6" s="134">
        <f t="shared" si="36"/>
        <v>0.25</v>
      </c>
      <c r="FH6" s="134">
        <f t="shared" si="37"/>
        <v>2</v>
      </c>
      <c r="FI6" s="134">
        <f t="shared" si="38"/>
        <v>0</v>
      </c>
      <c r="FJ6" s="140">
        <f t="shared" si="39"/>
        <v>1</v>
      </c>
      <c r="FK6" s="134"/>
      <c r="FL6" s="135"/>
    </row>
    <row r="7">
      <c r="A7" s="141" t="s">
        <v>519</v>
      </c>
      <c r="B7" s="127" t="b">
        <v>1</v>
      </c>
      <c r="C7" s="128" t="s">
        <v>520</v>
      </c>
      <c r="D7" s="129">
        <v>17.0</v>
      </c>
      <c r="E7" s="130" t="s">
        <v>521</v>
      </c>
      <c r="F7" s="129" t="s">
        <v>182</v>
      </c>
      <c r="G7" s="131">
        <v>9.5164197E7</v>
      </c>
      <c r="H7" s="129" t="s">
        <v>522</v>
      </c>
      <c r="I7" s="129" t="s">
        <v>486</v>
      </c>
      <c r="J7" s="129" t="s">
        <v>487</v>
      </c>
      <c r="K7" s="129" t="s">
        <v>487</v>
      </c>
      <c r="L7" s="129" t="s">
        <v>523</v>
      </c>
      <c r="M7" s="129" t="s">
        <v>489</v>
      </c>
      <c r="N7" s="129" t="s">
        <v>510</v>
      </c>
      <c r="O7" s="129" t="s">
        <v>511</v>
      </c>
      <c r="P7" s="129" t="s">
        <v>487</v>
      </c>
      <c r="Q7" s="129" t="s">
        <v>492</v>
      </c>
      <c r="R7" s="129" t="s">
        <v>493</v>
      </c>
      <c r="S7" s="129" t="s">
        <v>494</v>
      </c>
      <c r="T7" s="129" t="s">
        <v>495</v>
      </c>
      <c r="U7" s="129" t="s">
        <v>496</v>
      </c>
      <c r="V7" s="132" t="s">
        <v>512</v>
      </c>
      <c r="W7" s="133" t="s">
        <v>498</v>
      </c>
      <c r="X7" s="127" t="b">
        <v>1</v>
      </c>
      <c r="Y7" s="134" t="b">
        <v>0</v>
      </c>
      <c r="Z7" s="134" t="b">
        <v>0</v>
      </c>
      <c r="AA7" s="135"/>
      <c r="AB7" s="134" t="b">
        <v>0</v>
      </c>
      <c r="AC7" s="134" t="b">
        <v>0</v>
      </c>
      <c r="AD7" s="135"/>
      <c r="AE7" s="127" t="b">
        <v>1</v>
      </c>
      <c r="AF7" s="135"/>
      <c r="AG7" s="127">
        <v>1.0</v>
      </c>
      <c r="AH7" s="127">
        <v>1.0</v>
      </c>
      <c r="AI7" s="127">
        <v>1.0</v>
      </c>
      <c r="AJ7" s="127">
        <v>0.0</v>
      </c>
      <c r="AL7" s="127"/>
      <c r="AM7" s="127"/>
      <c r="AN7" s="127" t="s">
        <v>187</v>
      </c>
      <c r="AO7" s="127">
        <v>1.0</v>
      </c>
      <c r="AP7" s="134"/>
      <c r="AQ7" s="134"/>
      <c r="AR7" s="134"/>
      <c r="AS7" s="134"/>
      <c r="AT7" s="127"/>
      <c r="AU7" s="134"/>
      <c r="AV7" s="136"/>
      <c r="AW7" s="134">
        <f t="shared" si="2"/>
        <v>3</v>
      </c>
      <c r="AX7" s="134">
        <f t="shared" si="3"/>
        <v>1</v>
      </c>
      <c r="AY7" s="134">
        <f t="shared" si="4"/>
        <v>1</v>
      </c>
      <c r="AZ7" s="137"/>
      <c r="BA7" s="134"/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6"/>
      <c r="BN7" s="134">
        <f t="shared" si="5"/>
        <v>0</v>
      </c>
      <c r="BO7" s="134">
        <f t="shared" si="6"/>
        <v>0</v>
      </c>
      <c r="BP7" s="134">
        <f t="shared" si="7"/>
        <v>0</v>
      </c>
      <c r="BQ7" s="137"/>
      <c r="BR7" s="134"/>
      <c r="BS7" s="134"/>
      <c r="BT7" s="134"/>
      <c r="BU7" s="134"/>
      <c r="BV7" s="134"/>
      <c r="BW7" s="134"/>
      <c r="BX7" s="136"/>
      <c r="BY7" s="134">
        <f t="shared" si="8"/>
        <v>0</v>
      </c>
      <c r="BZ7" s="134">
        <f t="shared" si="9"/>
        <v>0</v>
      </c>
      <c r="CA7" s="134">
        <f t="shared" si="10"/>
        <v>0</v>
      </c>
      <c r="CB7" s="137"/>
      <c r="CC7" s="134"/>
      <c r="CD7" s="134"/>
      <c r="CE7" s="134"/>
      <c r="CF7" s="134"/>
      <c r="CG7" s="134"/>
      <c r="CH7" s="134"/>
      <c r="CI7" s="134">
        <f t="shared" si="11"/>
        <v>0</v>
      </c>
      <c r="CJ7" s="134">
        <f t="shared" si="12"/>
        <v>0</v>
      </c>
      <c r="CK7" s="134">
        <f t="shared" si="13"/>
        <v>0</v>
      </c>
      <c r="CL7" s="137"/>
      <c r="CM7" s="134"/>
      <c r="CN7" s="134"/>
      <c r="CO7" s="134"/>
      <c r="CP7" s="134"/>
      <c r="CQ7" s="134"/>
      <c r="CR7" s="134"/>
      <c r="CS7" s="134">
        <f t="shared" si="14"/>
        <v>0</v>
      </c>
      <c r="CT7" s="134">
        <f t="shared" si="15"/>
        <v>0</v>
      </c>
      <c r="CU7" s="134">
        <f t="shared" si="16"/>
        <v>0</v>
      </c>
      <c r="CV7" s="137"/>
      <c r="CW7" s="134"/>
      <c r="CX7" s="134"/>
      <c r="CY7" s="134"/>
      <c r="CZ7" s="134"/>
      <c r="DA7" s="134"/>
      <c r="DB7" s="134"/>
      <c r="DC7" s="134">
        <f t="shared" si="17"/>
        <v>0</v>
      </c>
      <c r="DD7" s="134">
        <f t="shared" si="18"/>
        <v>0</v>
      </c>
      <c r="DE7" s="134">
        <f t="shared" si="19"/>
        <v>0</v>
      </c>
      <c r="DF7" s="137"/>
      <c r="DG7" s="134"/>
      <c r="DH7" s="134"/>
      <c r="DI7" s="134"/>
      <c r="DJ7" s="134"/>
      <c r="DK7" s="134"/>
      <c r="DL7" s="134"/>
      <c r="DM7" s="134">
        <f t="shared" si="20"/>
        <v>0</v>
      </c>
      <c r="DN7" s="134">
        <f t="shared" si="21"/>
        <v>0</v>
      </c>
      <c r="DO7" s="134">
        <f t="shared" si="22"/>
        <v>0</v>
      </c>
      <c r="DP7" s="137"/>
      <c r="DQ7" s="134"/>
      <c r="DR7" s="134"/>
      <c r="DS7" s="134"/>
      <c r="DT7" s="134"/>
      <c r="DU7" s="134"/>
      <c r="DV7" s="134"/>
      <c r="DW7" s="134">
        <f t="shared" si="23"/>
        <v>0</v>
      </c>
      <c r="DX7" s="134">
        <f t="shared" si="24"/>
        <v>0</v>
      </c>
      <c r="DY7" s="134">
        <f t="shared" si="25"/>
        <v>0</v>
      </c>
      <c r="DZ7" s="138"/>
      <c r="EA7" s="137"/>
      <c r="EB7" s="134"/>
      <c r="EC7" s="134"/>
      <c r="ED7" s="134"/>
      <c r="EE7" s="134"/>
      <c r="EF7" s="134"/>
      <c r="EG7" s="134"/>
      <c r="EH7" s="136"/>
      <c r="EI7" s="134">
        <f t="shared" si="26"/>
        <v>0</v>
      </c>
      <c r="EJ7" s="134">
        <f t="shared" si="27"/>
        <v>0</v>
      </c>
      <c r="EK7" s="134">
        <f t="shared" si="28"/>
        <v>0</v>
      </c>
      <c r="EL7" s="137"/>
      <c r="EM7" s="134"/>
      <c r="EN7" s="134"/>
      <c r="EO7" s="134"/>
      <c r="EP7" s="134"/>
      <c r="EQ7" s="134"/>
      <c r="ER7" s="134"/>
      <c r="ES7" s="134">
        <f t="shared" si="29"/>
        <v>0</v>
      </c>
      <c r="ET7" s="134">
        <f t="shared" si="30"/>
        <v>0</v>
      </c>
      <c r="EU7" s="134">
        <f t="shared" si="31"/>
        <v>0</v>
      </c>
      <c r="EV7" s="137"/>
      <c r="EW7" s="134"/>
      <c r="EX7" s="134"/>
      <c r="EY7" s="142"/>
      <c r="EZ7" s="134">
        <f t="shared" ref="EZ7:FA7" si="42">SUM(EW7)</f>
        <v>0</v>
      </c>
      <c r="FA7" s="134">
        <f t="shared" si="42"/>
        <v>0</v>
      </c>
      <c r="FB7" s="134"/>
      <c r="FC7" s="137"/>
      <c r="FD7" s="134">
        <f t="shared" si="33"/>
        <v>3</v>
      </c>
      <c r="FE7" s="134">
        <f t="shared" si="34"/>
        <v>0.75</v>
      </c>
      <c r="FF7" s="134">
        <f t="shared" si="35"/>
        <v>1</v>
      </c>
      <c r="FG7" s="134">
        <f t="shared" si="36"/>
        <v>0.25</v>
      </c>
      <c r="FH7" s="134">
        <f t="shared" si="37"/>
        <v>1</v>
      </c>
      <c r="FI7" s="134">
        <f t="shared" si="38"/>
        <v>0</v>
      </c>
      <c r="FJ7" s="140">
        <f t="shared" si="39"/>
        <v>1</v>
      </c>
      <c r="FK7" s="134"/>
      <c r="FL7" s="135"/>
    </row>
    <row r="8">
      <c r="A8" s="141" t="s">
        <v>524</v>
      </c>
      <c r="B8" s="127" t="b">
        <v>1</v>
      </c>
      <c r="C8" s="128" t="s">
        <v>483</v>
      </c>
      <c r="D8" s="129">
        <v>22.0</v>
      </c>
      <c r="E8" s="129" t="s">
        <v>525</v>
      </c>
      <c r="F8" s="129" t="s">
        <v>182</v>
      </c>
      <c r="G8" s="131">
        <v>9.6670854E7</v>
      </c>
      <c r="H8" s="129" t="s">
        <v>526</v>
      </c>
      <c r="I8" s="129" t="s">
        <v>486</v>
      </c>
      <c r="J8" s="129" t="s">
        <v>487</v>
      </c>
      <c r="K8" s="129" t="s">
        <v>487</v>
      </c>
      <c r="L8" s="129" t="s">
        <v>527</v>
      </c>
      <c r="M8" s="129" t="s">
        <v>489</v>
      </c>
      <c r="N8" s="129" t="s">
        <v>490</v>
      </c>
      <c r="O8" s="129" t="s">
        <v>528</v>
      </c>
      <c r="P8" s="129" t="s">
        <v>492</v>
      </c>
      <c r="Q8" s="129" t="s">
        <v>492</v>
      </c>
      <c r="R8" s="129" t="s">
        <v>493</v>
      </c>
      <c r="S8" s="129" t="s">
        <v>494</v>
      </c>
      <c r="T8" s="129" t="s">
        <v>495</v>
      </c>
      <c r="U8" s="129" t="s">
        <v>496</v>
      </c>
      <c r="V8" s="132" t="s">
        <v>497</v>
      </c>
      <c r="W8" s="133" t="s">
        <v>498</v>
      </c>
      <c r="X8" s="127" t="b">
        <v>1</v>
      </c>
      <c r="Y8" s="134" t="b">
        <v>0</v>
      </c>
      <c r="Z8" s="134" t="b">
        <v>0</v>
      </c>
      <c r="AA8" s="135"/>
      <c r="AB8" s="134" t="b">
        <v>0</v>
      </c>
      <c r="AC8" s="134" t="b">
        <v>0</v>
      </c>
      <c r="AD8" s="135"/>
      <c r="AE8" s="127" t="b">
        <v>1</v>
      </c>
      <c r="AF8" s="135"/>
      <c r="AG8" s="127">
        <v>1.0</v>
      </c>
      <c r="AH8" s="127">
        <v>1.0</v>
      </c>
      <c r="AI8" s="127">
        <v>1.0</v>
      </c>
      <c r="AJ8" s="127">
        <v>1.0</v>
      </c>
      <c r="AL8" s="127"/>
      <c r="AM8" s="127"/>
      <c r="AN8" s="127" t="s">
        <v>187</v>
      </c>
      <c r="AO8" s="127">
        <v>0.0</v>
      </c>
      <c r="AP8" s="134"/>
      <c r="AQ8" s="134"/>
      <c r="AR8" s="134"/>
      <c r="AS8" s="134"/>
      <c r="AT8" s="127"/>
      <c r="AU8" s="134"/>
      <c r="AV8" s="136"/>
      <c r="AW8" s="134">
        <f t="shared" si="2"/>
        <v>2</v>
      </c>
      <c r="AX8" s="134">
        <f t="shared" si="3"/>
        <v>0</v>
      </c>
      <c r="AY8" s="134">
        <f t="shared" si="4"/>
        <v>2</v>
      </c>
      <c r="AZ8" s="137"/>
      <c r="BA8" s="134"/>
      <c r="BB8" s="134"/>
      <c r="BC8" s="134"/>
      <c r="BD8" s="134"/>
      <c r="BE8" s="134"/>
      <c r="BF8" s="134"/>
      <c r="BG8" s="134"/>
      <c r="BH8" s="134"/>
      <c r="BI8" s="134"/>
      <c r="BJ8" s="134"/>
      <c r="BK8" s="134"/>
      <c r="BL8" s="134"/>
      <c r="BM8" s="136"/>
      <c r="BN8" s="134">
        <f t="shared" si="5"/>
        <v>0</v>
      </c>
      <c r="BO8" s="134">
        <f t="shared" si="6"/>
        <v>0</v>
      </c>
      <c r="BP8" s="134">
        <f t="shared" si="7"/>
        <v>0</v>
      </c>
      <c r="BQ8" s="137"/>
      <c r="BR8" s="134"/>
      <c r="BS8" s="134"/>
      <c r="BT8" s="134"/>
      <c r="BU8" s="134"/>
      <c r="BV8" s="134"/>
      <c r="BW8" s="134"/>
      <c r="BX8" s="136"/>
      <c r="BY8" s="134">
        <f t="shared" si="8"/>
        <v>0</v>
      </c>
      <c r="BZ8" s="134">
        <f t="shared" si="9"/>
        <v>0</v>
      </c>
      <c r="CA8" s="134">
        <f t="shared" si="10"/>
        <v>0</v>
      </c>
      <c r="CB8" s="137"/>
      <c r="CC8" s="134"/>
      <c r="CD8" s="134"/>
      <c r="CE8" s="134"/>
      <c r="CF8" s="134"/>
      <c r="CG8" s="134"/>
      <c r="CH8" s="134"/>
      <c r="CI8" s="134">
        <f t="shared" si="11"/>
        <v>0</v>
      </c>
      <c r="CJ8" s="134">
        <f t="shared" si="12"/>
        <v>0</v>
      </c>
      <c r="CK8" s="134">
        <f t="shared" si="13"/>
        <v>0</v>
      </c>
      <c r="CL8" s="137"/>
      <c r="CM8" s="134"/>
      <c r="CN8" s="134"/>
      <c r="CO8" s="134"/>
      <c r="CP8" s="134"/>
      <c r="CQ8" s="134"/>
      <c r="CR8" s="134"/>
      <c r="CS8" s="134">
        <f t="shared" si="14"/>
        <v>0</v>
      </c>
      <c r="CT8" s="134">
        <f t="shared" si="15"/>
        <v>0</v>
      </c>
      <c r="CU8" s="134">
        <f t="shared" si="16"/>
        <v>0</v>
      </c>
      <c r="CV8" s="137"/>
      <c r="CW8" s="134"/>
      <c r="CX8" s="134"/>
      <c r="CY8" s="134"/>
      <c r="CZ8" s="134"/>
      <c r="DA8" s="134"/>
      <c r="DB8" s="134"/>
      <c r="DC8" s="134">
        <f t="shared" si="17"/>
        <v>0</v>
      </c>
      <c r="DD8" s="134">
        <f t="shared" si="18"/>
        <v>0</v>
      </c>
      <c r="DE8" s="134">
        <f t="shared" si="19"/>
        <v>0</v>
      </c>
      <c r="DF8" s="137"/>
      <c r="DG8" s="134"/>
      <c r="DH8" s="134"/>
      <c r="DI8" s="134"/>
      <c r="DJ8" s="134"/>
      <c r="DK8" s="134"/>
      <c r="DL8" s="134"/>
      <c r="DM8" s="134">
        <f t="shared" si="20"/>
        <v>0</v>
      </c>
      <c r="DN8" s="134">
        <f t="shared" si="21"/>
        <v>0</v>
      </c>
      <c r="DO8" s="134">
        <f t="shared" si="22"/>
        <v>0</v>
      </c>
      <c r="DP8" s="137"/>
      <c r="DQ8" s="134"/>
      <c r="DR8" s="134"/>
      <c r="DS8" s="134"/>
      <c r="DT8" s="134"/>
      <c r="DU8" s="134"/>
      <c r="DV8" s="134"/>
      <c r="DW8" s="134">
        <f t="shared" si="23"/>
        <v>0</v>
      </c>
      <c r="DX8" s="134">
        <f t="shared" si="24"/>
        <v>0</v>
      </c>
      <c r="DY8" s="134">
        <f t="shared" si="25"/>
        <v>0</v>
      </c>
      <c r="DZ8" s="138"/>
      <c r="EA8" s="137"/>
      <c r="EB8" s="134"/>
      <c r="EC8" s="134"/>
      <c r="ED8" s="134"/>
      <c r="EE8" s="134"/>
      <c r="EF8" s="134"/>
      <c r="EG8" s="134"/>
      <c r="EH8" s="136"/>
      <c r="EI8" s="134">
        <f t="shared" si="26"/>
        <v>0</v>
      </c>
      <c r="EJ8" s="134">
        <f t="shared" si="27"/>
        <v>0</v>
      </c>
      <c r="EK8" s="134">
        <f t="shared" si="28"/>
        <v>0</v>
      </c>
      <c r="EL8" s="137"/>
      <c r="EM8" s="134"/>
      <c r="EN8" s="134"/>
      <c r="EO8" s="134"/>
      <c r="EP8" s="134"/>
      <c r="EQ8" s="134"/>
      <c r="ER8" s="134"/>
      <c r="ES8" s="134">
        <f t="shared" si="29"/>
        <v>0</v>
      </c>
      <c r="ET8" s="134">
        <f t="shared" si="30"/>
        <v>0</v>
      </c>
      <c r="EU8" s="134">
        <f t="shared" si="31"/>
        <v>0</v>
      </c>
      <c r="EV8" s="137"/>
      <c r="EW8" s="134"/>
      <c r="EX8" s="134"/>
      <c r="EY8" s="142"/>
      <c r="EZ8" s="134">
        <f t="shared" ref="EZ8:FA8" si="43">SUM(EW8)</f>
        <v>0</v>
      </c>
      <c r="FA8" s="134">
        <f t="shared" si="43"/>
        <v>0</v>
      </c>
      <c r="FB8" s="134"/>
      <c r="FC8" s="137"/>
      <c r="FD8" s="134">
        <f t="shared" si="33"/>
        <v>2</v>
      </c>
      <c r="FE8" s="134">
        <f t="shared" si="34"/>
        <v>0.5</v>
      </c>
      <c r="FF8" s="134">
        <f t="shared" si="35"/>
        <v>0</v>
      </c>
      <c r="FG8" s="134">
        <f t="shared" si="36"/>
        <v>0</v>
      </c>
      <c r="FH8" s="134">
        <f t="shared" si="37"/>
        <v>2</v>
      </c>
      <c r="FI8" s="134">
        <f t="shared" si="38"/>
        <v>0</v>
      </c>
      <c r="FJ8" s="140">
        <f t="shared" si="39"/>
        <v>0.5</v>
      </c>
      <c r="FK8" s="134"/>
      <c r="FL8" s="135"/>
    </row>
    <row r="9">
      <c r="A9" s="141" t="s">
        <v>529</v>
      </c>
      <c r="B9" s="127" t="b">
        <v>1</v>
      </c>
      <c r="C9" s="128" t="s">
        <v>530</v>
      </c>
      <c r="D9" s="129">
        <v>17.0</v>
      </c>
      <c r="E9" s="130" t="s">
        <v>531</v>
      </c>
      <c r="F9" s="129" t="s">
        <v>182</v>
      </c>
      <c r="G9" s="131">
        <v>9.6923719E7</v>
      </c>
      <c r="H9" s="129" t="s">
        <v>532</v>
      </c>
      <c r="I9" s="129" t="s">
        <v>486</v>
      </c>
      <c r="J9" s="129" t="s">
        <v>487</v>
      </c>
      <c r="K9" s="129" t="s">
        <v>487</v>
      </c>
      <c r="L9" s="129" t="s">
        <v>533</v>
      </c>
      <c r="M9" s="129" t="s">
        <v>518</v>
      </c>
      <c r="N9" s="129" t="s">
        <v>510</v>
      </c>
      <c r="O9" s="129" t="s">
        <v>534</v>
      </c>
      <c r="P9" s="129" t="s">
        <v>487</v>
      </c>
      <c r="Q9" s="129" t="s">
        <v>492</v>
      </c>
      <c r="R9" s="129" t="s">
        <v>493</v>
      </c>
      <c r="S9" s="129" t="s">
        <v>494</v>
      </c>
      <c r="T9" s="129" t="s">
        <v>495</v>
      </c>
      <c r="U9" s="129" t="s">
        <v>496</v>
      </c>
      <c r="V9" s="132" t="s">
        <v>512</v>
      </c>
      <c r="W9" s="133" t="s">
        <v>498</v>
      </c>
      <c r="X9" s="127" t="b">
        <v>1</v>
      </c>
      <c r="Y9" s="134" t="b">
        <v>0</v>
      </c>
      <c r="Z9" s="134" t="b">
        <v>0</v>
      </c>
      <c r="AA9" s="135"/>
      <c r="AB9" s="134" t="b">
        <v>0</v>
      </c>
      <c r="AC9" s="134" t="b">
        <v>0</v>
      </c>
      <c r="AD9" s="135"/>
      <c r="AE9" s="134" t="b">
        <v>0</v>
      </c>
      <c r="AF9" s="135"/>
      <c r="AG9" s="127">
        <v>0.0</v>
      </c>
      <c r="AH9" s="127">
        <v>0.0</v>
      </c>
      <c r="AI9" s="127">
        <v>1.0</v>
      </c>
      <c r="AJ9" s="127">
        <v>1.0</v>
      </c>
      <c r="AL9" s="127"/>
      <c r="AM9" s="127"/>
      <c r="AN9" s="127" t="s">
        <v>187</v>
      </c>
      <c r="AO9" s="127">
        <v>1.0</v>
      </c>
      <c r="AP9" s="134"/>
      <c r="AQ9" s="134"/>
      <c r="AR9" s="134"/>
      <c r="AS9" s="134"/>
      <c r="AT9" s="127"/>
      <c r="AU9" s="134"/>
      <c r="AV9" s="136"/>
      <c r="AW9" s="134">
        <f t="shared" si="2"/>
        <v>2</v>
      </c>
      <c r="AX9" s="134">
        <f t="shared" si="3"/>
        <v>1</v>
      </c>
      <c r="AY9" s="134">
        <f t="shared" si="4"/>
        <v>1</v>
      </c>
      <c r="AZ9" s="137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6"/>
      <c r="BN9" s="134">
        <f t="shared" si="5"/>
        <v>0</v>
      </c>
      <c r="BO9" s="134">
        <f t="shared" si="6"/>
        <v>0</v>
      </c>
      <c r="BP9" s="134">
        <f t="shared" si="7"/>
        <v>0</v>
      </c>
      <c r="BQ9" s="137"/>
      <c r="BR9" s="134"/>
      <c r="BS9" s="134"/>
      <c r="BT9" s="134"/>
      <c r="BU9" s="134"/>
      <c r="BV9" s="134"/>
      <c r="BW9" s="134"/>
      <c r="BX9" s="136"/>
      <c r="BY9" s="134">
        <f t="shared" si="8"/>
        <v>0</v>
      </c>
      <c r="BZ9" s="134">
        <f t="shared" si="9"/>
        <v>0</v>
      </c>
      <c r="CA9" s="134">
        <f t="shared" si="10"/>
        <v>0</v>
      </c>
      <c r="CB9" s="137"/>
      <c r="CC9" s="134"/>
      <c r="CD9" s="134"/>
      <c r="CE9" s="134"/>
      <c r="CF9" s="134"/>
      <c r="CG9" s="134"/>
      <c r="CH9" s="134"/>
      <c r="CI9" s="134">
        <f t="shared" si="11"/>
        <v>0</v>
      </c>
      <c r="CJ9" s="134">
        <f t="shared" si="12"/>
        <v>0</v>
      </c>
      <c r="CK9" s="134">
        <f t="shared" si="13"/>
        <v>0</v>
      </c>
      <c r="CL9" s="137"/>
      <c r="CM9" s="134"/>
      <c r="CN9" s="134"/>
      <c r="CO9" s="134"/>
      <c r="CP9" s="134"/>
      <c r="CQ9" s="134"/>
      <c r="CR9" s="134"/>
      <c r="CS9" s="134">
        <f t="shared" si="14"/>
        <v>0</v>
      </c>
      <c r="CT9" s="134">
        <f t="shared" si="15"/>
        <v>0</v>
      </c>
      <c r="CU9" s="134">
        <f t="shared" si="16"/>
        <v>0</v>
      </c>
      <c r="CV9" s="137"/>
      <c r="CW9" s="134"/>
      <c r="CX9" s="134"/>
      <c r="CY9" s="134"/>
      <c r="CZ9" s="134"/>
      <c r="DA9" s="134"/>
      <c r="DB9" s="134"/>
      <c r="DC9" s="134">
        <f t="shared" si="17"/>
        <v>0</v>
      </c>
      <c r="DD9" s="134">
        <f t="shared" si="18"/>
        <v>0</v>
      </c>
      <c r="DE9" s="134">
        <f t="shared" si="19"/>
        <v>0</v>
      </c>
      <c r="DF9" s="137"/>
      <c r="DG9" s="134"/>
      <c r="DH9" s="134"/>
      <c r="DI9" s="134"/>
      <c r="DJ9" s="134"/>
      <c r="DK9" s="134"/>
      <c r="DL9" s="134"/>
      <c r="DM9" s="134">
        <f t="shared" si="20"/>
        <v>0</v>
      </c>
      <c r="DN9" s="134">
        <f t="shared" si="21"/>
        <v>0</v>
      </c>
      <c r="DO9" s="134">
        <f t="shared" si="22"/>
        <v>0</v>
      </c>
      <c r="DP9" s="137"/>
      <c r="DQ9" s="134"/>
      <c r="DR9" s="134"/>
      <c r="DS9" s="134"/>
      <c r="DT9" s="134"/>
      <c r="DU9" s="134"/>
      <c r="DV9" s="134"/>
      <c r="DW9" s="134">
        <f t="shared" si="23"/>
        <v>0</v>
      </c>
      <c r="DX9" s="134">
        <f t="shared" si="24"/>
        <v>0</v>
      </c>
      <c r="DY9" s="134">
        <f t="shared" si="25"/>
        <v>0</v>
      </c>
      <c r="DZ9" s="138"/>
      <c r="EA9" s="137"/>
      <c r="EB9" s="134"/>
      <c r="EC9" s="134"/>
      <c r="ED9" s="134"/>
      <c r="EE9" s="134"/>
      <c r="EF9" s="134"/>
      <c r="EG9" s="134"/>
      <c r="EH9" s="136"/>
      <c r="EI9" s="134">
        <f t="shared" si="26"/>
        <v>0</v>
      </c>
      <c r="EJ9" s="134">
        <f t="shared" si="27"/>
        <v>0</v>
      </c>
      <c r="EK9" s="134">
        <f t="shared" si="28"/>
        <v>0</v>
      </c>
      <c r="EL9" s="137"/>
      <c r="EM9" s="134"/>
      <c r="EN9" s="134"/>
      <c r="EO9" s="134"/>
      <c r="EP9" s="134"/>
      <c r="EQ9" s="134"/>
      <c r="ER9" s="134"/>
      <c r="ES9" s="134">
        <f t="shared" si="29"/>
        <v>0</v>
      </c>
      <c r="ET9" s="134">
        <f t="shared" si="30"/>
        <v>0</v>
      </c>
      <c r="EU9" s="134">
        <f t="shared" si="31"/>
        <v>0</v>
      </c>
      <c r="EV9" s="137"/>
      <c r="EW9" s="134"/>
      <c r="EX9" s="134"/>
      <c r="EY9" s="142"/>
      <c r="EZ9" s="134">
        <f t="shared" ref="EZ9:FA9" si="44">SUM(EW9)</f>
        <v>0</v>
      </c>
      <c r="FA9" s="134">
        <f t="shared" si="44"/>
        <v>0</v>
      </c>
      <c r="FB9" s="134"/>
      <c r="FC9" s="137"/>
      <c r="FD9" s="134">
        <f t="shared" si="33"/>
        <v>2</v>
      </c>
      <c r="FE9" s="134">
        <f t="shared" si="34"/>
        <v>0.5</v>
      </c>
      <c r="FF9" s="134">
        <f t="shared" si="35"/>
        <v>1</v>
      </c>
      <c r="FG9" s="134">
        <f t="shared" si="36"/>
        <v>0.25</v>
      </c>
      <c r="FH9" s="134">
        <f t="shared" si="37"/>
        <v>1</v>
      </c>
      <c r="FI9" s="134">
        <f t="shared" si="38"/>
        <v>0</v>
      </c>
      <c r="FJ9" s="140">
        <f t="shared" si="39"/>
        <v>0.75</v>
      </c>
      <c r="FK9" s="134"/>
      <c r="FL9" s="135"/>
    </row>
    <row r="10">
      <c r="A10" s="141" t="s">
        <v>535</v>
      </c>
      <c r="B10" s="127" t="b">
        <v>0</v>
      </c>
      <c r="C10" s="128" t="s">
        <v>536</v>
      </c>
      <c r="D10" s="129">
        <v>30.0</v>
      </c>
      <c r="E10" s="129">
        <v>1.601199300091E12</v>
      </c>
      <c r="F10" s="129" t="s">
        <v>189</v>
      </c>
      <c r="G10" s="143">
        <v>9.4399959E7</v>
      </c>
      <c r="H10" s="144" t="s">
        <v>537</v>
      </c>
      <c r="I10" s="129" t="s">
        <v>486</v>
      </c>
      <c r="J10" s="129" t="s">
        <v>487</v>
      </c>
      <c r="K10" s="129" t="s">
        <v>487</v>
      </c>
      <c r="L10" s="129" t="s">
        <v>538</v>
      </c>
      <c r="M10" s="129" t="s">
        <v>489</v>
      </c>
      <c r="N10" s="129" t="s">
        <v>490</v>
      </c>
      <c r="O10" s="129" t="s">
        <v>491</v>
      </c>
      <c r="P10" s="129" t="s">
        <v>492</v>
      </c>
      <c r="Q10" s="129" t="s">
        <v>492</v>
      </c>
      <c r="R10" s="129" t="s">
        <v>493</v>
      </c>
      <c r="S10" s="129" t="s">
        <v>539</v>
      </c>
      <c r="T10" s="129" t="s">
        <v>539</v>
      </c>
      <c r="U10" s="129" t="s">
        <v>496</v>
      </c>
      <c r="V10" s="132" t="s">
        <v>540</v>
      </c>
      <c r="W10" s="133" t="s">
        <v>498</v>
      </c>
      <c r="X10" s="127" t="b">
        <v>1</v>
      </c>
      <c r="Y10" s="134" t="b">
        <v>0</v>
      </c>
      <c r="Z10" s="134" t="b">
        <v>0</v>
      </c>
      <c r="AA10" s="135"/>
      <c r="AB10" s="134" t="b">
        <v>0</v>
      </c>
      <c r="AC10" s="134" t="b">
        <v>0</v>
      </c>
      <c r="AD10" s="135"/>
      <c r="AE10" s="127" t="b">
        <v>1</v>
      </c>
      <c r="AF10" s="135"/>
      <c r="AG10" s="127">
        <v>1.0</v>
      </c>
      <c r="AH10" s="127">
        <v>0.0</v>
      </c>
      <c r="AI10" s="127">
        <v>0.0</v>
      </c>
      <c r="AJ10" s="127">
        <v>0.0</v>
      </c>
      <c r="AL10" s="127"/>
      <c r="AM10" s="127"/>
      <c r="AN10" s="127" t="s">
        <v>187</v>
      </c>
      <c r="AO10" s="127">
        <v>0.0</v>
      </c>
      <c r="AP10" s="134"/>
      <c r="AQ10" s="134"/>
      <c r="AR10" s="134"/>
      <c r="AS10" s="134"/>
      <c r="AT10" s="127"/>
      <c r="AU10" s="134"/>
      <c r="AV10" s="136"/>
      <c r="AW10" s="134">
        <f t="shared" si="2"/>
        <v>1</v>
      </c>
      <c r="AX10" s="134">
        <f t="shared" si="3"/>
        <v>0</v>
      </c>
      <c r="AY10" s="134">
        <f t="shared" si="4"/>
        <v>0</v>
      </c>
      <c r="AZ10" s="137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6"/>
      <c r="BN10" s="134">
        <f t="shared" si="5"/>
        <v>0</v>
      </c>
      <c r="BO10" s="134">
        <f t="shared" si="6"/>
        <v>0</v>
      </c>
      <c r="BP10" s="134">
        <f t="shared" si="7"/>
        <v>0</v>
      </c>
      <c r="BQ10" s="137"/>
      <c r="BR10" s="134"/>
      <c r="BS10" s="134"/>
      <c r="BT10" s="134"/>
      <c r="BU10" s="134"/>
      <c r="BV10" s="134"/>
      <c r="BW10" s="134"/>
      <c r="BX10" s="136"/>
      <c r="BY10" s="134">
        <f t="shared" si="8"/>
        <v>0</v>
      </c>
      <c r="BZ10" s="134">
        <f t="shared" si="9"/>
        <v>0</v>
      </c>
      <c r="CA10" s="134">
        <f t="shared" si="10"/>
        <v>0</v>
      </c>
      <c r="CB10" s="137"/>
      <c r="CC10" s="134"/>
      <c r="CD10" s="134"/>
      <c r="CE10" s="134"/>
      <c r="CF10" s="134"/>
      <c r="CG10" s="134"/>
      <c r="CH10" s="134"/>
      <c r="CI10" s="134">
        <f t="shared" si="11"/>
        <v>0</v>
      </c>
      <c r="CJ10" s="134">
        <f t="shared" si="12"/>
        <v>0</v>
      </c>
      <c r="CK10" s="134">
        <f t="shared" si="13"/>
        <v>0</v>
      </c>
      <c r="CL10" s="137"/>
      <c r="CM10" s="134"/>
      <c r="CN10" s="134"/>
      <c r="CO10" s="134"/>
      <c r="CP10" s="134"/>
      <c r="CQ10" s="134"/>
      <c r="CR10" s="134"/>
      <c r="CS10" s="134">
        <f t="shared" si="14"/>
        <v>0</v>
      </c>
      <c r="CT10" s="134">
        <f t="shared" si="15"/>
        <v>0</v>
      </c>
      <c r="CU10" s="134">
        <f t="shared" si="16"/>
        <v>0</v>
      </c>
      <c r="CV10" s="137"/>
      <c r="CW10" s="134"/>
      <c r="CX10" s="134"/>
      <c r="CY10" s="134"/>
      <c r="CZ10" s="134"/>
      <c r="DA10" s="134"/>
      <c r="DB10" s="134"/>
      <c r="DC10" s="134">
        <f t="shared" si="17"/>
        <v>0</v>
      </c>
      <c r="DD10" s="134">
        <f t="shared" si="18"/>
        <v>0</v>
      </c>
      <c r="DE10" s="134">
        <f t="shared" si="19"/>
        <v>0</v>
      </c>
      <c r="DF10" s="137"/>
      <c r="DG10" s="134"/>
      <c r="DH10" s="134"/>
      <c r="DI10" s="134"/>
      <c r="DJ10" s="134"/>
      <c r="DK10" s="134"/>
      <c r="DL10" s="134"/>
      <c r="DM10" s="134">
        <f t="shared" si="20"/>
        <v>0</v>
      </c>
      <c r="DN10" s="134">
        <f t="shared" si="21"/>
        <v>0</v>
      </c>
      <c r="DO10" s="134">
        <f t="shared" si="22"/>
        <v>0</v>
      </c>
      <c r="DP10" s="137"/>
      <c r="DQ10" s="134"/>
      <c r="DR10" s="134"/>
      <c r="DS10" s="134"/>
      <c r="DT10" s="134"/>
      <c r="DU10" s="134"/>
      <c r="DV10" s="134"/>
      <c r="DW10" s="134">
        <f t="shared" si="23"/>
        <v>0</v>
      </c>
      <c r="DX10" s="134">
        <f t="shared" si="24"/>
        <v>0</v>
      </c>
      <c r="DY10" s="134">
        <f t="shared" si="25"/>
        <v>0</v>
      </c>
      <c r="DZ10" s="145"/>
      <c r="EA10" s="137"/>
      <c r="EB10" s="134"/>
      <c r="EC10" s="134"/>
      <c r="ED10" s="134"/>
      <c r="EE10" s="134"/>
      <c r="EF10" s="134"/>
      <c r="EG10" s="134"/>
      <c r="EH10" s="136"/>
      <c r="EI10" s="134">
        <f t="shared" si="26"/>
        <v>0</v>
      </c>
      <c r="EJ10" s="134">
        <f t="shared" si="27"/>
        <v>0</v>
      </c>
      <c r="EK10" s="134">
        <f t="shared" si="28"/>
        <v>0</v>
      </c>
      <c r="EL10" s="137"/>
      <c r="EM10" s="134"/>
      <c r="EN10" s="134"/>
      <c r="EO10" s="134"/>
      <c r="EP10" s="134"/>
      <c r="EQ10" s="134"/>
      <c r="ER10" s="134"/>
      <c r="ES10" s="134">
        <f t="shared" si="29"/>
        <v>0</v>
      </c>
      <c r="ET10" s="134">
        <f t="shared" si="30"/>
        <v>0</v>
      </c>
      <c r="EU10" s="134">
        <f t="shared" si="31"/>
        <v>0</v>
      </c>
      <c r="EV10" s="137"/>
      <c r="EW10" s="134"/>
      <c r="EX10" s="134"/>
      <c r="EY10" s="142"/>
      <c r="EZ10" s="134">
        <f t="shared" ref="EZ10:FA10" si="45">SUM(EW10)</f>
        <v>0</v>
      </c>
      <c r="FA10" s="134">
        <f t="shared" si="45"/>
        <v>0</v>
      </c>
      <c r="FB10" s="134"/>
      <c r="FC10" s="137"/>
      <c r="FD10" s="134">
        <f t="shared" si="33"/>
        <v>1</v>
      </c>
      <c r="FE10" s="134">
        <f t="shared" si="34"/>
        <v>0.25</v>
      </c>
      <c r="FF10" s="134">
        <f t="shared" si="35"/>
        <v>0</v>
      </c>
      <c r="FG10" s="134">
        <f t="shared" si="36"/>
        <v>0</v>
      </c>
      <c r="FH10" s="134">
        <f t="shared" si="37"/>
        <v>0</v>
      </c>
      <c r="FI10" s="134">
        <f t="shared" si="38"/>
        <v>0</v>
      </c>
      <c r="FJ10" s="140">
        <f t="shared" si="39"/>
        <v>0.25</v>
      </c>
      <c r="FK10" s="134"/>
      <c r="FL10" s="135"/>
    </row>
    <row r="11">
      <c r="A11" s="146" t="s">
        <v>541</v>
      </c>
      <c r="B11" s="127" t="b">
        <v>1</v>
      </c>
      <c r="C11" s="147" t="s">
        <v>542</v>
      </c>
      <c r="D11" s="129">
        <v>23.0</v>
      </c>
      <c r="E11" s="130" t="s">
        <v>543</v>
      </c>
      <c r="F11" s="129" t="s">
        <v>189</v>
      </c>
      <c r="G11" s="131">
        <v>8.7631773E7</v>
      </c>
      <c r="H11" s="129" t="s">
        <v>544</v>
      </c>
      <c r="I11" s="129" t="s">
        <v>486</v>
      </c>
      <c r="J11" s="129" t="s">
        <v>487</v>
      </c>
      <c r="K11" s="129" t="s">
        <v>487</v>
      </c>
      <c r="L11" s="129" t="s">
        <v>545</v>
      </c>
      <c r="M11" s="129" t="s">
        <v>518</v>
      </c>
      <c r="N11" s="129" t="s">
        <v>490</v>
      </c>
      <c r="O11" s="129" t="s">
        <v>546</v>
      </c>
      <c r="P11" s="129" t="s">
        <v>492</v>
      </c>
      <c r="Q11" s="129" t="s">
        <v>492</v>
      </c>
      <c r="R11" s="129" t="s">
        <v>493</v>
      </c>
      <c r="S11" s="129" t="s">
        <v>494</v>
      </c>
      <c r="T11" s="129" t="s">
        <v>495</v>
      </c>
      <c r="U11" s="129" t="s">
        <v>496</v>
      </c>
      <c r="V11" s="132" t="s">
        <v>547</v>
      </c>
      <c r="W11" s="133" t="s">
        <v>498</v>
      </c>
      <c r="X11" s="127" t="b">
        <v>1</v>
      </c>
      <c r="Y11" s="134" t="b">
        <v>0</v>
      </c>
      <c r="Z11" s="134" t="b">
        <v>0</v>
      </c>
      <c r="AA11" s="135"/>
      <c r="AB11" s="134" t="b">
        <v>0</v>
      </c>
      <c r="AC11" s="134" t="b">
        <v>0</v>
      </c>
      <c r="AD11" s="135"/>
      <c r="AE11" s="127" t="b">
        <v>1</v>
      </c>
      <c r="AF11" s="135"/>
      <c r="AG11" s="127">
        <v>1.0</v>
      </c>
      <c r="AH11" s="127">
        <v>1.0</v>
      </c>
      <c r="AI11" s="127">
        <v>0.0</v>
      </c>
      <c r="AJ11" s="127">
        <v>0.0</v>
      </c>
      <c r="AL11" s="127"/>
      <c r="AM11" s="127"/>
      <c r="AN11" s="127" t="s">
        <v>187</v>
      </c>
      <c r="AO11" s="127">
        <v>0.0</v>
      </c>
      <c r="AP11" s="134"/>
      <c r="AQ11" s="134"/>
      <c r="AR11" s="134"/>
      <c r="AS11" s="134"/>
      <c r="AT11" s="127"/>
      <c r="AU11" s="134"/>
      <c r="AV11" s="136"/>
      <c r="AW11" s="134">
        <f t="shared" si="2"/>
        <v>1</v>
      </c>
      <c r="AX11" s="134">
        <f t="shared" si="3"/>
        <v>0</v>
      </c>
      <c r="AY11" s="134">
        <f t="shared" si="4"/>
        <v>1</v>
      </c>
      <c r="AZ11" s="137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6"/>
      <c r="BN11" s="134">
        <f t="shared" si="5"/>
        <v>0</v>
      </c>
      <c r="BO11" s="134">
        <f t="shared" si="6"/>
        <v>0</v>
      </c>
      <c r="BP11" s="134">
        <f t="shared" si="7"/>
        <v>0</v>
      </c>
      <c r="BQ11" s="137"/>
      <c r="BR11" s="134"/>
      <c r="BS11" s="134"/>
      <c r="BT11" s="134"/>
      <c r="BU11" s="134"/>
      <c r="BV11" s="134"/>
      <c r="BW11" s="134"/>
      <c r="BX11" s="136"/>
      <c r="BY11" s="134">
        <f t="shared" si="8"/>
        <v>0</v>
      </c>
      <c r="BZ11" s="134">
        <f t="shared" si="9"/>
        <v>0</v>
      </c>
      <c r="CA11" s="134">
        <f t="shared" si="10"/>
        <v>0</v>
      </c>
      <c r="CB11" s="137"/>
      <c r="CC11" s="134"/>
      <c r="CD11" s="134"/>
      <c r="CE11" s="134"/>
      <c r="CF11" s="134"/>
      <c r="CG11" s="134"/>
      <c r="CH11" s="134"/>
      <c r="CI11" s="134">
        <f t="shared" si="11"/>
        <v>0</v>
      </c>
      <c r="CJ11" s="134">
        <f t="shared" si="12"/>
        <v>0</v>
      </c>
      <c r="CK11" s="134">
        <f t="shared" si="13"/>
        <v>0</v>
      </c>
      <c r="CL11" s="137"/>
      <c r="CM11" s="134"/>
      <c r="CN11" s="134"/>
      <c r="CO11" s="134"/>
      <c r="CP11" s="134"/>
      <c r="CQ11" s="134"/>
      <c r="CR11" s="134"/>
      <c r="CS11" s="134">
        <f t="shared" si="14"/>
        <v>0</v>
      </c>
      <c r="CT11" s="134">
        <f t="shared" si="15"/>
        <v>0</v>
      </c>
      <c r="CU11" s="134">
        <f t="shared" si="16"/>
        <v>0</v>
      </c>
      <c r="CV11" s="137"/>
      <c r="CW11" s="134"/>
      <c r="CX11" s="134"/>
      <c r="CY11" s="134"/>
      <c r="CZ11" s="134"/>
      <c r="DA11" s="134"/>
      <c r="DB11" s="134"/>
      <c r="DC11" s="134">
        <f t="shared" si="17"/>
        <v>0</v>
      </c>
      <c r="DD11" s="134">
        <f t="shared" si="18"/>
        <v>0</v>
      </c>
      <c r="DE11" s="134">
        <f t="shared" si="19"/>
        <v>0</v>
      </c>
      <c r="DF11" s="137"/>
      <c r="DG11" s="134"/>
      <c r="DH11" s="134"/>
      <c r="DI11" s="134"/>
      <c r="DJ11" s="134"/>
      <c r="DK11" s="134"/>
      <c r="DL11" s="134"/>
      <c r="DM11" s="134">
        <f t="shared" si="20"/>
        <v>0</v>
      </c>
      <c r="DN11" s="134">
        <f t="shared" si="21"/>
        <v>0</v>
      </c>
      <c r="DO11" s="134">
        <f t="shared" si="22"/>
        <v>0</v>
      </c>
      <c r="DP11" s="137"/>
      <c r="DQ11" s="134"/>
      <c r="DR11" s="134"/>
      <c r="DS11" s="134"/>
      <c r="DT11" s="134"/>
      <c r="DU11" s="134"/>
      <c r="DV11" s="134"/>
      <c r="DW11" s="134">
        <f t="shared" si="23"/>
        <v>0</v>
      </c>
      <c r="DX11" s="134">
        <f t="shared" si="24"/>
        <v>0</v>
      </c>
      <c r="DY11" s="134">
        <f t="shared" si="25"/>
        <v>0</v>
      </c>
      <c r="DZ11" s="138"/>
      <c r="EA11" s="137"/>
      <c r="EB11" s="134"/>
      <c r="EC11" s="134"/>
      <c r="ED11" s="134"/>
      <c r="EE11" s="134"/>
      <c r="EF11" s="134"/>
      <c r="EG11" s="134"/>
      <c r="EH11" s="136"/>
      <c r="EI11" s="134">
        <f t="shared" si="26"/>
        <v>0</v>
      </c>
      <c r="EJ11" s="134">
        <f t="shared" si="27"/>
        <v>0</v>
      </c>
      <c r="EK11" s="134">
        <f t="shared" si="28"/>
        <v>0</v>
      </c>
      <c r="EL11" s="137"/>
      <c r="EM11" s="134"/>
      <c r="EN11" s="134"/>
      <c r="EO11" s="134"/>
      <c r="EP11" s="134"/>
      <c r="EQ11" s="134"/>
      <c r="ER11" s="134"/>
      <c r="ES11" s="134">
        <f t="shared" si="29"/>
        <v>0</v>
      </c>
      <c r="ET11" s="134">
        <f t="shared" si="30"/>
        <v>0</v>
      </c>
      <c r="EU11" s="134">
        <f t="shared" si="31"/>
        <v>0</v>
      </c>
      <c r="EV11" s="137"/>
      <c r="EW11" s="134"/>
      <c r="EX11" s="134"/>
      <c r="EY11" s="142"/>
      <c r="EZ11" s="134">
        <f t="shared" ref="EZ11:FA11" si="46">SUM(EW11)</f>
        <v>0</v>
      </c>
      <c r="FA11" s="134">
        <f t="shared" si="46"/>
        <v>0</v>
      </c>
      <c r="FB11" s="134"/>
      <c r="FC11" s="137"/>
      <c r="FD11" s="134">
        <f t="shared" si="33"/>
        <v>1</v>
      </c>
      <c r="FE11" s="134">
        <f t="shared" si="34"/>
        <v>0.25</v>
      </c>
      <c r="FF11" s="134">
        <f t="shared" si="35"/>
        <v>0</v>
      </c>
      <c r="FG11" s="134">
        <f t="shared" si="36"/>
        <v>0</v>
      </c>
      <c r="FH11" s="134">
        <f t="shared" si="37"/>
        <v>1</v>
      </c>
      <c r="FI11" s="134">
        <f t="shared" si="38"/>
        <v>0</v>
      </c>
      <c r="FJ11" s="140">
        <f t="shared" si="39"/>
        <v>0.25</v>
      </c>
      <c r="FK11" s="134"/>
      <c r="FL11" s="135"/>
    </row>
    <row r="12">
      <c r="A12" s="146" t="s">
        <v>548</v>
      </c>
      <c r="B12" s="127" t="b">
        <v>0</v>
      </c>
      <c r="C12" s="147" t="s">
        <v>542</v>
      </c>
      <c r="D12" s="129">
        <v>18.0</v>
      </c>
      <c r="E12" s="130" t="s">
        <v>549</v>
      </c>
      <c r="F12" s="129" t="s">
        <v>189</v>
      </c>
      <c r="G12" s="131">
        <v>8.7766536E7</v>
      </c>
      <c r="H12" s="129" t="s">
        <v>550</v>
      </c>
      <c r="I12" s="129" t="s">
        <v>486</v>
      </c>
      <c r="J12" s="129" t="s">
        <v>487</v>
      </c>
      <c r="K12" s="129" t="s">
        <v>487</v>
      </c>
      <c r="L12" s="129" t="s">
        <v>551</v>
      </c>
      <c r="M12" s="129" t="s">
        <v>489</v>
      </c>
      <c r="N12" s="129" t="s">
        <v>490</v>
      </c>
      <c r="O12" s="129" t="s">
        <v>546</v>
      </c>
      <c r="P12" s="129" t="s">
        <v>492</v>
      </c>
      <c r="Q12" s="129" t="s">
        <v>492</v>
      </c>
      <c r="R12" s="129" t="s">
        <v>493</v>
      </c>
      <c r="S12" s="129" t="s">
        <v>494</v>
      </c>
      <c r="T12" s="129" t="s">
        <v>495</v>
      </c>
      <c r="U12" s="129" t="s">
        <v>496</v>
      </c>
      <c r="V12" s="132" t="s">
        <v>512</v>
      </c>
      <c r="W12" s="133" t="s">
        <v>498</v>
      </c>
      <c r="X12" s="127" t="b">
        <v>1</v>
      </c>
      <c r="Y12" s="134" t="b">
        <v>0</v>
      </c>
      <c r="Z12" s="134" t="b">
        <v>0</v>
      </c>
      <c r="AA12" s="135"/>
      <c r="AB12" s="134" t="b">
        <v>0</v>
      </c>
      <c r="AC12" s="134" t="b">
        <v>0</v>
      </c>
      <c r="AD12" s="135"/>
      <c r="AE12" s="134" t="b">
        <v>0</v>
      </c>
      <c r="AF12" s="135"/>
      <c r="AG12" s="127">
        <v>0.0</v>
      </c>
      <c r="AH12" s="127">
        <v>1.0</v>
      </c>
      <c r="AI12" s="127">
        <v>0.0</v>
      </c>
      <c r="AJ12" s="127">
        <v>0.0</v>
      </c>
      <c r="AL12" s="127"/>
      <c r="AM12" s="127"/>
      <c r="AN12" s="127" t="s">
        <v>187</v>
      </c>
      <c r="AO12" s="127">
        <v>0.0</v>
      </c>
      <c r="AP12" s="134"/>
      <c r="AQ12" s="134"/>
      <c r="AR12" s="134"/>
      <c r="AS12" s="134"/>
      <c r="AT12" s="127"/>
      <c r="AU12" s="134"/>
      <c r="AV12" s="136"/>
      <c r="AW12" s="134">
        <f t="shared" si="2"/>
        <v>0</v>
      </c>
      <c r="AX12" s="134">
        <f t="shared" si="3"/>
        <v>0</v>
      </c>
      <c r="AY12" s="134">
        <f t="shared" si="4"/>
        <v>1</v>
      </c>
      <c r="AZ12" s="137"/>
      <c r="BA12" s="134"/>
      <c r="BB12" s="134"/>
      <c r="BC12" s="134"/>
      <c r="BD12" s="134"/>
      <c r="BE12" s="134"/>
      <c r="BF12" s="134"/>
      <c r="BG12" s="134"/>
      <c r="BH12" s="134"/>
      <c r="BI12" s="134"/>
      <c r="BJ12" s="134"/>
      <c r="BK12" s="134"/>
      <c r="BL12" s="134"/>
      <c r="BM12" s="136"/>
      <c r="BN12" s="134">
        <f t="shared" si="5"/>
        <v>0</v>
      </c>
      <c r="BO12" s="134">
        <f t="shared" si="6"/>
        <v>0</v>
      </c>
      <c r="BP12" s="134">
        <f t="shared" si="7"/>
        <v>0</v>
      </c>
      <c r="BQ12" s="137"/>
      <c r="BR12" s="134"/>
      <c r="BS12" s="134"/>
      <c r="BT12" s="134"/>
      <c r="BU12" s="134"/>
      <c r="BV12" s="134"/>
      <c r="BW12" s="134"/>
      <c r="BX12" s="136"/>
      <c r="BY12" s="134">
        <f t="shared" si="8"/>
        <v>0</v>
      </c>
      <c r="BZ12" s="134">
        <f t="shared" si="9"/>
        <v>0</v>
      </c>
      <c r="CA12" s="134">
        <f t="shared" si="10"/>
        <v>0</v>
      </c>
      <c r="CB12" s="137"/>
      <c r="CC12" s="134"/>
      <c r="CD12" s="134"/>
      <c r="CE12" s="134"/>
      <c r="CF12" s="134"/>
      <c r="CG12" s="134"/>
      <c r="CH12" s="134"/>
      <c r="CI12" s="134">
        <f t="shared" si="11"/>
        <v>0</v>
      </c>
      <c r="CJ12" s="134">
        <f t="shared" si="12"/>
        <v>0</v>
      </c>
      <c r="CK12" s="134">
        <f t="shared" si="13"/>
        <v>0</v>
      </c>
      <c r="CL12" s="137"/>
      <c r="CM12" s="134"/>
      <c r="CN12" s="134"/>
      <c r="CO12" s="134"/>
      <c r="CP12" s="134"/>
      <c r="CQ12" s="134"/>
      <c r="CR12" s="134"/>
      <c r="CS12" s="134">
        <f t="shared" si="14"/>
        <v>0</v>
      </c>
      <c r="CT12" s="134">
        <f t="shared" si="15"/>
        <v>0</v>
      </c>
      <c r="CU12" s="134">
        <f t="shared" si="16"/>
        <v>0</v>
      </c>
      <c r="CV12" s="137"/>
      <c r="CW12" s="134"/>
      <c r="CX12" s="134"/>
      <c r="CY12" s="134"/>
      <c r="CZ12" s="134"/>
      <c r="DA12" s="134"/>
      <c r="DB12" s="134"/>
      <c r="DC12" s="134">
        <f t="shared" si="17"/>
        <v>0</v>
      </c>
      <c r="DD12" s="134">
        <f t="shared" si="18"/>
        <v>0</v>
      </c>
      <c r="DE12" s="134">
        <f t="shared" si="19"/>
        <v>0</v>
      </c>
      <c r="DF12" s="137"/>
      <c r="DG12" s="134"/>
      <c r="DH12" s="134"/>
      <c r="DI12" s="134"/>
      <c r="DJ12" s="134"/>
      <c r="DK12" s="134"/>
      <c r="DL12" s="134"/>
      <c r="DM12" s="134">
        <f t="shared" si="20"/>
        <v>0</v>
      </c>
      <c r="DN12" s="134">
        <f t="shared" si="21"/>
        <v>0</v>
      </c>
      <c r="DO12" s="134">
        <f t="shared" si="22"/>
        <v>0</v>
      </c>
      <c r="DP12" s="137"/>
      <c r="DQ12" s="134"/>
      <c r="DR12" s="134"/>
      <c r="DS12" s="134"/>
      <c r="DT12" s="134"/>
      <c r="DU12" s="134"/>
      <c r="DV12" s="134"/>
      <c r="DW12" s="134">
        <f t="shared" si="23"/>
        <v>0</v>
      </c>
      <c r="DX12" s="134">
        <f t="shared" si="24"/>
        <v>0</v>
      </c>
      <c r="DY12" s="134">
        <f t="shared" si="25"/>
        <v>0</v>
      </c>
      <c r="DZ12" s="138"/>
      <c r="EA12" s="137"/>
      <c r="EB12" s="134"/>
      <c r="EC12" s="134"/>
      <c r="ED12" s="134"/>
      <c r="EE12" s="134"/>
      <c r="EF12" s="134"/>
      <c r="EG12" s="134"/>
      <c r="EH12" s="136"/>
      <c r="EI12" s="134">
        <f t="shared" si="26"/>
        <v>0</v>
      </c>
      <c r="EJ12" s="134">
        <f t="shared" si="27"/>
        <v>0</v>
      </c>
      <c r="EK12" s="134">
        <f t="shared" si="28"/>
        <v>0</v>
      </c>
      <c r="EL12" s="137"/>
      <c r="EM12" s="134"/>
      <c r="EN12" s="134"/>
      <c r="EO12" s="134"/>
      <c r="EP12" s="134"/>
      <c r="EQ12" s="134"/>
      <c r="ER12" s="134"/>
      <c r="ES12" s="134">
        <f t="shared" si="29"/>
        <v>0</v>
      </c>
      <c r="ET12" s="134">
        <f t="shared" si="30"/>
        <v>0</v>
      </c>
      <c r="EU12" s="134">
        <f t="shared" si="31"/>
        <v>0</v>
      </c>
      <c r="EV12" s="137"/>
      <c r="EW12" s="134"/>
      <c r="EX12" s="134"/>
      <c r="EY12" s="142"/>
      <c r="EZ12" s="134">
        <f t="shared" ref="EZ12:FA12" si="47">SUM(EW12)</f>
        <v>0</v>
      </c>
      <c r="FA12" s="134">
        <f t="shared" si="47"/>
        <v>0</v>
      </c>
      <c r="FB12" s="134"/>
      <c r="FC12" s="137"/>
      <c r="FD12" s="134">
        <f t="shared" si="33"/>
        <v>0</v>
      </c>
      <c r="FE12" s="134">
        <f t="shared" si="34"/>
        <v>0</v>
      </c>
      <c r="FF12" s="134">
        <f t="shared" si="35"/>
        <v>0</v>
      </c>
      <c r="FG12" s="134">
        <f t="shared" si="36"/>
        <v>0</v>
      </c>
      <c r="FH12" s="134">
        <f t="shared" si="37"/>
        <v>1</v>
      </c>
      <c r="FI12" s="134">
        <f t="shared" si="38"/>
        <v>0</v>
      </c>
      <c r="FJ12" s="140">
        <f t="shared" si="39"/>
        <v>0</v>
      </c>
      <c r="FK12" s="134"/>
      <c r="FL12" s="135"/>
    </row>
    <row r="13">
      <c r="A13" s="146" t="s">
        <v>552</v>
      </c>
      <c r="B13" s="127" t="b">
        <v>0</v>
      </c>
      <c r="C13" s="148" t="s">
        <v>553</v>
      </c>
      <c r="D13" s="129">
        <v>22.0</v>
      </c>
      <c r="E13" s="129">
        <v>1.301200001169E12</v>
      </c>
      <c r="F13" s="129" t="s">
        <v>189</v>
      </c>
      <c r="G13" s="131">
        <v>8.9309345E7</v>
      </c>
      <c r="H13" s="129" t="s">
        <v>554</v>
      </c>
      <c r="I13" s="129" t="s">
        <v>486</v>
      </c>
      <c r="J13" s="129" t="s">
        <v>487</v>
      </c>
      <c r="K13" s="129" t="s">
        <v>487</v>
      </c>
      <c r="L13" s="129" t="s">
        <v>555</v>
      </c>
      <c r="M13" s="129" t="s">
        <v>518</v>
      </c>
      <c r="N13" s="129" t="s">
        <v>490</v>
      </c>
      <c r="O13" s="129" t="s">
        <v>546</v>
      </c>
      <c r="P13" s="129" t="s">
        <v>487</v>
      </c>
      <c r="Q13" s="129" t="s">
        <v>492</v>
      </c>
      <c r="R13" s="129" t="s">
        <v>493</v>
      </c>
      <c r="S13" s="129" t="s">
        <v>494</v>
      </c>
      <c r="T13" s="129" t="s">
        <v>495</v>
      </c>
      <c r="U13" s="129" t="s">
        <v>496</v>
      </c>
      <c r="V13" s="132" t="s">
        <v>547</v>
      </c>
      <c r="W13" s="133" t="s">
        <v>498</v>
      </c>
      <c r="X13" s="134" t="b">
        <v>0</v>
      </c>
      <c r="Y13" s="134" t="b">
        <v>0</v>
      </c>
      <c r="Z13" s="134" t="b">
        <v>0</v>
      </c>
      <c r="AA13" s="135"/>
      <c r="AB13" s="134" t="b">
        <v>0</v>
      </c>
      <c r="AC13" s="134" t="b">
        <v>0</v>
      </c>
      <c r="AD13" s="135"/>
      <c r="AE13" s="134" t="b">
        <v>0</v>
      </c>
      <c r="AF13" s="135"/>
      <c r="AG13" s="127">
        <v>0.0</v>
      </c>
      <c r="AH13" s="127">
        <v>0.0</v>
      </c>
      <c r="AI13" s="127">
        <v>0.0</v>
      </c>
      <c r="AJ13" s="127">
        <v>0.0</v>
      </c>
      <c r="AL13" s="127"/>
      <c r="AM13" s="127"/>
      <c r="AN13" s="127" t="s">
        <v>187</v>
      </c>
      <c r="AO13" s="127">
        <v>0.0</v>
      </c>
      <c r="AP13" s="134"/>
      <c r="AQ13" s="134"/>
      <c r="AR13" s="134"/>
      <c r="AS13" s="134"/>
      <c r="AT13" s="127"/>
      <c r="AU13" s="134"/>
      <c r="AV13" s="136"/>
      <c r="AW13" s="134">
        <f t="shared" si="2"/>
        <v>0</v>
      </c>
      <c r="AX13" s="134">
        <f t="shared" si="3"/>
        <v>0</v>
      </c>
      <c r="AY13" s="134">
        <f t="shared" si="4"/>
        <v>0</v>
      </c>
      <c r="AZ13" s="137"/>
      <c r="BA13" s="134"/>
      <c r="BB13" s="134"/>
      <c r="BC13" s="134"/>
      <c r="BD13" s="134"/>
      <c r="BE13" s="134"/>
      <c r="BF13" s="134"/>
      <c r="BG13" s="134"/>
      <c r="BH13" s="134"/>
      <c r="BI13" s="134"/>
      <c r="BJ13" s="134"/>
      <c r="BK13" s="134"/>
      <c r="BL13" s="134"/>
      <c r="BM13" s="136"/>
      <c r="BN13" s="134">
        <f t="shared" si="5"/>
        <v>0</v>
      </c>
      <c r="BO13" s="134">
        <f t="shared" si="6"/>
        <v>0</v>
      </c>
      <c r="BP13" s="134">
        <f t="shared" si="7"/>
        <v>0</v>
      </c>
      <c r="BQ13" s="137"/>
      <c r="BR13" s="134"/>
      <c r="BS13" s="134"/>
      <c r="BT13" s="134"/>
      <c r="BU13" s="134"/>
      <c r="BV13" s="134"/>
      <c r="BW13" s="134"/>
      <c r="BX13" s="136"/>
      <c r="BY13" s="134">
        <f t="shared" si="8"/>
        <v>0</v>
      </c>
      <c r="BZ13" s="134">
        <f t="shared" si="9"/>
        <v>0</v>
      </c>
      <c r="CA13" s="134">
        <f t="shared" si="10"/>
        <v>0</v>
      </c>
      <c r="CB13" s="137"/>
      <c r="CC13" s="134"/>
      <c r="CD13" s="134"/>
      <c r="CE13" s="134"/>
      <c r="CF13" s="134"/>
      <c r="CG13" s="134"/>
      <c r="CH13" s="134"/>
      <c r="CI13" s="134">
        <f t="shared" si="11"/>
        <v>0</v>
      </c>
      <c r="CJ13" s="134">
        <f t="shared" si="12"/>
        <v>0</v>
      </c>
      <c r="CK13" s="134">
        <f t="shared" si="13"/>
        <v>0</v>
      </c>
      <c r="CL13" s="137"/>
      <c r="CM13" s="134"/>
      <c r="CN13" s="134"/>
      <c r="CO13" s="134"/>
      <c r="CP13" s="134"/>
      <c r="CQ13" s="134"/>
      <c r="CR13" s="134"/>
      <c r="CS13" s="134">
        <f t="shared" si="14"/>
        <v>0</v>
      </c>
      <c r="CT13" s="134">
        <f t="shared" si="15"/>
        <v>0</v>
      </c>
      <c r="CU13" s="134">
        <f t="shared" si="16"/>
        <v>0</v>
      </c>
      <c r="CV13" s="137"/>
      <c r="CW13" s="134"/>
      <c r="CX13" s="134"/>
      <c r="CY13" s="134"/>
      <c r="CZ13" s="134"/>
      <c r="DA13" s="134"/>
      <c r="DB13" s="134"/>
      <c r="DC13" s="134">
        <f t="shared" si="17"/>
        <v>0</v>
      </c>
      <c r="DD13" s="134">
        <f t="shared" si="18"/>
        <v>0</v>
      </c>
      <c r="DE13" s="134">
        <f t="shared" si="19"/>
        <v>0</v>
      </c>
      <c r="DF13" s="137"/>
      <c r="DG13" s="134"/>
      <c r="DH13" s="134"/>
      <c r="DI13" s="134"/>
      <c r="DJ13" s="134"/>
      <c r="DK13" s="134"/>
      <c r="DL13" s="134"/>
      <c r="DM13" s="134">
        <f t="shared" si="20"/>
        <v>0</v>
      </c>
      <c r="DN13" s="134">
        <f t="shared" si="21"/>
        <v>0</v>
      </c>
      <c r="DO13" s="134">
        <f t="shared" si="22"/>
        <v>0</v>
      </c>
      <c r="DP13" s="137"/>
      <c r="DQ13" s="134"/>
      <c r="DR13" s="134"/>
      <c r="DS13" s="134"/>
      <c r="DT13" s="134"/>
      <c r="DU13" s="134"/>
      <c r="DV13" s="134"/>
      <c r="DW13" s="134">
        <f t="shared" si="23"/>
        <v>0</v>
      </c>
      <c r="DX13" s="134">
        <f t="shared" si="24"/>
        <v>0</v>
      </c>
      <c r="DY13" s="134">
        <f t="shared" si="25"/>
        <v>0</v>
      </c>
      <c r="DZ13" s="145"/>
      <c r="EA13" s="137"/>
      <c r="EB13" s="134"/>
      <c r="EC13" s="134"/>
      <c r="ED13" s="134"/>
      <c r="EE13" s="134"/>
      <c r="EF13" s="134"/>
      <c r="EG13" s="134"/>
      <c r="EH13" s="136"/>
      <c r="EI13" s="134">
        <f t="shared" si="26"/>
        <v>0</v>
      </c>
      <c r="EJ13" s="134">
        <f t="shared" si="27"/>
        <v>0</v>
      </c>
      <c r="EK13" s="134">
        <f t="shared" si="28"/>
        <v>0</v>
      </c>
      <c r="EL13" s="137"/>
      <c r="EM13" s="134"/>
      <c r="EN13" s="134"/>
      <c r="EO13" s="134"/>
      <c r="EP13" s="134"/>
      <c r="EQ13" s="134"/>
      <c r="ER13" s="134"/>
      <c r="ES13" s="134">
        <f t="shared" si="29"/>
        <v>0</v>
      </c>
      <c r="ET13" s="134">
        <f t="shared" si="30"/>
        <v>0</v>
      </c>
      <c r="EU13" s="134">
        <f t="shared" si="31"/>
        <v>0</v>
      </c>
      <c r="EV13" s="137"/>
      <c r="EW13" s="134"/>
      <c r="EX13" s="134"/>
      <c r="EY13" s="142"/>
      <c r="EZ13" s="134">
        <f t="shared" ref="EZ13:FA13" si="48">SUM(EW13)</f>
        <v>0</v>
      </c>
      <c r="FA13" s="134">
        <f t="shared" si="48"/>
        <v>0</v>
      </c>
      <c r="FB13" s="134"/>
      <c r="FC13" s="137"/>
      <c r="FD13" s="134">
        <f t="shared" si="33"/>
        <v>0</v>
      </c>
      <c r="FE13" s="134">
        <f t="shared" si="34"/>
        <v>0</v>
      </c>
      <c r="FF13" s="134">
        <f t="shared" si="35"/>
        <v>0</v>
      </c>
      <c r="FG13" s="134">
        <f t="shared" si="36"/>
        <v>0</v>
      </c>
      <c r="FH13" s="134">
        <f t="shared" si="37"/>
        <v>0</v>
      </c>
      <c r="FI13" s="134">
        <f t="shared" si="38"/>
        <v>0</v>
      </c>
      <c r="FJ13" s="140">
        <f t="shared" si="39"/>
        <v>0</v>
      </c>
      <c r="FK13" s="134"/>
      <c r="FL13" s="135"/>
    </row>
    <row r="14">
      <c r="A14" s="146" t="s">
        <v>556</v>
      </c>
      <c r="B14" s="127" t="b">
        <v>0</v>
      </c>
      <c r="C14" s="148" t="s">
        <v>557</v>
      </c>
      <c r="D14" s="129">
        <v>21.0</v>
      </c>
      <c r="E14" s="129">
        <v>1.601200200732E12</v>
      </c>
      <c r="F14" s="129" t="s">
        <v>182</v>
      </c>
      <c r="G14" s="149">
        <v>9.7512306E7</v>
      </c>
      <c r="H14" s="129" t="s">
        <v>558</v>
      </c>
      <c r="I14" s="129" t="s">
        <v>559</v>
      </c>
      <c r="J14" s="129" t="s">
        <v>487</v>
      </c>
      <c r="K14" s="129" t="s">
        <v>487</v>
      </c>
      <c r="L14" s="129" t="s">
        <v>560</v>
      </c>
      <c r="M14" s="129" t="s">
        <v>518</v>
      </c>
      <c r="N14" s="129" t="s">
        <v>510</v>
      </c>
      <c r="O14" s="129" t="s">
        <v>491</v>
      </c>
      <c r="P14" s="129" t="s">
        <v>492</v>
      </c>
      <c r="Q14" s="129" t="s">
        <v>492</v>
      </c>
      <c r="R14" s="129" t="s">
        <v>493</v>
      </c>
      <c r="S14" s="129" t="s">
        <v>539</v>
      </c>
      <c r="T14" s="129" t="s">
        <v>539</v>
      </c>
      <c r="U14" s="129" t="s">
        <v>496</v>
      </c>
      <c r="V14" s="132" t="s">
        <v>547</v>
      </c>
      <c r="W14" s="133" t="s">
        <v>498</v>
      </c>
      <c r="X14" s="127" t="b">
        <v>1</v>
      </c>
      <c r="Y14" s="134" t="b">
        <v>0</v>
      </c>
      <c r="Z14" s="134" t="b">
        <v>0</v>
      </c>
      <c r="AA14" s="135"/>
      <c r="AB14" s="134" t="b">
        <v>0</v>
      </c>
      <c r="AC14" s="134" t="b">
        <v>0</v>
      </c>
      <c r="AD14" s="135"/>
      <c r="AE14" s="134" t="b">
        <v>0</v>
      </c>
      <c r="AF14" s="135"/>
      <c r="AG14" s="127">
        <v>0.0</v>
      </c>
      <c r="AH14" s="127">
        <v>0.0</v>
      </c>
      <c r="AI14" s="127">
        <v>0.0</v>
      </c>
      <c r="AJ14" s="127">
        <v>0.0</v>
      </c>
      <c r="AL14" s="127"/>
      <c r="AM14" s="127"/>
      <c r="AN14" s="127" t="s">
        <v>187</v>
      </c>
      <c r="AO14" s="127">
        <v>0.0</v>
      </c>
      <c r="AP14" s="134"/>
      <c r="AQ14" s="134"/>
      <c r="AR14" s="134"/>
      <c r="AS14" s="134"/>
      <c r="AT14" s="127"/>
      <c r="AU14" s="134"/>
      <c r="AV14" s="136"/>
      <c r="AW14" s="134">
        <f t="shared" si="2"/>
        <v>0</v>
      </c>
      <c r="AX14" s="134">
        <f t="shared" si="3"/>
        <v>0</v>
      </c>
      <c r="AY14" s="134">
        <f t="shared" si="4"/>
        <v>0</v>
      </c>
      <c r="AZ14" s="137"/>
      <c r="BA14" s="134"/>
      <c r="BB14" s="134"/>
      <c r="BC14" s="134"/>
      <c r="BD14" s="134"/>
      <c r="BE14" s="134"/>
      <c r="BF14" s="134"/>
      <c r="BG14" s="134"/>
      <c r="BH14" s="134"/>
      <c r="BI14" s="134"/>
      <c r="BJ14" s="134"/>
      <c r="BK14" s="134"/>
      <c r="BL14" s="134"/>
      <c r="BM14" s="136"/>
      <c r="BN14" s="134">
        <f t="shared" si="5"/>
        <v>0</v>
      </c>
      <c r="BO14" s="134">
        <f t="shared" si="6"/>
        <v>0</v>
      </c>
      <c r="BP14" s="134">
        <f t="shared" si="7"/>
        <v>0</v>
      </c>
      <c r="BQ14" s="137"/>
      <c r="BR14" s="134"/>
      <c r="BS14" s="134"/>
      <c r="BT14" s="134"/>
      <c r="BU14" s="134"/>
      <c r="BV14" s="134"/>
      <c r="BW14" s="134"/>
      <c r="BX14" s="136"/>
      <c r="BY14" s="134">
        <f t="shared" si="8"/>
        <v>0</v>
      </c>
      <c r="BZ14" s="134">
        <f t="shared" si="9"/>
        <v>0</v>
      </c>
      <c r="CA14" s="134">
        <f t="shared" si="10"/>
        <v>0</v>
      </c>
      <c r="CB14" s="137"/>
      <c r="CC14" s="134"/>
      <c r="CD14" s="134"/>
      <c r="CE14" s="134"/>
      <c r="CF14" s="134"/>
      <c r="CG14" s="134"/>
      <c r="CH14" s="134"/>
      <c r="CI14" s="134">
        <f t="shared" si="11"/>
        <v>0</v>
      </c>
      <c r="CJ14" s="134">
        <f t="shared" si="12"/>
        <v>0</v>
      </c>
      <c r="CK14" s="134">
        <f t="shared" si="13"/>
        <v>0</v>
      </c>
      <c r="CL14" s="137"/>
      <c r="CM14" s="134"/>
      <c r="CN14" s="134"/>
      <c r="CO14" s="134"/>
      <c r="CP14" s="134"/>
      <c r="CQ14" s="134"/>
      <c r="CR14" s="134"/>
      <c r="CS14" s="134">
        <f t="shared" si="14"/>
        <v>0</v>
      </c>
      <c r="CT14" s="134">
        <f t="shared" si="15"/>
        <v>0</v>
      </c>
      <c r="CU14" s="134">
        <f t="shared" si="16"/>
        <v>0</v>
      </c>
      <c r="CV14" s="137"/>
      <c r="CW14" s="134"/>
      <c r="CX14" s="134"/>
      <c r="CY14" s="134"/>
      <c r="CZ14" s="134"/>
      <c r="DA14" s="134"/>
      <c r="DB14" s="134"/>
      <c r="DC14" s="134">
        <f t="shared" si="17"/>
        <v>0</v>
      </c>
      <c r="DD14" s="134">
        <f t="shared" si="18"/>
        <v>0</v>
      </c>
      <c r="DE14" s="134">
        <f t="shared" si="19"/>
        <v>0</v>
      </c>
      <c r="DF14" s="137"/>
      <c r="DG14" s="134"/>
      <c r="DH14" s="134"/>
      <c r="DI14" s="134"/>
      <c r="DJ14" s="134"/>
      <c r="DK14" s="134"/>
      <c r="DL14" s="134"/>
      <c r="DM14" s="134">
        <f t="shared" si="20"/>
        <v>0</v>
      </c>
      <c r="DN14" s="134">
        <f t="shared" si="21"/>
        <v>0</v>
      </c>
      <c r="DO14" s="134">
        <f t="shared" si="22"/>
        <v>0</v>
      </c>
      <c r="DP14" s="137"/>
      <c r="DQ14" s="134"/>
      <c r="DR14" s="134"/>
      <c r="DS14" s="134"/>
      <c r="DT14" s="134"/>
      <c r="DU14" s="134"/>
      <c r="DV14" s="134"/>
      <c r="DW14" s="134">
        <f t="shared" si="23"/>
        <v>0</v>
      </c>
      <c r="DX14" s="134">
        <f t="shared" si="24"/>
        <v>0</v>
      </c>
      <c r="DY14" s="134">
        <f t="shared" si="25"/>
        <v>0</v>
      </c>
      <c r="DZ14" s="145"/>
      <c r="EA14" s="137"/>
      <c r="EB14" s="134"/>
      <c r="EC14" s="134"/>
      <c r="ED14" s="134"/>
      <c r="EE14" s="134"/>
      <c r="EF14" s="134"/>
      <c r="EG14" s="134"/>
      <c r="EH14" s="136"/>
      <c r="EI14" s="134">
        <f t="shared" si="26"/>
        <v>0</v>
      </c>
      <c r="EJ14" s="134">
        <f t="shared" si="27"/>
        <v>0</v>
      </c>
      <c r="EK14" s="134">
        <f t="shared" si="28"/>
        <v>0</v>
      </c>
      <c r="EL14" s="137"/>
      <c r="EM14" s="134"/>
      <c r="EN14" s="134"/>
      <c r="EO14" s="134"/>
      <c r="EP14" s="134"/>
      <c r="EQ14" s="134"/>
      <c r="ER14" s="134"/>
      <c r="ES14" s="134">
        <f t="shared" si="29"/>
        <v>0</v>
      </c>
      <c r="ET14" s="134">
        <f t="shared" si="30"/>
        <v>0</v>
      </c>
      <c r="EU14" s="134">
        <f t="shared" si="31"/>
        <v>0</v>
      </c>
      <c r="EV14" s="137"/>
      <c r="EW14" s="134"/>
      <c r="EX14" s="134"/>
      <c r="EY14" s="142"/>
      <c r="EZ14" s="134">
        <f t="shared" ref="EZ14:FA14" si="49">SUM(EW14)</f>
        <v>0</v>
      </c>
      <c r="FA14" s="134">
        <f t="shared" si="49"/>
        <v>0</v>
      </c>
      <c r="FB14" s="134"/>
      <c r="FC14" s="137"/>
      <c r="FD14" s="134">
        <f t="shared" si="33"/>
        <v>0</v>
      </c>
      <c r="FE14" s="134">
        <f t="shared" si="34"/>
        <v>0</v>
      </c>
      <c r="FF14" s="134">
        <f t="shared" si="35"/>
        <v>0</v>
      </c>
      <c r="FG14" s="134">
        <f t="shared" si="36"/>
        <v>0</v>
      </c>
      <c r="FH14" s="134">
        <f t="shared" si="37"/>
        <v>0</v>
      </c>
      <c r="FI14" s="134">
        <f t="shared" si="38"/>
        <v>0</v>
      </c>
      <c r="FJ14" s="140">
        <f t="shared" si="39"/>
        <v>0</v>
      </c>
      <c r="FK14" s="134"/>
      <c r="FL14" s="135"/>
    </row>
    <row r="15">
      <c r="A15" s="146" t="s">
        <v>561</v>
      </c>
      <c r="B15" s="127" t="b">
        <v>0</v>
      </c>
      <c r="C15" s="147" t="s">
        <v>542</v>
      </c>
      <c r="D15" s="129">
        <v>23.0</v>
      </c>
      <c r="E15" s="130" t="s">
        <v>562</v>
      </c>
      <c r="F15" s="129" t="s">
        <v>182</v>
      </c>
      <c r="G15" s="131">
        <v>9.6415386E7</v>
      </c>
      <c r="H15" s="129" t="s">
        <v>563</v>
      </c>
      <c r="I15" s="129" t="s">
        <v>486</v>
      </c>
      <c r="J15" s="129" t="s">
        <v>487</v>
      </c>
      <c r="K15" s="129" t="s">
        <v>487</v>
      </c>
      <c r="L15" s="129" t="s">
        <v>564</v>
      </c>
      <c r="M15" s="129" t="s">
        <v>489</v>
      </c>
      <c r="N15" s="129" t="s">
        <v>490</v>
      </c>
      <c r="O15" s="129" t="s">
        <v>546</v>
      </c>
      <c r="P15" s="129" t="s">
        <v>487</v>
      </c>
      <c r="Q15" s="129" t="s">
        <v>492</v>
      </c>
      <c r="R15" s="129" t="s">
        <v>493</v>
      </c>
      <c r="S15" s="129" t="s">
        <v>494</v>
      </c>
      <c r="T15" s="129" t="s">
        <v>495</v>
      </c>
      <c r="U15" s="129" t="s">
        <v>496</v>
      </c>
      <c r="V15" s="132" t="s">
        <v>547</v>
      </c>
      <c r="W15" s="133" t="s">
        <v>498</v>
      </c>
      <c r="X15" s="127" t="b">
        <v>1</v>
      </c>
      <c r="Y15" s="134" t="b">
        <v>0</v>
      </c>
      <c r="Z15" s="134" t="b">
        <v>0</v>
      </c>
      <c r="AA15" s="135"/>
      <c r="AB15" s="134" t="b">
        <v>0</v>
      </c>
      <c r="AC15" s="134" t="b">
        <v>0</v>
      </c>
      <c r="AD15" s="135"/>
      <c r="AE15" s="134" t="b">
        <v>0</v>
      </c>
      <c r="AF15" s="135"/>
      <c r="AG15" s="127">
        <v>0.0</v>
      </c>
      <c r="AH15" s="127">
        <v>0.0</v>
      </c>
      <c r="AI15" s="127">
        <v>0.0</v>
      </c>
      <c r="AJ15" s="127">
        <v>0.0</v>
      </c>
      <c r="AL15" s="127"/>
      <c r="AM15" s="127"/>
      <c r="AN15" s="127" t="s">
        <v>187</v>
      </c>
      <c r="AO15" s="127">
        <v>0.0</v>
      </c>
      <c r="AP15" s="134"/>
      <c r="AQ15" s="134"/>
      <c r="AR15" s="134"/>
      <c r="AS15" s="134"/>
      <c r="AT15" s="127"/>
      <c r="AU15" s="134"/>
      <c r="AV15" s="136"/>
      <c r="AW15" s="134">
        <f t="shared" si="2"/>
        <v>0</v>
      </c>
      <c r="AX15" s="134">
        <f t="shared" si="3"/>
        <v>0</v>
      </c>
      <c r="AY15" s="134">
        <f t="shared" si="4"/>
        <v>0</v>
      </c>
      <c r="AZ15" s="137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6"/>
      <c r="BN15" s="134">
        <f t="shared" si="5"/>
        <v>0</v>
      </c>
      <c r="BO15" s="134">
        <f t="shared" si="6"/>
        <v>0</v>
      </c>
      <c r="BP15" s="134">
        <f t="shared" si="7"/>
        <v>0</v>
      </c>
      <c r="BQ15" s="137"/>
      <c r="BR15" s="134"/>
      <c r="BS15" s="134"/>
      <c r="BT15" s="134"/>
      <c r="BU15" s="134"/>
      <c r="BV15" s="134"/>
      <c r="BW15" s="134"/>
      <c r="BX15" s="136"/>
      <c r="BY15" s="134">
        <f t="shared" si="8"/>
        <v>0</v>
      </c>
      <c r="BZ15" s="134">
        <f t="shared" si="9"/>
        <v>0</v>
      </c>
      <c r="CA15" s="134">
        <f t="shared" si="10"/>
        <v>0</v>
      </c>
      <c r="CB15" s="137"/>
      <c r="CC15" s="134"/>
      <c r="CD15" s="134"/>
      <c r="CE15" s="134"/>
      <c r="CF15" s="134"/>
      <c r="CG15" s="134"/>
      <c r="CH15" s="134"/>
      <c r="CI15" s="134">
        <f t="shared" si="11"/>
        <v>0</v>
      </c>
      <c r="CJ15" s="134">
        <f t="shared" si="12"/>
        <v>0</v>
      </c>
      <c r="CK15" s="134">
        <f t="shared" si="13"/>
        <v>0</v>
      </c>
      <c r="CL15" s="137"/>
      <c r="CM15" s="134"/>
      <c r="CN15" s="134"/>
      <c r="CO15" s="134"/>
      <c r="CP15" s="134"/>
      <c r="CQ15" s="134"/>
      <c r="CR15" s="134"/>
      <c r="CS15" s="134">
        <f t="shared" si="14"/>
        <v>0</v>
      </c>
      <c r="CT15" s="134">
        <f t="shared" si="15"/>
        <v>0</v>
      </c>
      <c r="CU15" s="134">
        <f t="shared" si="16"/>
        <v>0</v>
      </c>
      <c r="CV15" s="137"/>
      <c r="CW15" s="134"/>
      <c r="CX15" s="134"/>
      <c r="CY15" s="134"/>
      <c r="CZ15" s="134"/>
      <c r="DA15" s="134"/>
      <c r="DB15" s="134"/>
      <c r="DC15" s="134">
        <f t="shared" si="17"/>
        <v>0</v>
      </c>
      <c r="DD15" s="134">
        <f t="shared" si="18"/>
        <v>0</v>
      </c>
      <c r="DE15" s="134">
        <f t="shared" si="19"/>
        <v>0</v>
      </c>
      <c r="DF15" s="137"/>
      <c r="DG15" s="134"/>
      <c r="DH15" s="134"/>
      <c r="DI15" s="134"/>
      <c r="DJ15" s="134"/>
      <c r="DK15" s="134"/>
      <c r="DL15" s="134"/>
      <c r="DM15" s="134">
        <f t="shared" si="20"/>
        <v>0</v>
      </c>
      <c r="DN15" s="134">
        <f t="shared" si="21"/>
        <v>0</v>
      </c>
      <c r="DO15" s="134">
        <f t="shared" si="22"/>
        <v>0</v>
      </c>
      <c r="DP15" s="137"/>
      <c r="DQ15" s="134"/>
      <c r="DR15" s="134"/>
      <c r="DS15" s="134"/>
      <c r="DT15" s="134"/>
      <c r="DU15" s="134"/>
      <c r="DV15" s="134"/>
      <c r="DW15" s="134">
        <f t="shared" si="23"/>
        <v>0</v>
      </c>
      <c r="DX15" s="134">
        <f t="shared" si="24"/>
        <v>0</v>
      </c>
      <c r="DY15" s="134">
        <f t="shared" si="25"/>
        <v>0</v>
      </c>
      <c r="DZ15" s="145"/>
      <c r="EA15" s="137"/>
      <c r="EB15" s="134"/>
      <c r="EC15" s="134"/>
      <c r="ED15" s="134"/>
      <c r="EE15" s="134"/>
      <c r="EF15" s="134"/>
      <c r="EG15" s="134"/>
      <c r="EH15" s="136"/>
      <c r="EI15" s="134">
        <f t="shared" si="26"/>
        <v>0</v>
      </c>
      <c r="EJ15" s="134">
        <f t="shared" si="27"/>
        <v>0</v>
      </c>
      <c r="EK15" s="134">
        <f t="shared" si="28"/>
        <v>0</v>
      </c>
      <c r="EL15" s="137"/>
      <c r="EM15" s="134"/>
      <c r="EN15" s="134"/>
      <c r="EO15" s="134"/>
      <c r="EP15" s="134"/>
      <c r="EQ15" s="134"/>
      <c r="ER15" s="134"/>
      <c r="ES15" s="134">
        <f t="shared" si="29"/>
        <v>0</v>
      </c>
      <c r="ET15" s="134">
        <f t="shared" si="30"/>
        <v>0</v>
      </c>
      <c r="EU15" s="134">
        <f t="shared" si="31"/>
        <v>0</v>
      </c>
      <c r="EV15" s="137"/>
      <c r="EW15" s="134"/>
      <c r="EX15" s="134"/>
      <c r="EY15" s="142"/>
      <c r="EZ15" s="134">
        <f t="shared" ref="EZ15:FA15" si="50">SUM(EW15)</f>
        <v>0</v>
      </c>
      <c r="FA15" s="134">
        <f t="shared" si="50"/>
        <v>0</v>
      </c>
      <c r="FB15" s="134"/>
      <c r="FC15" s="137"/>
      <c r="FD15" s="134">
        <f t="shared" si="33"/>
        <v>0</v>
      </c>
      <c r="FE15" s="134">
        <f t="shared" si="34"/>
        <v>0</v>
      </c>
      <c r="FF15" s="134">
        <f t="shared" si="35"/>
        <v>0</v>
      </c>
      <c r="FG15" s="134">
        <f t="shared" si="36"/>
        <v>0</v>
      </c>
      <c r="FH15" s="134">
        <f t="shared" si="37"/>
        <v>0</v>
      </c>
      <c r="FI15" s="134">
        <f t="shared" si="38"/>
        <v>0</v>
      </c>
      <c r="FJ15" s="140">
        <f t="shared" si="39"/>
        <v>0</v>
      </c>
      <c r="FK15" s="134"/>
      <c r="FL15" s="135"/>
    </row>
    <row r="16">
      <c r="A16" s="150" t="s">
        <v>565</v>
      </c>
      <c r="B16" s="151" t="s">
        <v>566</v>
      </c>
      <c r="C16" s="152"/>
      <c r="D16" s="153">
        <v>15.0</v>
      </c>
      <c r="E16" s="153">
        <v>9.8127733E7</v>
      </c>
      <c r="F16" s="154" t="s">
        <v>182</v>
      </c>
      <c r="G16" s="153">
        <v>9.8127733E7</v>
      </c>
      <c r="H16" s="154" t="s">
        <v>567</v>
      </c>
      <c r="I16" s="154" t="s">
        <v>559</v>
      </c>
      <c r="J16" s="154" t="s">
        <v>487</v>
      </c>
      <c r="K16" s="154" t="s">
        <v>492</v>
      </c>
      <c r="L16" s="154" t="s">
        <v>568</v>
      </c>
      <c r="M16" s="154" t="s">
        <v>489</v>
      </c>
      <c r="N16" s="154" t="s">
        <v>490</v>
      </c>
      <c r="O16" s="154" t="s">
        <v>569</v>
      </c>
      <c r="P16" s="154" t="s">
        <v>492</v>
      </c>
      <c r="Q16" s="154" t="s">
        <v>492</v>
      </c>
      <c r="R16" s="154" t="s">
        <v>493</v>
      </c>
      <c r="S16" s="154" t="s">
        <v>570</v>
      </c>
      <c r="T16" s="154" t="s">
        <v>571</v>
      </c>
      <c r="U16" s="154" t="s">
        <v>76</v>
      </c>
      <c r="V16" s="154" t="s">
        <v>572</v>
      </c>
      <c r="W16" s="154" t="s">
        <v>573</v>
      </c>
      <c r="X16" s="151" t="b">
        <v>1</v>
      </c>
      <c r="Y16" s="155" t="b">
        <v>0</v>
      </c>
      <c r="Z16" s="155" t="b">
        <v>0</v>
      </c>
      <c r="AA16" s="155"/>
      <c r="AB16" s="155" t="b">
        <v>0</v>
      </c>
      <c r="AC16" s="155" t="b">
        <v>0</v>
      </c>
      <c r="AD16" s="155"/>
      <c r="AE16" s="155" t="b">
        <v>0</v>
      </c>
      <c r="AF16" s="155"/>
      <c r="AG16" s="151">
        <v>0.0</v>
      </c>
      <c r="AH16" s="151">
        <v>0.0</v>
      </c>
      <c r="AI16" s="151">
        <v>0.0</v>
      </c>
      <c r="AJ16" s="151">
        <v>0.0</v>
      </c>
      <c r="AK16" s="156"/>
      <c r="AL16" s="151"/>
      <c r="AM16" s="151"/>
      <c r="AN16" s="151" t="s">
        <v>187</v>
      </c>
      <c r="AO16" s="151">
        <v>0.0</v>
      </c>
      <c r="AP16" s="155"/>
      <c r="AQ16" s="155"/>
      <c r="AR16" s="155"/>
      <c r="AS16" s="155"/>
      <c r="AT16" s="151"/>
      <c r="AU16" s="155"/>
      <c r="AV16" s="155"/>
      <c r="AW16" s="155">
        <f t="shared" si="2"/>
        <v>0</v>
      </c>
      <c r="AX16" s="155">
        <f t="shared" si="3"/>
        <v>0</v>
      </c>
      <c r="AY16" s="155">
        <f t="shared" si="4"/>
        <v>0</v>
      </c>
      <c r="AZ16" s="155"/>
      <c r="BA16" s="155"/>
      <c r="BB16" s="155"/>
      <c r="BC16" s="155"/>
      <c r="BD16" s="155"/>
      <c r="BE16" s="155"/>
      <c r="BF16" s="155"/>
      <c r="BG16" s="155"/>
      <c r="BH16" s="155"/>
      <c r="BI16" s="155"/>
      <c r="BJ16" s="155"/>
      <c r="BK16" s="155"/>
      <c r="BL16" s="155"/>
      <c r="BM16" s="155"/>
      <c r="BN16" s="155">
        <f t="shared" si="5"/>
        <v>0</v>
      </c>
      <c r="BO16" s="155">
        <f t="shared" si="6"/>
        <v>0</v>
      </c>
      <c r="BP16" s="155">
        <f t="shared" si="7"/>
        <v>0</v>
      </c>
      <c r="BQ16" s="155"/>
      <c r="BR16" s="155"/>
      <c r="BS16" s="155"/>
      <c r="BT16" s="155"/>
      <c r="BU16" s="155"/>
      <c r="BV16" s="155"/>
      <c r="BW16" s="155"/>
      <c r="BX16" s="155"/>
      <c r="BY16" s="155">
        <f t="shared" si="8"/>
        <v>0</v>
      </c>
      <c r="BZ16" s="155">
        <f t="shared" si="9"/>
        <v>0</v>
      </c>
      <c r="CA16" s="155">
        <f t="shared" si="10"/>
        <v>0</v>
      </c>
      <c r="CB16" s="155"/>
      <c r="CC16" s="155"/>
      <c r="CD16" s="155"/>
      <c r="CE16" s="155"/>
      <c r="CF16" s="155"/>
      <c r="CG16" s="155"/>
      <c r="CH16" s="155"/>
      <c r="CI16" s="155">
        <f t="shared" si="11"/>
        <v>0</v>
      </c>
      <c r="CJ16" s="155">
        <f t="shared" si="12"/>
        <v>0</v>
      </c>
      <c r="CK16" s="155">
        <f t="shared" si="13"/>
        <v>0</v>
      </c>
      <c r="CL16" s="155"/>
      <c r="CM16" s="155"/>
      <c r="CN16" s="155"/>
      <c r="CO16" s="155"/>
      <c r="CP16" s="155"/>
      <c r="CQ16" s="155"/>
      <c r="CR16" s="155"/>
      <c r="CS16" s="155">
        <f t="shared" si="14"/>
        <v>0</v>
      </c>
      <c r="CT16" s="155">
        <f t="shared" si="15"/>
        <v>0</v>
      </c>
      <c r="CU16" s="155">
        <f t="shared" si="16"/>
        <v>0</v>
      </c>
      <c r="CV16" s="155"/>
      <c r="CW16" s="155"/>
      <c r="CX16" s="155"/>
      <c r="CY16" s="155"/>
      <c r="CZ16" s="155"/>
      <c r="DA16" s="155"/>
      <c r="DB16" s="155"/>
      <c r="DC16" s="155">
        <f t="shared" si="17"/>
        <v>0</v>
      </c>
      <c r="DD16" s="155">
        <f t="shared" si="18"/>
        <v>0</v>
      </c>
      <c r="DE16" s="155">
        <f t="shared" si="19"/>
        <v>0</v>
      </c>
      <c r="DF16" s="155"/>
      <c r="DG16" s="155"/>
      <c r="DH16" s="155"/>
      <c r="DI16" s="155"/>
      <c r="DJ16" s="155"/>
      <c r="DK16" s="155"/>
      <c r="DL16" s="155"/>
      <c r="DM16" s="155">
        <f t="shared" si="20"/>
        <v>0</v>
      </c>
      <c r="DN16" s="155">
        <f t="shared" si="21"/>
        <v>0</v>
      </c>
      <c r="DO16" s="155">
        <f t="shared" si="22"/>
        <v>0</v>
      </c>
      <c r="DP16" s="155"/>
      <c r="DQ16" s="155"/>
      <c r="DR16" s="155"/>
      <c r="DS16" s="155"/>
      <c r="DT16" s="155"/>
      <c r="DU16" s="155"/>
      <c r="DV16" s="155"/>
      <c r="DW16" s="155">
        <f t="shared" si="23"/>
        <v>0</v>
      </c>
      <c r="DX16" s="155">
        <f t="shared" si="24"/>
        <v>0</v>
      </c>
      <c r="DY16" s="155">
        <f t="shared" si="25"/>
        <v>0</v>
      </c>
      <c r="DZ16" s="155"/>
      <c r="EA16" s="155"/>
      <c r="EB16" s="155"/>
      <c r="EC16" s="155"/>
      <c r="ED16" s="155"/>
      <c r="EE16" s="155"/>
      <c r="EF16" s="155"/>
      <c r="EG16" s="155"/>
      <c r="EH16" s="155"/>
      <c r="EI16" s="155">
        <f t="shared" si="26"/>
        <v>0</v>
      </c>
      <c r="EJ16" s="155">
        <f t="shared" si="27"/>
        <v>0</v>
      </c>
      <c r="EK16" s="155">
        <f t="shared" si="28"/>
        <v>0</v>
      </c>
      <c r="EL16" s="155"/>
      <c r="EM16" s="155"/>
      <c r="EN16" s="155"/>
      <c r="EO16" s="155"/>
      <c r="EP16" s="155"/>
      <c r="EQ16" s="155"/>
      <c r="ER16" s="155"/>
      <c r="ES16" s="155">
        <f t="shared" si="29"/>
        <v>0</v>
      </c>
      <c r="ET16" s="155">
        <f t="shared" si="30"/>
        <v>0</v>
      </c>
      <c r="EU16" s="155">
        <f t="shared" si="31"/>
        <v>0</v>
      </c>
      <c r="EV16" s="155"/>
      <c r="EW16" s="155"/>
      <c r="EX16" s="155"/>
      <c r="EY16" s="155"/>
      <c r="EZ16" s="155">
        <f t="shared" ref="EZ16:FA16" si="51">SUM(EW16)</f>
        <v>0</v>
      </c>
      <c r="FA16" s="155">
        <f t="shared" si="51"/>
        <v>0</v>
      </c>
      <c r="FB16" s="155"/>
      <c r="FC16" s="155"/>
      <c r="FD16" s="155">
        <f t="shared" si="33"/>
        <v>0</v>
      </c>
      <c r="FE16" s="155">
        <f t="shared" si="34"/>
        <v>0</v>
      </c>
      <c r="FF16" s="155">
        <f t="shared" si="35"/>
        <v>0</v>
      </c>
      <c r="FG16" s="155">
        <f t="shared" si="36"/>
        <v>0</v>
      </c>
      <c r="FH16" s="155">
        <f t="shared" si="37"/>
        <v>0</v>
      </c>
      <c r="FI16" s="155">
        <f t="shared" si="38"/>
        <v>0</v>
      </c>
      <c r="FJ16" s="155">
        <f t="shared" si="39"/>
        <v>0</v>
      </c>
      <c r="FK16" s="155"/>
      <c r="FL16" s="155"/>
    </row>
    <row r="17">
      <c r="A17" s="157" t="s">
        <v>574</v>
      </c>
      <c r="B17" s="127" t="s">
        <v>575</v>
      </c>
      <c r="C17" s="128" t="s">
        <v>483</v>
      </c>
      <c r="D17" s="158">
        <v>18.0</v>
      </c>
      <c r="E17" s="158">
        <v>3.2020400387E10</v>
      </c>
      <c r="F17" s="159" t="s">
        <v>189</v>
      </c>
      <c r="G17" s="158">
        <v>9.9248214E7</v>
      </c>
      <c r="H17" s="159" t="s">
        <v>576</v>
      </c>
      <c r="I17" s="159" t="s">
        <v>486</v>
      </c>
      <c r="J17" s="159" t="s">
        <v>487</v>
      </c>
      <c r="K17" s="159" t="s">
        <v>487</v>
      </c>
      <c r="L17" s="159" t="s">
        <v>577</v>
      </c>
      <c r="M17" s="159" t="s">
        <v>489</v>
      </c>
      <c r="N17" s="159" t="s">
        <v>510</v>
      </c>
      <c r="O17" s="159" t="s">
        <v>569</v>
      </c>
      <c r="P17" s="159" t="s">
        <v>487</v>
      </c>
      <c r="Q17" s="159" t="s">
        <v>492</v>
      </c>
      <c r="R17" s="159" t="s">
        <v>493</v>
      </c>
      <c r="S17" s="159" t="s">
        <v>578</v>
      </c>
      <c r="T17" s="159" t="s">
        <v>578</v>
      </c>
      <c r="U17" s="159" t="s">
        <v>76</v>
      </c>
      <c r="V17" s="159" t="s">
        <v>497</v>
      </c>
      <c r="W17" s="160" t="s">
        <v>573</v>
      </c>
      <c r="X17" s="127" t="b">
        <v>1</v>
      </c>
      <c r="Y17" s="134" t="b">
        <v>0</v>
      </c>
      <c r="Z17" s="134" t="b">
        <v>0</v>
      </c>
      <c r="AA17" s="135"/>
      <c r="AB17" s="134" t="b">
        <v>0</v>
      </c>
      <c r="AC17" s="134" t="b">
        <v>0</v>
      </c>
      <c r="AD17" s="135"/>
      <c r="AE17" s="134" t="b">
        <v>0</v>
      </c>
      <c r="AF17" s="135"/>
      <c r="AG17" s="127">
        <v>0.0</v>
      </c>
      <c r="AH17" s="127">
        <v>0.0</v>
      </c>
      <c r="AI17" s="127">
        <v>0.0</v>
      </c>
      <c r="AJ17" s="127">
        <v>0.0</v>
      </c>
      <c r="AL17" s="127"/>
      <c r="AM17" s="127"/>
      <c r="AN17" s="127" t="s">
        <v>187</v>
      </c>
      <c r="AO17" s="127">
        <v>0.0</v>
      </c>
      <c r="AP17" s="134"/>
      <c r="AQ17" s="134"/>
      <c r="AR17" s="134"/>
      <c r="AS17" s="134"/>
      <c r="AT17" s="127"/>
      <c r="AU17" s="134"/>
      <c r="AV17" s="136"/>
      <c r="AW17" s="134">
        <f t="shared" si="2"/>
        <v>0</v>
      </c>
      <c r="AX17" s="134">
        <f t="shared" si="3"/>
        <v>0</v>
      </c>
      <c r="AY17" s="134">
        <f t="shared" si="4"/>
        <v>0</v>
      </c>
      <c r="AZ17" s="137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6"/>
      <c r="BN17" s="134">
        <f t="shared" si="5"/>
        <v>0</v>
      </c>
      <c r="BO17" s="134">
        <f t="shared" si="6"/>
        <v>0</v>
      </c>
      <c r="BP17" s="134">
        <f t="shared" si="7"/>
        <v>0</v>
      </c>
      <c r="BQ17" s="137"/>
      <c r="BR17" s="134"/>
      <c r="BS17" s="134"/>
      <c r="BT17" s="134"/>
      <c r="BU17" s="134"/>
      <c r="BV17" s="134"/>
      <c r="BW17" s="134"/>
      <c r="BX17" s="136"/>
      <c r="BY17" s="134">
        <f t="shared" si="8"/>
        <v>0</v>
      </c>
      <c r="BZ17" s="134">
        <f t="shared" si="9"/>
        <v>0</v>
      </c>
      <c r="CA17" s="134">
        <f t="shared" si="10"/>
        <v>0</v>
      </c>
      <c r="CB17" s="137"/>
      <c r="CC17" s="134"/>
      <c r="CD17" s="134"/>
      <c r="CE17" s="134"/>
      <c r="CF17" s="134"/>
      <c r="CG17" s="134"/>
      <c r="CH17" s="134"/>
      <c r="CI17" s="134">
        <f t="shared" si="11"/>
        <v>0</v>
      </c>
      <c r="CJ17" s="134">
        <f t="shared" si="12"/>
        <v>0</v>
      </c>
      <c r="CK17" s="134">
        <f t="shared" si="13"/>
        <v>0</v>
      </c>
      <c r="CL17" s="137"/>
      <c r="CM17" s="134"/>
      <c r="CN17" s="134"/>
      <c r="CO17" s="134"/>
      <c r="CP17" s="134"/>
      <c r="CQ17" s="134"/>
      <c r="CR17" s="134"/>
      <c r="CS17" s="134">
        <f t="shared" si="14"/>
        <v>0</v>
      </c>
      <c r="CT17" s="134">
        <f t="shared" si="15"/>
        <v>0</v>
      </c>
      <c r="CU17" s="134">
        <f t="shared" si="16"/>
        <v>0</v>
      </c>
      <c r="CV17" s="137"/>
      <c r="CW17" s="134"/>
      <c r="CX17" s="134"/>
      <c r="CY17" s="134"/>
      <c r="CZ17" s="134"/>
      <c r="DA17" s="134"/>
      <c r="DB17" s="134"/>
      <c r="DC17" s="134">
        <f t="shared" si="17"/>
        <v>0</v>
      </c>
      <c r="DD17" s="134">
        <f t="shared" si="18"/>
        <v>0</v>
      </c>
      <c r="DE17" s="134">
        <f t="shared" si="19"/>
        <v>0</v>
      </c>
      <c r="DF17" s="137"/>
      <c r="DG17" s="134"/>
      <c r="DH17" s="134"/>
      <c r="DI17" s="134"/>
      <c r="DJ17" s="134"/>
      <c r="DK17" s="134"/>
      <c r="DL17" s="134"/>
      <c r="DM17" s="134">
        <f t="shared" si="20"/>
        <v>0</v>
      </c>
      <c r="DN17" s="134">
        <f t="shared" si="21"/>
        <v>0</v>
      </c>
      <c r="DO17" s="134">
        <f t="shared" si="22"/>
        <v>0</v>
      </c>
      <c r="DP17" s="137"/>
      <c r="DQ17" s="134"/>
      <c r="DR17" s="134"/>
      <c r="DS17" s="134"/>
      <c r="DT17" s="134"/>
      <c r="DU17" s="134"/>
      <c r="DV17" s="134"/>
      <c r="DW17" s="134">
        <f t="shared" si="23"/>
        <v>0</v>
      </c>
      <c r="DX17" s="134">
        <f t="shared" si="24"/>
        <v>0</v>
      </c>
      <c r="DY17" s="134">
        <f t="shared" si="25"/>
        <v>0</v>
      </c>
      <c r="DZ17" s="145"/>
      <c r="EA17" s="137"/>
      <c r="EB17" s="134"/>
      <c r="EC17" s="134"/>
      <c r="ED17" s="134"/>
      <c r="EE17" s="134"/>
      <c r="EF17" s="134"/>
      <c r="EG17" s="134"/>
      <c r="EH17" s="136"/>
      <c r="EI17" s="134">
        <f t="shared" si="26"/>
        <v>0</v>
      </c>
      <c r="EJ17" s="134">
        <f t="shared" si="27"/>
        <v>0</v>
      </c>
      <c r="EK17" s="134">
        <f t="shared" si="28"/>
        <v>0</v>
      </c>
      <c r="EL17" s="137"/>
      <c r="EM17" s="134"/>
      <c r="EN17" s="134"/>
      <c r="EO17" s="134"/>
      <c r="EP17" s="134"/>
      <c r="EQ17" s="134"/>
      <c r="ER17" s="134"/>
      <c r="ES17" s="134">
        <f t="shared" si="29"/>
        <v>0</v>
      </c>
      <c r="ET17" s="134">
        <f t="shared" si="30"/>
        <v>0</v>
      </c>
      <c r="EU17" s="134">
        <f t="shared" si="31"/>
        <v>0</v>
      </c>
      <c r="EV17" s="137"/>
      <c r="EW17" s="134"/>
      <c r="EX17" s="134"/>
      <c r="EY17" s="142"/>
      <c r="EZ17" s="134">
        <f t="shared" ref="EZ17:FA17" si="52">SUM(EW17)</f>
        <v>0</v>
      </c>
      <c r="FA17" s="134">
        <f t="shared" si="52"/>
        <v>0</v>
      </c>
      <c r="FB17" s="134"/>
      <c r="FC17" s="137"/>
      <c r="FD17" s="134">
        <f t="shared" si="33"/>
        <v>0</v>
      </c>
      <c r="FE17" s="134">
        <f t="shared" si="34"/>
        <v>0</v>
      </c>
      <c r="FF17" s="134">
        <f t="shared" si="35"/>
        <v>0</v>
      </c>
      <c r="FG17" s="134">
        <f t="shared" si="36"/>
        <v>0</v>
      </c>
      <c r="FH17" s="134">
        <f t="shared" si="37"/>
        <v>0</v>
      </c>
      <c r="FI17" s="134">
        <f t="shared" si="38"/>
        <v>0</v>
      </c>
      <c r="FJ17" s="140">
        <f t="shared" si="39"/>
        <v>0</v>
      </c>
      <c r="FK17" s="134"/>
      <c r="FL17" s="135"/>
    </row>
    <row r="18">
      <c r="A18" s="157" t="s">
        <v>579</v>
      </c>
      <c r="B18" s="127" t="s">
        <v>575</v>
      </c>
      <c r="C18" s="147" t="s">
        <v>542</v>
      </c>
      <c r="D18" s="158">
        <v>17.0</v>
      </c>
      <c r="E18" s="161">
        <v>8.01201E11</v>
      </c>
      <c r="F18" s="159" t="s">
        <v>189</v>
      </c>
      <c r="G18" s="158">
        <v>9.690216E7</v>
      </c>
      <c r="H18" s="159" t="s">
        <v>580</v>
      </c>
      <c r="I18" s="159" t="s">
        <v>486</v>
      </c>
      <c r="J18" s="159" t="s">
        <v>487</v>
      </c>
      <c r="K18" s="159" t="s">
        <v>487</v>
      </c>
      <c r="L18" s="159" t="s">
        <v>581</v>
      </c>
      <c r="M18" s="159" t="s">
        <v>489</v>
      </c>
      <c r="N18" s="159" t="s">
        <v>490</v>
      </c>
      <c r="O18" s="159" t="s">
        <v>511</v>
      </c>
      <c r="P18" s="159" t="s">
        <v>487</v>
      </c>
      <c r="Q18" s="159" t="s">
        <v>492</v>
      </c>
      <c r="R18" s="159" t="s">
        <v>493</v>
      </c>
      <c r="S18" s="159" t="s">
        <v>570</v>
      </c>
      <c r="T18" s="159" t="s">
        <v>571</v>
      </c>
      <c r="U18" s="159" t="s">
        <v>76</v>
      </c>
      <c r="V18" s="159" t="s">
        <v>512</v>
      </c>
      <c r="W18" s="160" t="s">
        <v>573</v>
      </c>
      <c r="X18" s="127" t="b">
        <v>1</v>
      </c>
      <c r="Y18" s="134" t="b">
        <v>0</v>
      </c>
      <c r="Z18" s="134" t="b">
        <v>0</v>
      </c>
      <c r="AA18" s="135"/>
      <c r="AB18" s="134" t="b">
        <v>0</v>
      </c>
      <c r="AC18" s="134" t="b">
        <v>0</v>
      </c>
      <c r="AD18" s="135"/>
      <c r="AE18" s="134" t="b">
        <v>0</v>
      </c>
      <c r="AF18" s="135"/>
      <c r="AG18" s="127">
        <v>0.0</v>
      </c>
      <c r="AH18" s="127">
        <v>0.0</v>
      </c>
      <c r="AI18" s="127">
        <v>1.0</v>
      </c>
      <c r="AJ18" s="127">
        <v>0.0</v>
      </c>
      <c r="AL18" s="127"/>
      <c r="AM18" s="127"/>
      <c r="AN18" s="127" t="s">
        <v>187</v>
      </c>
      <c r="AO18" s="127">
        <v>1.0</v>
      </c>
      <c r="AP18" s="134"/>
      <c r="AQ18" s="134"/>
      <c r="AR18" s="134"/>
      <c r="AS18" s="134"/>
      <c r="AT18" s="127"/>
      <c r="AU18" s="134"/>
      <c r="AV18" s="136"/>
      <c r="AW18" s="134">
        <f t="shared" si="2"/>
        <v>2</v>
      </c>
      <c r="AX18" s="134">
        <f t="shared" si="3"/>
        <v>1</v>
      </c>
      <c r="AY18" s="134">
        <f t="shared" si="4"/>
        <v>0</v>
      </c>
      <c r="AZ18" s="137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6"/>
      <c r="BN18" s="134">
        <f t="shared" si="5"/>
        <v>0</v>
      </c>
      <c r="BO18" s="134">
        <f t="shared" si="6"/>
        <v>0</v>
      </c>
      <c r="BP18" s="134">
        <f t="shared" si="7"/>
        <v>0</v>
      </c>
      <c r="BQ18" s="137"/>
      <c r="BR18" s="134"/>
      <c r="BS18" s="134"/>
      <c r="BT18" s="134"/>
      <c r="BU18" s="134"/>
      <c r="BV18" s="134"/>
      <c r="BW18" s="134"/>
      <c r="BX18" s="136"/>
      <c r="BY18" s="134">
        <f t="shared" si="8"/>
        <v>0</v>
      </c>
      <c r="BZ18" s="134">
        <f t="shared" si="9"/>
        <v>0</v>
      </c>
      <c r="CA18" s="134">
        <f t="shared" si="10"/>
        <v>0</v>
      </c>
      <c r="CB18" s="137"/>
      <c r="CC18" s="134"/>
      <c r="CD18" s="134"/>
      <c r="CE18" s="134"/>
      <c r="CF18" s="134"/>
      <c r="CG18" s="134"/>
      <c r="CH18" s="134"/>
      <c r="CI18" s="134">
        <f t="shared" si="11"/>
        <v>0</v>
      </c>
      <c r="CJ18" s="134">
        <f t="shared" si="12"/>
        <v>0</v>
      </c>
      <c r="CK18" s="134">
        <f t="shared" si="13"/>
        <v>0</v>
      </c>
      <c r="CL18" s="137"/>
      <c r="CM18" s="134"/>
      <c r="CN18" s="134"/>
      <c r="CO18" s="134"/>
      <c r="CP18" s="134"/>
      <c r="CQ18" s="134"/>
      <c r="CR18" s="134"/>
      <c r="CS18" s="134">
        <f t="shared" si="14"/>
        <v>0</v>
      </c>
      <c r="CT18" s="134">
        <f t="shared" si="15"/>
        <v>0</v>
      </c>
      <c r="CU18" s="134">
        <f t="shared" si="16"/>
        <v>0</v>
      </c>
      <c r="CV18" s="137"/>
      <c r="CW18" s="134"/>
      <c r="CX18" s="134"/>
      <c r="CY18" s="134"/>
      <c r="CZ18" s="134"/>
      <c r="DA18" s="134"/>
      <c r="DB18" s="134"/>
      <c r="DC18" s="134">
        <f t="shared" si="17"/>
        <v>0</v>
      </c>
      <c r="DD18" s="134">
        <f t="shared" si="18"/>
        <v>0</v>
      </c>
      <c r="DE18" s="134">
        <f t="shared" si="19"/>
        <v>0</v>
      </c>
      <c r="DF18" s="137"/>
      <c r="DG18" s="134"/>
      <c r="DH18" s="134"/>
      <c r="DI18" s="134"/>
      <c r="DJ18" s="134"/>
      <c r="DK18" s="134"/>
      <c r="DL18" s="134"/>
      <c r="DM18" s="134">
        <f t="shared" si="20"/>
        <v>0</v>
      </c>
      <c r="DN18" s="134">
        <f t="shared" si="21"/>
        <v>0</v>
      </c>
      <c r="DO18" s="134">
        <f t="shared" si="22"/>
        <v>0</v>
      </c>
      <c r="DP18" s="137"/>
      <c r="DQ18" s="134"/>
      <c r="DR18" s="134"/>
      <c r="DS18" s="134"/>
      <c r="DT18" s="134"/>
      <c r="DU18" s="134"/>
      <c r="DV18" s="134"/>
      <c r="DW18" s="134">
        <f t="shared" si="23"/>
        <v>0</v>
      </c>
      <c r="DX18" s="134">
        <f t="shared" si="24"/>
        <v>0</v>
      </c>
      <c r="DY18" s="134">
        <f t="shared" si="25"/>
        <v>0</v>
      </c>
      <c r="DZ18" s="145"/>
      <c r="EA18" s="137"/>
      <c r="EB18" s="134"/>
      <c r="EC18" s="134"/>
      <c r="ED18" s="134"/>
      <c r="EE18" s="134"/>
      <c r="EF18" s="134"/>
      <c r="EG18" s="134"/>
      <c r="EH18" s="136"/>
      <c r="EI18" s="134">
        <f t="shared" si="26"/>
        <v>0</v>
      </c>
      <c r="EJ18" s="134">
        <f t="shared" si="27"/>
        <v>0</v>
      </c>
      <c r="EK18" s="134">
        <f t="shared" si="28"/>
        <v>0</v>
      </c>
      <c r="EL18" s="137"/>
      <c r="EM18" s="134"/>
      <c r="EN18" s="134"/>
      <c r="EO18" s="134"/>
      <c r="EP18" s="134"/>
      <c r="EQ18" s="134"/>
      <c r="ER18" s="134"/>
      <c r="ES18" s="134">
        <f t="shared" si="29"/>
        <v>0</v>
      </c>
      <c r="ET18" s="134">
        <f t="shared" si="30"/>
        <v>0</v>
      </c>
      <c r="EU18" s="134">
        <f t="shared" si="31"/>
        <v>0</v>
      </c>
      <c r="EV18" s="137"/>
      <c r="EW18" s="134"/>
      <c r="EX18" s="134"/>
      <c r="EY18" s="142"/>
      <c r="EZ18" s="134">
        <f t="shared" ref="EZ18:FA18" si="53">SUM(EW18)</f>
        <v>0</v>
      </c>
      <c r="FA18" s="134">
        <f t="shared" si="53"/>
        <v>0</v>
      </c>
      <c r="FB18" s="134"/>
      <c r="FC18" s="137"/>
      <c r="FD18" s="134">
        <f t="shared" si="33"/>
        <v>2</v>
      </c>
      <c r="FE18" s="134">
        <f t="shared" si="34"/>
        <v>0.5</v>
      </c>
      <c r="FF18" s="134">
        <f t="shared" si="35"/>
        <v>1</v>
      </c>
      <c r="FG18" s="134">
        <f t="shared" si="36"/>
        <v>0.25</v>
      </c>
      <c r="FH18" s="134">
        <f t="shared" si="37"/>
        <v>0</v>
      </c>
      <c r="FI18" s="134">
        <f t="shared" si="38"/>
        <v>0</v>
      </c>
      <c r="FJ18" s="140">
        <f t="shared" si="39"/>
        <v>0.75</v>
      </c>
      <c r="FK18" s="134"/>
      <c r="FL18" s="135"/>
    </row>
    <row r="19">
      <c r="A19" s="159" t="s">
        <v>582</v>
      </c>
      <c r="B19" s="127" t="s">
        <v>575</v>
      </c>
      <c r="C19" s="147" t="s">
        <v>583</v>
      </c>
      <c r="D19" s="158">
        <v>15.0</v>
      </c>
      <c r="E19" s="161">
        <v>8.01201E11</v>
      </c>
      <c r="F19" s="159" t="s">
        <v>189</v>
      </c>
      <c r="G19" s="158">
        <v>9.9505139E7</v>
      </c>
      <c r="H19" s="159" t="s">
        <v>584</v>
      </c>
      <c r="I19" s="159" t="s">
        <v>486</v>
      </c>
      <c r="J19" s="159" t="s">
        <v>487</v>
      </c>
      <c r="K19" s="159" t="s">
        <v>487</v>
      </c>
      <c r="L19" s="159" t="s">
        <v>585</v>
      </c>
      <c r="M19" s="159" t="s">
        <v>489</v>
      </c>
      <c r="N19" s="159" t="s">
        <v>510</v>
      </c>
      <c r="O19" s="159" t="s">
        <v>569</v>
      </c>
      <c r="P19" s="159" t="s">
        <v>487</v>
      </c>
      <c r="Q19" s="159" t="s">
        <v>492</v>
      </c>
      <c r="R19" s="159" t="s">
        <v>493</v>
      </c>
      <c r="S19" s="159" t="s">
        <v>570</v>
      </c>
      <c r="T19" s="159" t="s">
        <v>571</v>
      </c>
      <c r="U19" s="159" t="s">
        <v>76</v>
      </c>
      <c r="V19" s="159" t="s">
        <v>512</v>
      </c>
      <c r="W19" s="160" t="s">
        <v>573</v>
      </c>
      <c r="X19" s="127" t="b">
        <v>1</v>
      </c>
      <c r="Y19" s="134" t="b">
        <v>0</v>
      </c>
      <c r="Z19" s="134" t="b">
        <v>0</v>
      </c>
      <c r="AA19" s="135"/>
      <c r="AB19" s="134" t="b">
        <v>0</v>
      </c>
      <c r="AC19" s="134" t="b">
        <v>0</v>
      </c>
      <c r="AD19" s="135"/>
      <c r="AE19" s="127" t="b">
        <v>1</v>
      </c>
      <c r="AF19" s="135"/>
      <c r="AG19" s="127">
        <v>1.0</v>
      </c>
      <c r="AH19" s="127">
        <v>1.0</v>
      </c>
      <c r="AI19" s="127">
        <v>1.0</v>
      </c>
      <c r="AJ19" s="127">
        <v>1.0</v>
      </c>
      <c r="AL19" s="127"/>
      <c r="AM19" s="127"/>
      <c r="AN19" s="127" t="s">
        <v>187</v>
      </c>
      <c r="AO19" s="127">
        <v>1.0</v>
      </c>
      <c r="AP19" s="134"/>
      <c r="AQ19" s="134"/>
      <c r="AR19" s="134"/>
      <c r="AS19" s="134"/>
      <c r="AT19" s="127"/>
      <c r="AU19" s="134"/>
      <c r="AV19" s="136"/>
      <c r="AW19" s="134">
        <f t="shared" si="2"/>
        <v>3</v>
      </c>
      <c r="AX19" s="134">
        <f t="shared" si="3"/>
        <v>1</v>
      </c>
      <c r="AY19" s="134">
        <f t="shared" si="4"/>
        <v>2</v>
      </c>
      <c r="AZ19" s="137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  <c r="BM19" s="136"/>
      <c r="BN19" s="134">
        <f t="shared" si="5"/>
        <v>0</v>
      </c>
      <c r="BO19" s="134">
        <f t="shared" si="6"/>
        <v>0</v>
      </c>
      <c r="BP19" s="134">
        <f t="shared" si="7"/>
        <v>0</v>
      </c>
      <c r="BQ19" s="137"/>
      <c r="BR19" s="134"/>
      <c r="BS19" s="134"/>
      <c r="BT19" s="134"/>
      <c r="BU19" s="134"/>
      <c r="BV19" s="134"/>
      <c r="BW19" s="134"/>
      <c r="BX19" s="136"/>
      <c r="BY19" s="134">
        <f t="shared" si="8"/>
        <v>0</v>
      </c>
      <c r="BZ19" s="134">
        <f t="shared" si="9"/>
        <v>0</v>
      </c>
      <c r="CA19" s="134">
        <f t="shared" si="10"/>
        <v>0</v>
      </c>
      <c r="CB19" s="137"/>
      <c r="CC19" s="134"/>
      <c r="CD19" s="134"/>
      <c r="CE19" s="134"/>
      <c r="CF19" s="134"/>
      <c r="CG19" s="134"/>
      <c r="CH19" s="134"/>
      <c r="CI19" s="134">
        <f t="shared" si="11"/>
        <v>0</v>
      </c>
      <c r="CJ19" s="134">
        <f t="shared" si="12"/>
        <v>0</v>
      </c>
      <c r="CK19" s="134">
        <f t="shared" si="13"/>
        <v>0</v>
      </c>
      <c r="CL19" s="137"/>
      <c r="CM19" s="134"/>
      <c r="CN19" s="134"/>
      <c r="CO19" s="134"/>
      <c r="CP19" s="134"/>
      <c r="CQ19" s="134"/>
      <c r="CR19" s="134"/>
      <c r="CS19" s="134">
        <f t="shared" si="14"/>
        <v>0</v>
      </c>
      <c r="CT19" s="134">
        <f t="shared" si="15"/>
        <v>0</v>
      </c>
      <c r="CU19" s="134">
        <f t="shared" si="16"/>
        <v>0</v>
      </c>
      <c r="CV19" s="137"/>
      <c r="CW19" s="134"/>
      <c r="CX19" s="134"/>
      <c r="CY19" s="134"/>
      <c r="CZ19" s="134"/>
      <c r="DA19" s="134"/>
      <c r="DB19" s="134"/>
      <c r="DC19" s="134">
        <f t="shared" si="17"/>
        <v>0</v>
      </c>
      <c r="DD19" s="134">
        <f t="shared" si="18"/>
        <v>0</v>
      </c>
      <c r="DE19" s="134">
        <f t="shared" si="19"/>
        <v>0</v>
      </c>
      <c r="DF19" s="137"/>
      <c r="DG19" s="134"/>
      <c r="DH19" s="134"/>
      <c r="DI19" s="134"/>
      <c r="DJ19" s="134"/>
      <c r="DK19" s="134"/>
      <c r="DL19" s="134"/>
      <c r="DM19" s="134">
        <f t="shared" si="20"/>
        <v>0</v>
      </c>
      <c r="DN19" s="134">
        <f t="shared" si="21"/>
        <v>0</v>
      </c>
      <c r="DO19" s="134">
        <f t="shared" si="22"/>
        <v>0</v>
      </c>
      <c r="DP19" s="137"/>
      <c r="DQ19" s="134"/>
      <c r="DR19" s="134"/>
      <c r="DS19" s="134"/>
      <c r="DT19" s="134"/>
      <c r="DU19" s="134"/>
      <c r="DV19" s="134"/>
      <c r="DW19" s="134">
        <f t="shared" si="23"/>
        <v>0</v>
      </c>
      <c r="DX19" s="134">
        <f t="shared" si="24"/>
        <v>0</v>
      </c>
      <c r="DY19" s="134">
        <f t="shared" si="25"/>
        <v>0</v>
      </c>
      <c r="DZ19" s="145"/>
      <c r="EA19" s="137"/>
      <c r="EB19" s="134"/>
      <c r="EC19" s="134"/>
      <c r="ED19" s="134"/>
      <c r="EE19" s="134"/>
      <c r="EF19" s="134"/>
      <c r="EG19" s="134"/>
      <c r="EH19" s="136"/>
      <c r="EI19" s="134">
        <f t="shared" si="26"/>
        <v>0</v>
      </c>
      <c r="EJ19" s="134">
        <f t="shared" si="27"/>
        <v>0</v>
      </c>
      <c r="EK19" s="134">
        <f t="shared" si="28"/>
        <v>0</v>
      </c>
      <c r="EL19" s="137"/>
      <c r="EM19" s="134"/>
      <c r="EN19" s="134"/>
      <c r="EO19" s="134"/>
      <c r="EP19" s="134"/>
      <c r="EQ19" s="134"/>
      <c r="ER19" s="134"/>
      <c r="ES19" s="134">
        <f t="shared" si="29"/>
        <v>0</v>
      </c>
      <c r="ET19" s="134">
        <f t="shared" si="30"/>
        <v>0</v>
      </c>
      <c r="EU19" s="134">
        <f t="shared" si="31"/>
        <v>0</v>
      </c>
      <c r="EV19" s="137"/>
      <c r="EW19" s="134"/>
      <c r="EX19" s="134"/>
      <c r="EY19" s="142"/>
      <c r="EZ19" s="134">
        <f t="shared" ref="EZ19:FA19" si="54">SUM(EW19)</f>
        <v>0</v>
      </c>
      <c r="FA19" s="134">
        <f t="shared" si="54"/>
        <v>0</v>
      </c>
      <c r="FB19" s="134"/>
      <c r="FC19" s="137"/>
      <c r="FD19" s="134">
        <f t="shared" si="33"/>
        <v>3</v>
      </c>
      <c r="FE19" s="134">
        <f t="shared" si="34"/>
        <v>0.75</v>
      </c>
      <c r="FF19" s="134">
        <f t="shared" si="35"/>
        <v>1</v>
      </c>
      <c r="FG19" s="134">
        <f t="shared" si="36"/>
        <v>0.25</v>
      </c>
      <c r="FH19" s="134">
        <f t="shared" si="37"/>
        <v>2</v>
      </c>
      <c r="FI19" s="134">
        <f t="shared" si="38"/>
        <v>0</v>
      </c>
      <c r="FJ19" s="140">
        <f t="shared" si="39"/>
        <v>1</v>
      </c>
      <c r="FK19" s="134"/>
      <c r="FL19" s="135"/>
    </row>
    <row r="20">
      <c r="A20" s="159" t="s">
        <v>586</v>
      </c>
      <c r="B20" s="162" t="s">
        <v>587</v>
      </c>
      <c r="C20" s="128" t="s">
        <v>483</v>
      </c>
      <c r="D20" s="158">
        <v>16.0</v>
      </c>
      <c r="E20" s="159" t="s">
        <v>588</v>
      </c>
      <c r="F20" s="159" t="s">
        <v>189</v>
      </c>
      <c r="G20" s="158">
        <v>8.8156666E7</v>
      </c>
      <c r="H20" s="159" t="s">
        <v>589</v>
      </c>
      <c r="I20" s="159" t="s">
        <v>486</v>
      </c>
      <c r="J20" s="159" t="s">
        <v>487</v>
      </c>
      <c r="K20" s="159" t="s">
        <v>487</v>
      </c>
      <c r="L20" s="159" t="s">
        <v>590</v>
      </c>
      <c r="M20" s="159" t="s">
        <v>489</v>
      </c>
      <c r="N20" s="159" t="s">
        <v>510</v>
      </c>
      <c r="O20" s="159" t="s">
        <v>569</v>
      </c>
      <c r="P20" s="159" t="s">
        <v>487</v>
      </c>
      <c r="Q20" s="159" t="s">
        <v>492</v>
      </c>
      <c r="R20" s="159" t="s">
        <v>493</v>
      </c>
      <c r="S20" s="159" t="s">
        <v>570</v>
      </c>
      <c r="T20" s="159" t="s">
        <v>571</v>
      </c>
      <c r="U20" s="159" t="s">
        <v>76</v>
      </c>
      <c r="V20" s="159" t="s">
        <v>591</v>
      </c>
      <c r="W20" s="160" t="s">
        <v>573</v>
      </c>
      <c r="X20" s="127" t="b">
        <v>1</v>
      </c>
      <c r="Y20" s="134" t="b">
        <v>0</v>
      </c>
      <c r="Z20" s="134" t="b">
        <v>0</v>
      </c>
      <c r="AA20" s="135"/>
      <c r="AB20" s="134" t="b">
        <v>0</v>
      </c>
      <c r="AC20" s="134" t="b">
        <v>0</v>
      </c>
      <c r="AD20" s="135"/>
      <c r="AE20" s="134" t="b">
        <v>0</v>
      </c>
      <c r="AF20" s="135"/>
      <c r="AG20" s="127">
        <v>0.0</v>
      </c>
      <c r="AH20" s="127">
        <v>0.0</v>
      </c>
      <c r="AI20" s="127">
        <v>1.0</v>
      </c>
      <c r="AJ20" s="127">
        <v>0.0</v>
      </c>
      <c r="AL20" s="127"/>
      <c r="AM20" s="127"/>
      <c r="AN20" s="127" t="s">
        <v>187</v>
      </c>
      <c r="AO20" s="127">
        <v>0.0</v>
      </c>
      <c r="AP20" s="134"/>
      <c r="AQ20" s="134"/>
      <c r="AR20" s="134"/>
      <c r="AS20" s="134"/>
      <c r="AT20" s="127"/>
      <c r="AU20" s="134"/>
      <c r="AV20" s="136"/>
      <c r="AW20" s="134">
        <f t="shared" si="2"/>
        <v>1</v>
      </c>
      <c r="AX20" s="134">
        <f t="shared" si="3"/>
        <v>0</v>
      </c>
      <c r="AY20" s="134">
        <f t="shared" si="4"/>
        <v>0</v>
      </c>
      <c r="AZ20" s="137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6"/>
      <c r="BN20" s="134">
        <f t="shared" si="5"/>
        <v>0</v>
      </c>
      <c r="BO20" s="134">
        <f t="shared" si="6"/>
        <v>0</v>
      </c>
      <c r="BP20" s="134">
        <f t="shared" si="7"/>
        <v>0</v>
      </c>
      <c r="BQ20" s="137"/>
      <c r="BR20" s="134"/>
      <c r="BS20" s="134"/>
      <c r="BT20" s="134"/>
      <c r="BU20" s="134"/>
      <c r="BV20" s="134"/>
      <c r="BW20" s="134"/>
      <c r="BX20" s="136"/>
      <c r="BY20" s="134">
        <f t="shared" si="8"/>
        <v>0</v>
      </c>
      <c r="BZ20" s="134">
        <f t="shared" si="9"/>
        <v>0</v>
      </c>
      <c r="CA20" s="134">
        <f t="shared" si="10"/>
        <v>0</v>
      </c>
      <c r="CB20" s="137"/>
      <c r="CC20" s="134"/>
      <c r="CD20" s="134"/>
      <c r="CE20" s="134"/>
      <c r="CF20" s="134"/>
      <c r="CG20" s="134"/>
      <c r="CH20" s="134"/>
      <c r="CI20" s="134">
        <f t="shared" si="11"/>
        <v>0</v>
      </c>
      <c r="CJ20" s="134">
        <f t="shared" si="12"/>
        <v>0</v>
      </c>
      <c r="CK20" s="134">
        <f t="shared" si="13"/>
        <v>0</v>
      </c>
      <c r="CL20" s="137"/>
      <c r="CM20" s="134"/>
      <c r="CN20" s="134"/>
      <c r="CO20" s="134"/>
      <c r="CP20" s="134"/>
      <c r="CQ20" s="134"/>
      <c r="CR20" s="134"/>
      <c r="CS20" s="134">
        <f t="shared" si="14"/>
        <v>0</v>
      </c>
      <c r="CT20" s="134">
        <f t="shared" si="15"/>
        <v>0</v>
      </c>
      <c r="CU20" s="134">
        <f t="shared" si="16"/>
        <v>0</v>
      </c>
      <c r="CV20" s="137"/>
      <c r="CW20" s="134"/>
      <c r="CX20" s="134"/>
      <c r="CY20" s="134"/>
      <c r="CZ20" s="134"/>
      <c r="DA20" s="134"/>
      <c r="DB20" s="134"/>
      <c r="DC20" s="134">
        <f t="shared" si="17"/>
        <v>0</v>
      </c>
      <c r="DD20" s="134">
        <f t="shared" si="18"/>
        <v>0</v>
      </c>
      <c r="DE20" s="134">
        <f t="shared" si="19"/>
        <v>0</v>
      </c>
      <c r="DF20" s="137"/>
      <c r="DG20" s="134"/>
      <c r="DH20" s="134"/>
      <c r="DI20" s="134"/>
      <c r="DJ20" s="134"/>
      <c r="DK20" s="134"/>
      <c r="DL20" s="134"/>
      <c r="DM20" s="134">
        <f t="shared" si="20"/>
        <v>0</v>
      </c>
      <c r="DN20" s="134">
        <f t="shared" si="21"/>
        <v>0</v>
      </c>
      <c r="DO20" s="134">
        <f t="shared" si="22"/>
        <v>0</v>
      </c>
      <c r="DP20" s="137"/>
      <c r="DQ20" s="134"/>
      <c r="DR20" s="134"/>
      <c r="DS20" s="134"/>
      <c r="DT20" s="134"/>
      <c r="DU20" s="134"/>
      <c r="DV20" s="134"/>
      <c r="DW20" s="134">
        <f t="shared" si="23"/>
        <v>0</v>
      </c>
      <c r="DX20" s="134">
        <f t="shared" si="24"/>
        <v>0</v>
      </c>
      <c r="DY20" s="134">
        <f t="shared" si="25"/>
        <v>0</v>
      </c>
      <c r="DZ20" s="145"/>
      <c r="EA20" s="137"/>
      <c r="EB20" s="134"/>
      <c r="EC20" s="134"/>
      <c r="ED20" s="134"/>
      <c r="EE20" s="134"/>
      <c r="EF20" s="134"/>
      <c r="EG20" s="134"/>
      <c r="EH20" s="136"/>
      <c r="EI20" s="134">
        <f t="shared" si="26"/>
        <v>0</v>
      </c>
      <c r="EJ20" s="134">
        <f t="shared" si="27"/>
        <v>0</v>
      </c>
      <c r="EK20" s="134">
        <f t="shared" si="28"/>
        <v>0</v>
      </c>
      <c r="EL20" s="137"/>
      <c r="EM20" s="134"/>
      <c r="EN20" s="134"/>
      <c r="EO20" s="134"/>
      <c r="EP20" s="134"/>
      <c r="EQ20" s="134"/>
      <c r="ER20" s="134"/>
      <c r="ES20" s="134">
        <f t="shared" si="29"/>
        <v>0</v>
      </c>
      <c r="ET20" s="134">
        <f t="shared" si="30"/>
        <v>0</v>
      </c>
      <c r="EU20" s="134">
        <f t="shared" si="31"/>
        <v>0</v>
      </c>
      <c r="EV20" s="137"/>
      <c r="EW20" s="134"/>
      <c r="EX20" s="134"/>
      <c r="EY20" s="142"/>
      <c r="EZ20" s="134">
        <f t="shared" ref="EZ20:FA20" si="55">SUM(EW20)</f>
        <v>0</v>
      </c>
      <c r="FA20" s="134">
        <f t="shared" si="55"/>
        <v>0</v>
      </c>
      <c r="FB20" s="134"/>
      <c r="FC20" s="137"/>
      <c r="FD20" s="134">
        <f t="shared" si="33"/>
        <v>1</v>
      </c>
      <c r="FE20" s="134">
        <f t="shared" si="34"/>
        <v>0.25</v>
      </c>
      <c r="FF20" s="134">
        <f t="shared" si="35"/>
        <v>0</v>
      </c>
      <c r="FG20" s="134">
        <f t="shared" si="36"/>
        <v>0</v>
      </c>
      <c r="FH20" s="134">
        <f t="shared" si="37"/>
        <v>0</v>
      </c>
      <c r="FI20" s="134">
        <f t="shared" si="38"/>
        <v>0</v>
      </c>
      <c r="FJ20" s="140">
        <f t="shared" si="39"/>
        <v>0.25</v>
      </c>
      <c r="FK20" s="134"/>
      <c r="FL20" s="135"/>
    </row>
    <row r="21">
      <c r="A21" s="133"/>
      <c r="B21" s="134"/>
      <c r="C21" s="163"/>
      <c r="D21" s="133"/>
      <c r="E21" s="133"/>
      <c r="F21" s="133"/>
      <c r="G21" s="149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4"/>
      <c r="Y21" s="134" t="b">
        <v>0</v>
      </c>
      <c r="Z21" s="134" t="b">
        <v>0</v>
      </c>
      <c r="AA21" s="135"/>
      <c r="AB21" s="134" t="b">
        <v>0</v>
      </c>
      <c r="AC21" s="134" t="b">
        <v>0</v>
      </c>
      <c r="AD21" s="135"/>
      <c r="AE21" s="134" t="b">
        <v>0</v>
      </c>
      <c r="AF21" s="135"/>
      <c r="AG21" s="127"/>
      <c r="AH21" s="134"/>
      <c r="AI21" s="134"/>
      <c r="AJ21" s="134"/>
      <c r="AK21" s="134"/>
      <c r="AL21" s="127"/>
      <c r="AM21" s="127"/>
      <c r="AN21" s="127" t="s">
        <v>187</v>
      </c>
      <c r="AO21" s="134"/>
      <c r="AP21" s="134"/>
      <c r="AQ21" s="134"/>
      <c r="AR21" s="134"/>
      <c r="AS21" s="134"/>
      <c r="AT21" s="134"/>
      <c r="AU21" s="134"/>
      <c r="AV21" s="136"/>
      <c r="AW21" s="134">
        <f t="shared" si="2"/>
        <v>0</v>
      </c>
      <c r="AX21" s="134">
        <f>SUM(AK21,AS21)</f>
        <v>0</v>
      </c>
      <c r="AY21" s="134">
        <f t="shared" si="4"/>
        <v>0</v>
      </c>
      <c r="AZ21" s="137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134"/>
      <c r="BL21" s="134"/>
      <c r="BM21" s="136"/>
      <c r="BN21" s="134">
        <f t="shared" si="5"/>
        <v>0</v>
      </c>
      <c r="BO21" s="134">
        <f t="shared" si="6"/>
        <v>0</v>
      </c>
      <c r="BP21" s="134">
        <f t="shared" si="7"/>
        <v>0</v>
      </c>
      <c r="BQ21" s="137"/>
      <c r="BR21" s="134"/>
      <c r="BS21" s="134"/>
      <c r="BT21" s="134"/>
      <c r="BU21" s="134"/>
      <c r="BV21" s="134"/>
      <c r="BW21" s="134"/>
      <c r="BX21" s="136"/>
      <c r="BY21" s="134">
        <f t="shared" si="8"/>
        <v>0</v>
      </c>
      <c r="BZ21" s="134">
        <f t="shared" si="9"/>
        <v>0</v>
      </c>
      <c r="CA21" s="134">
        <f t="shared" si="10"/>
        <v>0</v>
      </c>
      <c r="CB21" s="137"/>
      <c r="CC21" s="134"/>
      <c r="CD21" s="134"/>
      <c r="CE21" s="134"/>
      <c r="CF21" s="134"/>
      <c r="CG21" s="134"/>
      <c r="CH21" s="134"/>
      <c r="CI21" s="134">
        <f t="shared" si="11"/>
        <v>0</v>
      </c>
      <c r="CJ21" s="134">
        <f t="shared" si="12"/>
        <v>0</v>
      </c>
      <c r="CK21" s="134">
        <f t="shared" si="13"/>
        <v>0</v>
      </c>
      <c r="CL21" s="137"/>
      <c r="CM21" s="134"/>
      <c r="CN21" s="134"/>
      <c r="CO21" s="134"/>
      <c r="CP21" s="134"/>
      <c r="CQ21" s="134"/>
      <c r="CR21" s="134"/>
      <c r="CS21" s="134">
        <f t="shared" si="14"/>
        <v>0</v>
      </c>
      <c r="CT21" s="134">
        <f t="shared" si="15"/>
        <v>0</v>
      </c>
      <c r="CU21" s="134">
        <f t="shared" si="16"/>
        <v>0</v>
      </c>
      <c r="CV21" s="137"/>
      <c r="CW21" s="134"/>
      <c r="CX21" s="134"/>
      <c r="CY21" s="134"/>
      <c r="CZ21" s="134"/>
      <c r="DA21" s="134"/>
      <c r="DB21" s="134"/>
      <c r="DC21" s="134">
        <f t="shared" si="17"/>
        <v>0</v>
      </c>
      <c r="DD21" s="134">
        <f t="shared" si="18"/>
        <v>0</v>
      </c>
      <c r="DE21" s="134">
        <f t="shared" si="19"/>
        <v>0</v>
      </c>
      <c r="DF21" s="137"/>
      <c r="DG21" s="134"/>
      <c r="DH21" s="134"/>
      <c r="DI21" s="134"/>
      <c r="DJ21" s="134"/>
      <c r="DK21" s="134"/>
      <c r="DL21" s="134"/>
      <c r="DM21" s="134">
        <f t="shared" si="20"/>
        <v>0</v>
      </c>
      <c r="DN21" s="134">
        <f t="shared" si="21"/>
        <v>0</v>
      </c>
      <c r="DO21" s="134">
        <f t="shared" si="22"/>
        <v>0</v>
      </c>
      <c r="DP21" s="137"/>
      <c r="DQ21" s="134"/>
      <c r="DR21" s="134"/>
      <c r="DS21" s="134"/>
      <c r="DT21" s="134"/>
      <c r="DU21" s="134"/>
      <c r="DV21" s="134"/>
      <c r="DW21" s="134">
        <f t="shared" si="23"/>
        <v>0</v>
      </c>
      <c r="DX21" s="134">
        <f t="shared" si="24"/>
        <v>0</v>
      </c>
      <c r="DY21" s="134">
        <f t="shared" si="25"/>
        <v>0</v>
      </c>
      <c r="DZ21" s="145"/>
      <c r="EA21" s="137"/>
      <c r="EB21" s="134"/>
      <c r="EC21" s="134"/>
      <c r="ED21" s="134"/>
      <c r="EE21" s="134"/>
      <c r="EF21" s="134"/>
      <c r="EG21" s="134"/>
      <c r="EH21" s="136"/>
      <c r="EI21" s="134">
        <f t="shared" si="26"/>
        <v>0</v>
      </c>
      <c r="EJ21" s="134">
        <f t="shared" si="27"/>
        <v>0</v>
      </c>
      <c r="EK21" s="134">
        <f t="shared" si="28"/>
        <v>0</v>
      </c>
      <c r="EL21" s="137"/>
      <c r="EM21" s="134"/>
      <c r="EN21" s="134"/>
      <c r="EO21" s="134"/>
      <c r="EP21" s="134"/>
      <c r="EQ21" s="134"/>
      <c r="ER21" s="134"/>
      <c r="ES21" s="134">
        <f t="shared" si="29"/>
        <v>0</v>
      </c>
      <c r="ET21" s="134">
        <f t="shared" si="30"/>
        <v>0</v>
      </c>
      <c r="EU21" s="134">
        <f t="shared" si="31"/>
        <v>0</v>
      </c>
      <c r="EV21" s="137"/>
      <c r="EW21" s="134"/>
      <c r="EX21" s="134"/>
      <c r="EY21" s="142"/>
      <c r="EZ21" s="134">
        <f t="shared" ref="EZ21:FA21" si="56">SUM(EW21)</f>
        <v>0</v>
      </c>
      <c r="FA21" s="134">
        <f t="shared" si="56"/>
        <v>0</v>
      </c>
      <c r="FB21" s="134"/>
      <c r="FC21" s="137"/>
      <c r="FD21" s="134">
        <f t="shared" si="33"/>
        <v>0</v>
      </c>
      <c r="FE21" s="134">
        <f t="shared" si="34"/>
        <v>0</v>
      </c>
      <c r="FF21" s="134">
        <f t="shared" si="35"/>
        <v>0</v>
      </c>
      <c r="FG21" s="134">
        <f t="shared" si="36"/>
        <v>0</v>
      </c>
      <c r="FH21" s="134">
        <f t="shared" si="37"/>
        <v>0</v>
      </c>
      <c r="FI21" s="134">
        <f t="shared" si="38"/>
        <v>0</v>
      </c>
      <c r="FJ21" s="140">
        <f t="shared" si="39"/>
        <v>0</v>
      </c>
      <c r="FK21" s="134"/>
      <c r="FL21" s="135"/>
    </row>
    <row r="22">
      <c r="A22" s="164" t="s">
        <v>592</v>
      </c>
      <c r="B22" s="137"/>
      <c r="C22" s="165"/>
      <c r="D22" s="166"/>
      <c r="E22" s="164" t="s">
        <v>182</v>
      </c>
      <c r="F22" s="164">
        <f>COUNTIF(F3:F15,E22)</f>
        <v>6</v>
      </c>
      <c r="G22" s="167"/>
      <c r="H22" s="164" t="s">
        <v>593</v>
      </c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6"/>
      <c r="X22" s="168">
        <f>COUNTIF(X3:X21,TRUE())</f>
        <v>16</v>
      </c>
      <c r="Y22" s="137"/>
      <c r="Z22" s="137"/>
      <c r="AA22" s="137"/>
      <c r="AB22" s="137"/>
      <c r="AC22" s="137"/>
      <c r="AD22" s="137"/>
      <c r="AE22" s="137"/>
      <c r="AF22" s="137"/>
      <c r="AG22" s="168">
        <f t="shared" ref="AG22:AM22" si="57">COUNTIF(AG3:AG21,1)</f>
        <v>9</v>
      </c>
      <c r="AH22" s="168">
        <f t="shared" si="57"/>
        <v>9</v>
      </c>
      <c r="AI22" s="168">
        <f t="shared" si="57"/>
        <v>10</v>
      </c>
      <c r="AJ22" s="168">
        <f t="shared" si="57"/>
        <v>7</v>
      </c>
      <c r="AK22" s="168">
        <f t="shared" si="57"/>
        <v>0</v>
      </c>
      <c r="AL22" s="168">
        <f t="shared" si="57"/>
        <v>0</v>
      </c>
      <c r="AM22" s="168">
        <f t="shared" si="57"/>
        <v>0</v>
      </c>
      <c r="AN22" s="137"/>
      <c r="AO22" s="137"/>
      <c r="AP22" s="137"/>
      <c r="AQ22" s="137"/>
      <c r="AR22" s="137"/>
      <c r="AS22" s="137"/>
      <c r="AT22" s="137"/>
      <c r="AU22" s="137"/>
      <c r="AV22" s="137"/>
      <c r="AW22" s="137"/>
      <c r="AX22" s="137"/>
      <c r="AY22" s="137"/>
      <c r="AZ22" s="137"/>
      <c r="BA22" s="137"/>
      <c r="BB22" s="137"/>
      <c r="BC22" s="137"/>
      <c r="BD22" s="137"/>
      <c r="BE22" s="137"/>
      <c r="BF22" s="137"/>
      <c r="BG22" s="137"/>
      <c r="BH22" s="137"/>
      <c r="BI22" s="137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  <c r="CT22" s="137"/>
      <c r="CU22" s="137"/>
      <c r="CV22" s="137"/>
      <c r="CW22" s="137"/>
      <c r="CX22" s="137"/>
      <c r="CY22" s="137"/>
      <c r="CZ22" s="137"/>
      <c r="DA22" s="137"/>
      <c r="DB22" s="137"/>
      <c r="DC22" s="137"/>
      <c r="DD22" s="137"/>
      <c r="DE22" s="137"/>
      <c r="DF22" s="137"/>
      <c r="DG22" s="137"/>
      <c r="DH22" s="137"/>
      <c r="DI22" s="137"/>
      <c r="DJ22" s="137"/>
      <c r="DK22" s="137"/>
      <c r="DL22" s="137"/>
      <c r="DM22" s="137"/>
      <c r="DN22" s="137"/>
      <c r="DO22" s="137"/>
      <c r="DP22" s="137"/>
      <c r="DQ22" s="137"/>
      <c r="DR22" s="137"/>
      <c r="DS22" s="137"/>
      <c r="DT22" s="137"/>
      <c r="DU22" s="137"/>
      <c r="DV22" s="137"/>
      <c r="DW22" s="137"/>
      <c r="DX22" s="137"/>
      <c r="DY22" s="137"/>
      <c r="DZ22" s="137"/>
      <c r="EA22" s="137"/>
      <c r="EB22" s="137"/>
      <c r="EC22" s="137"/>
      <c r="ED22" s="137"/>
      <c r="EE22" s="137"/>
      <c r="EF22" s="137"/>
      <c r="EG22" s="137"/>
      <c r="EH22" s="137"/>
      <c r="EI22" s="137"/>
      <c r="EJ22" s="137"/>
      <c r="EK22" s="137"/>
      <c r="EL22" s="137"/>
      <c r="EM22" s="137"/>
      <c r="EN22" s="137"/>
      <c r="EO22" s="137"/>
      <c r="EP22" s="137"/>
      <c r="EQ22" s="137"/>
      <c r="ER22" s="137"/>
      <c r="ES22" s="137"/>
      <c r="ET22" s="137"/>
      <c r="EU22" s="137"/>
      <c r="EV22" s="137"/>
      <c r="EW22" s="137"/>
      <c r="EX22" s="137"/>
      <c r="EY22" s="137"/>
      <c r="EZ22" s="137"/>
      <c r="FA22" s="137"/>
      <c r="FB22" s="137"/>
      <c r="FC22" s="137"/>
      <c r="FD22" s="137"/>
      <c r="FE22" s="137"/>
      <c r="FF22" s="137"/>
      <c r="FG22" s="137"/>
      <c r="FH22" s="137"/>
      <c r="FI22" s="137"/>
      <c r="FJ22" s="137"/>
      <c r="FK22" s="137"/>
      <c r="FL22" s="137"/>
    </row>
    <row r="23">
      <c r="A23" s="164" t="s">
        <v>594</v>
      </c>
      <c r="B23" s="137"/>
      <c r="C23" s="165"/>
      <c r="D23" s="166"/>
      <c r="E23" s="164" t="s">
        <v>189</v>
      </c>
      <c r="F23" s="164">
        <f>COUNTIF(F3:F15,E23)</f>
        <v>7</v>
      </c>
      <c r="G23" s="167"/>
      <c r="H23" s="164" t="s">
        <v>595</v>
      </c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6"/>
      <c r="X23" s="169">
        <f>COUNTIF(X3:X21,FALSE)</f>
        <v>2</v>
      </c>
      <c r="Y23" s="137"/>
      <c r="Z23" s="137"/>
      <c r="AA23" s="137"/>
      <c r="AB23" s="137"/>
      <c r="AC23" s="137"/>
      <c r="AD23" s="137"/>
      <c r="AE23" s="137"/>
      <c r="AF23" s="137"/>
      <c r="AG23" s="169">
        <f t="shared" ref="AG23:AM23" si="58">COUNTIF(AG3:AG21,0)</f>
        <v>9</v>
      </c>
      <c r="AH23" s="169">
        <f t="shared" si="58"/>
        <v>9</v>
      </c>
      <c r="AI23" s="169">
        <f t="shared" si="58"/>
        <v>8</v>
      </c>
      <c r="AJ23" s="169">
        <f t="shared" si="58"/>
        <v>11</v>
      </c>
      <c r="AK23" s="169">
        <f t="shared" si="58"/>
        <v>0</v>
      </c>
      <c r="AL23" s="169">
        <f t="shared" si="58"/>
        <v>0</v>
      </c>
      <c r="AM23" s="169">
        <f t="shared" si="58"/>
        <v>0</v>
      </c>
      <c r="AN23" s="137"/>
      <c r="AO23" s="137"/>
      <c r="AP23" s="137"/>
      <c r="AQ23" s="137"/>
      <c r="AR23" s="137"/>
      <c r="AS23" s="137"/>
      <c r="AT23" s="137"/>
      <c r="AU23" s="137"/>
      <c r="AV23" s="137"/>
      <c r="AW23" s="137"/>
      <c r="AX23" s="137"/>
      <c r="AY23" s="137"/>
      <c r="AZ23" s="137"/>
      <c r="BA23" s="137"/>
      <c r="BB23" s="137"/>
      <c r="BC23" s="137"/>
      <c r="BD23" s="137"/>
      <c r="BE23" s="137"/>
      <c r="BF23" s="137"/>
      <c r="BG23" s="137"/>
      <c r="BH23" s="137"/>
      <c r="BI23" s="137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  <c r="CT23" s="137"/>
      <c r="CU23" s="137"/>
      <c r="CV23" s="137"/>
      <c r="CW23" s="137"/>
      <c r="CX23" s="137"/>
      <c r="CY23" s="137"/>
      <c r="CZ23" s="137"/>
      <c r="DA23" s="137"/>
      <c r="DB23" s="137"/>
      <c r="DC23" s="137"/>
      <c r="DD23" s="137"/>
      <c r="DE23" s="137"/>
      <c r="DF23" s="137"/>
      <c r="DG23" s="137"/>
      <c r="DH23" s="137"/>
      <c r="DI23" s="137"/>
      <c r="DJ23" s="137"/>
      <c r="DK23" s="137"/>
      <c r="DL23" s="137"/>
      <c r="DM23" s="137"/>
      <c r="DN23" s="137"/>
      <c r="DO23" s="137"/>
      <c r="DP23" s="137"/>
      <c r="DQ23" s="137"/>
      <c r="DR23" s="137"/>
      <c r="DS23" s="137"/>
      <c r="DT23" s="137"/>
      <c r="DU23" s="137"/>
      <c r="DV23" s="137"/>
      <c r="DW23" s="137"/>
      <c r="DX23" s="137"/>
      <c r="DY23" s="137"/>
      <c r="DZ23" s="137"/>
      <c r="EA23" s="137"/>
      <c r="EB23" s="137"/>
      <c r="EC23" s="137"/>
      <c r="ED23" s="137"/>
      <c r="EE23" s="137"/>
      <c r="EF23" s="137"/>
      <c r="EG23" s="137"/>
      <c r="EH23" s="137"/>
      <c r="EI23" s="137"/>
      <c r="EJ23" s="137"/>
      <c r="EK23" s="137"/>
      <c r="EL23" s="137"/>
      <c r="EM23" s="137"/>
      <c r="EN23" s="137"/>
      <c r="EO23" s="137"/>
      <c r="EP23" s="137"/>
      <c r="EQ23" s="137"/>
      <c r="ER23" s="137"/>
      <c r="ES23" s="137"/>
      <c r="ET23" s="137"/>
      <c r="EU23" s="137"/>
      <c r="EV23" s="137"/>
      <c r="EW23" s="137"/>
      <c r="EX23" s="137"/>
      <c r="EY23" s="137"/>
      <c r="EZ23" s="137"/>
      <c r="FA23" s="137"/>
      <c r="FB23" s="137"/>
      <c r="FC23" s="137"/>
      <c r="FD23" s="137"/>
      <c r="FE23" s="137"/>
      <c r="FF23" s="137"/>
      <c r="FG23" s="137"/>
      <c r="FH23" s="137"/>
      <c r="FI23" s="137"/>
      <c r="FJ23" s="137"/>
      <c r="FK23" s="137"/>
      <c r="FL23" s="137"/>
    </row>
    <row r="24">
      <c r="A24" s="164" t="s">
        <v>596</v>
      </c>
      <c r="B24" s="137"/>
      <c r="C24" s="165"/>
      <c r="D24" s="166"/>
      <c r="E24" s="166"/>
      <c r="F24" s="164">
        <f>SUM(F22:F23)</f>
        <v>13</v>
      </c>
      <c r="G24" s="167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37"/>
      <c r="BB24" s="137"/>
      <c r="BC24" s="137"/>
      <c r="BD24" s="137"/>
      <c r="BE24" s="137"/>
      <c r="BF24" s="137"/>
      <c r="BG24" s="137"/>
      <c r="BH24" s="137"/>
      <c r="BI24" s="137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  <c r="CT24" s="137"/>
      <c r="CU24" s="137"/>
      <c r="CV24" s="137"/>
      <c r="CW24" s="137"/>
      <c r="CX24" s="137"/>
      <c r="CY24" s="137"/>
      <c r="CZ24" s="137"/>
      <c r="DA24" s="137"/>
      <c r="DB24" s="137"/>
      <c r="DC24" s="137"/>
      <c r="DD24" s="137"/>
      <c r="DE24" s="137"/>
      <c r="DF24" s="137"/>
      <c r="DG24" s="137"/>
      <c r="DH24" s="137"/>
      <c r="DI24" s="137"/>
      <c r="DJ24" s="137"/>
      <c r="DK24" s="137"/>
      <c r="DL24" s="137"/>
      <c r="DM24" s="137"/>
      <c r="DN24" s="137"/>
      <c r="DO24" s="137"/>
      <c r="DP24" s="137"/>
      <c r="DQ24" s="137"/>
      <c r="DR24" s="137"/>
      <c r="DS24" s="137"/>
      <c r="DT24" s="137"/>
      <c r="DU24" s="137"/>
      <c r="DV24" s="137"/>
      <c r="DW24" s="137"/>
      <c r="DX24" s="137"/>
      <c r="DY24" s="137"/>
      <c r="DZ24" s="137"/>
      <c r="EA24" s="137"/>
      <c r="EB24" s="137"/>
      <c r="EC24" s="137"/>
      <c r="ED24" s="137"/>
      <c r="EE24" s="137"/>
      <c r="EF24" s="137"/>
      <c r="EG24" s="137"/>
      <c r="EH24" s="137"/>
      <c r="EI24" s="137"/>
      <c r="EJ24" s="137"/>
      <c r="EK24" s="137"/>
      <c r="EL24" s="137"/>
      <c r="EM24" s="137"/>
      <c r="EN24" s="137"/>
      <c r="EO24" s="137"/>
      <c r="EP24" s="137"/>
      <c r="EQ24" s="137"/>
      <c r="ER24" s="137"/>
      <c r="ES24" s="137"/>
      <c r="ET24" s="137"/>
      <c r="EU24" s="137"/>
      <c r="EV24" s="137"/>
      <c r="EW24" s="137"/>
      <c r="EX24" s="137"/>
      <c r="EY24" s="137"/>
      <c r="EZ24" s="137"/>
      <c r="FA24" s="137"/>
      <c r="FB24" s="137"/>
      <c r="FC24" s="137"/>
      <c r="FD24" s="137"/>
      <c r="FE24" s="137"/>
      <c r="FF24" s="137"/>
      <c r="FG24" s="137"/>
      <c r="FH24" s="137"/>
      <c r="FI24" s="137"/>
      <c r="FJ24" s="137"/>
      <c r="FK24" s="137"/>
      <c r="FL24" s="137"/>
    </row>
    <row r="25">
      <c r="A25" s="164"/>
      <c r="B25" s="137"/>
      <c r="C25" s="165"/>
      <c r="D25" s="166"/>
      <c r="E25" s="166"/>
      <c r="F25" s="166"/>
      <c r="G25" s="167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  <c r="BA25" s="137"/>
      <c r="BB25" s="137"/>
      <c r="BC25" s="137"/>
      <c r="BD25" s="137"/>
      <c r="BE25" s="137"/>
      <c r="BF25" s="137"/>
      <c r="BG25" s="137"/>
      <c r="BH25" s="137"/>
      <c r="BI25" s="137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  <c r="CT25" s="137"/>
      <c r="CU25" s="137"/>
      <c r="CV25" s="137"/>
      <c r="CW25" s="137"/>
      <c r="CX25" s="137"/>
      <c r="CY25" s="137"/>
      <c r="CZ25" s="137"/>
      <c r="DA25" s="137"/>
      <c r="DB25" s="137"/>
      <c r="DC25" s="137"/>
      <c r="DD25" s="137"/>
      <c r="DE25" s="137"/>
      <c r="DF25" s="137"/>
      <c r="DG25" s="137"/>
      <c r="DH25" s="137"/>
      <c r="DI25" s="137"/>
      <c r="DJ25" s="137"/>
      <c r="DK25" s="137"/>
      <c r="DL25" s="137"/>
      <c r="DM25" s="137"/>
      <c r="DN25" s="137"/>
      <c r="DO25" s="137"/>
      <c r="DP25" s="137"/>
      <c r="DQ25" s="137"/>
      <c r="DR25" s="137"/>
      <c r="DS25" s="137"/>
      <c r="DT25" s="137"/>
      <c r="DU25" s="137"/>
      <c r="DV25" s="137"/>
      <c r="DW25" s="137"/>
      <c r="DX25" s="137"/>
      <c r="DY25" s="137"/>
      <c r="DZ25" s="137"/>
      <c r="EA25" s="137"/>
      <c r="EB25" s="137"/>
      <c r="EC25" s="137"/>
      <c r="ED25" s="137"/>
      <c r="EE25" s="137"/>
      <c r="EF25" s="137"/>
      <c r="EG25" s="137"/>
      <c r="EH25" s="137"/>
      <c r="EI25" s="137"/>
      <c r="EJ25" s="137"/>
      <c r="EK25" s="137"/>
      <c r="EL25" s="137"/>
      <c r="EM25" s="137"/>
      <c r="EN25" s="137"/>
      <c r="EO25" s="137"/>
      <c r="EP25" s="137"/>
      <c r="EQ25" s="137"/>
      <c r="ER25" s="137"/>
      <c r="ES25" s="137"/>
      <c r="ET25" s="137"/>
      <c r="EU25" s="137"/>
      <c r="EV25" s="137"/>
      <c r="EW25" s="137"/>
      <c r="EX25" s="137"/>
      <c r="EY25" s="137"/>
      <c r="EZ25" s="137"/>
      <c r="FA25" s="137"/>
      <c r="FB25" s="137"/>
      <c r="FC25" s="137"/>
      <c r="FD25" s="137"/>
      <c r="FE25" s="137"/>
      <c r="FF25" s="137"/>
      <c r="FG25" s="137"/>
      <c r="FH25" s="137"/>
      <c r="FI25" s="137"/>
      <c r="FJ25" s="137"/>
      <c r="FK25" s="137"/>
      <c r="FL25" s="137"/>
    </row>
    <row r="26">
      <c r="A26" s="159" t="s">
        <v>597</v>
      </c>
      <c r="B26" s="127" t="b">
        <v>1</v>
      </c>
      <c r="C26" s="128" t="s">
        <v>483</v>
      </c>
      <c r="D26" s="158">
        <v>15.0</v>
      </c>
      <c r="E26" s="161">
        <v>8.01201E11</v>
      </c>
      <c r="F26" s="159" t="s">
        <v>189</v>
      </c>
      <c r="G26" s="158">
        <v>8.8898131E7</v>
      </c>
      <c r="H26" s="159" t="s">
        <v>598</v>
      </c>
      <c r="I26" s="159" t="s">
        <v>486</v>
      </c>
      <c r="J26" s="159" t="s">
        <v>487</v>
      </c>
      <c r="K26" s="159" t="s">
        <v>487</v>
      </c>
      <c r="L26" s="159" t="s">
        <v>599</v>
      </c>
      <c r="M26" s="159" t="s">
        <v>489</v>
      </c>
      <c r="N26" s="159" t="s">
        <v>510</v>
      </c>
      <c r="O26" s="159" t="s">
        <v>600</v>
      </c>
      <c r="P26" s="159" t="s">
        <v>492</v>
      </c>
      <c r="Q26" s="159" t="s">
        <v>492</v>
      </c>
      <c r="R26" s="159" t="s">
        <v>493</v>
      </c>
      <c r="S26" s="159" t="s">
        <v>570</v>
      </c>
      <c r="T26" s="159" t="s">
        <v>571</v>
      </c>
      <c r="U26" s="159" t="s">
        <v>76</v>
      </c>
      <c r="V26" s="159" t="s">
        <v>540</v>
      </c>
      <c r="W26" s="160" t="s">
        <v>573</v>
      </c>
      <c r="X26" s="127" t="b">
        <v>1</v>
      </c>
      <c r="Y26" s="134" t="b">
        <v>0</v>
      </c>
      <c r="Z26" s="134" t="b">
        <v>0</v>
      </c>
      <c r="AA26" s="135"/>
      <c r="AB26" s="134" t="b">
        <v>0</v>
      </c>
      <c r="AC26" s="134" t="b">
        <v>0</v>
      </c>
      <c r="AD26" s="135"/>
      <c r="AE26" s="134" t="b">
        <v>0</v>
      </c>
      <c r="AF26" s="135"/>
      <c r="AG26" s="127">
        <v>1.0</v>
      </c>
      <c r="AH26" s="134"/>
      <c r="AI26" s="127">
        <v>1.0</v>
      </c>
      <c r="AJ26" s="127">
        <v>1.0</v>
      </c>
      <c r="AL26" s="127"/>
      <c r="AM26" s="127"/>
      <c r="AN26" s="127" t="s">
        <v>187</v>
      </c>
      <c r="AO26" s="127">
        <v>1.0</v>
      </c>
      <c r="AP26" s="134"/>
      <c r="AQ26" s="134"/>
      <c r="AR26" s="134"/>
      <c r="AS26" s="134"/>
      <c r="AT26" s="134"/>
      <c r="AU26" s="134"/>
      <c r="AV26" s="136"/>
      <c r="AW26" s="134">
        <f t="shared" ref="AW26:AW42" si="60">SUM(AG26,AI26,AO26,AQ26)</f>
        <v>3</v>
      </c>
      <c r="AX26" s="134">
        <f t="shared" ref="AX26:AX42" si="61">SUM(AO26,AS26)</f>
        <v>1</v>
      </c>
      <c r="AY26" s="134">
        <f t="shared" ref="AY26:AY42" si="62">SUM(AH26,AJ26,AM26,AP26,AR26,AU26)</f>
        <v>1</v>
      </c>
      <c r="AZ26" s="137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6"/>
      <c r="BN26" s="134">
        <f t="shared" ref="BN26:BN42" si="63">SUM(BA26,BC26,BG26,BI26)</f>
        <v>0</v>
      </c>
      <c r="BO26" s="134">
        <f t="shared" ref="BO26:BO42" si="64">SUM(BE26,BK26)</f>
        <v>0</v>
      </c>
      <c r="BP26" s="134">
        <f t="shared" ref="BP26:BP42" si="65">SUM(BB26,BD26,BF26,BH26,BJ26,BL26)</f>
        <v>0</v>
      </c>
      <c r="BQ26" s="137"/>
      <c r="BR26" s="134"/>
      <c r="BS26" s="134"/>
      <c r="BT26" s="134"/>
      <c r="BU26" s="134"/>
      <c r="BV26" s="134"/>
      <c r="BW26" s="134"/>
      <c r="BX26" s="136"/>
      <c r="BY26" s="134">
        <f t="shared" ref="BY26:BY42" si="66">SUM(BR26,BT26,)</f>
        <v>0</v>
      </c>
      <c r="BZ26" s="134">
        <f t="shared" ref="BZ26:BZ42" si="67">SUM(BV26)</f>
        <v>0</v>
      </c>
      <c r="CA26" s="134">
        <f t="shared" ref="CA26:CA42" si="68">SUM(BS26,BU26,BW26)</f>
        <v>0</v>
      </c>
      <c r="CB26" s="137"/>
      <c r="CC26" s="134"/>
      <c r="CD26" s="134"/>
      <c r="CE26" s="134"/>
      <c r="CF26" s="134"/>
      <c r="CG26" s="134"/>
      <c r="CH26" s="134"/>
      <c r="CI26" s="134">
        <f t="shared" ref="CI26:CI42" si="69">SUM(CC26,CE26,)</f>
        <v>0</v>
      </c>
      <c r="CJ26" s="134">
        <f t="shared" ref="CJ26:CJ42" si="70">SUM(CG26)</f>
        <v>0</v>
      </c>
      <c r="CK26" s="134">
        <f t="shared" ref="CK26:CK42" si="71">SUM(CD26,CF26,CH26)</f>
        <v>0</v>
      </c>
      <c r="CL26" s="137"/>
      <c r="CM26" s="134"/>
      <c r="CN26" s="134"/>
      <c r="CO26" s="134"/>
      <c r="CP26" s="134"/>
      <c r="CQ26" s="134"/>
      <c r="CR26" s="134"/>
      <c r="CS26" s="134">
        <f t="shared" ref="CS26:CS42" si="72">SUM(CM26,CO26,)</f>
        <v>0</v>
      </c>
      <c r="CT26" s="134">
        <f t="shared" ref="CT26:CT42" si="73">SUM(CQ26)</f>
        <v>0</v>
      </c>
      <c r="CU26" s="134">
        <f t="shared" ref="CU26:CU42" si="74">SUM(CN26,CP26,CR26)</f>
        <v>0</v>
      </c>
      <c r="CV26" s="137"/>
      <c r="CW26" s="134"/>
      <c r="CX26" s="134"/>
      <c r="CY26" s="134"/>
      <c r="CZ26" s="134"/>
      <c r="DA26" s="134"/>
      <c r="DB26" s="134"/>
      <c r="DC26" s="134">
        <f t="shared" ref="DC26:DC42" si="75">SUM(CW26,CY26,)</f>
        <v>0</v>
      </c>
      <c r="DD26" s="134">
        <f t="shared" ref="DD26:DD42" si="76">SUM(DA26)</f>
        <v>0</v>
      </c>
      <c r="DE26" s="134">
        <f t="shared" ref="DE26:DE42" si="77">SUM(CX26,CZ26,DB26)</f>
        <v>0</v>
      </c>
      <c r="DF26" s="137"/>
      <c r="DG26" s="134"/>
      <c r="DH26" s="134"/>
      <c r="DI26" s="134"/>
      <c r="DJ26" s="134"/>
      <c r="DK26" s="134"/>
      <c r="DL26" s="134"/>
      <c r="DM26" s="134">
        <f t="shared" ref="DM26:DM42" si="78">SUM(DG26,DI26,)</f>
        <v>0</v>
      </c>
      <c r="DN26" s="134">
        <f t="shared" ref="DN26:DN42" si="79">SUM(DK26)</f>
        <v>0</v>
      </c>
      <c r="DO26" s="134">
        <f t="shared" ref="DO26:DO42" si="80">SUM(DH26,DJ26,DL26)</f>
        <v>0</v>
      </c>
      <c r="DP26" s="137"/>
      <c r="DQ26" s="134"/>
      <c r="DR26" s="134"/>
      <c r="DS26" s="134"/>
      <c r="DT26" s="134"/>
      <c r="DU26" s="134"/>
      <c r="DV26" s="134"/>
      <c r="DW26" s="134">
        <f t="shared" ref="DW26:DW42" si="81">SUM(DQ26,DS26,)</f>
        <v>0</v>
      </c>
      <c r="DX26" s="134">
        <f t="shared" ref="DX26:DX42" si="82">SUM(DU26)</f>
        <v>0</v>
      </c>
      <c r="DY26" s="134">
        <f t="shared" ref="DY26:DY42" si="83">SUM(DR26,DT26,DV26)</f>
        <v>0</v>
      </c>
      <c r="DZ26" s="145"/>
      <c r="EA26" s="137"/>
      <c r="EB26" s="134"/>
      <c r="EC26" s="134"/>
      <c r="ED26" s="134"/>
      <c r="EE26" s="134"/>
      <c r="EF26" s="134"/>
      <c r="EG26" s="134"/>
      <c r="EH26" s="136"/>
      <c r="EI26" s="134">
        <f t="shared" ref="EI26:EI42" si="84">SUM(EB26,ED26,)</f>
        <v>0</v>
      </c>
      <c r="EJ26" s="134">
        <f t="shared" ref="EJ26:EJ42" si="85">SUM(EF26)</f>
        <v>0</v>
      </c>
      <c r="EK26" s="134">
        <f t="shared" ref="EK26:EK42" si="86">SUM(EC26,EE26,EG26)</f>
        <v>0</v>
      </c>
      <c r="EL26" s="137"/>
      <c r="EM26" s="134"/>
      <c r="EN26" s="134"/>
      <c r="EO26" s="134"/>
      <c r="EP26" s="134"/>
      <c r="EQ26" s="134"/>
      <c r="ER26" s="134"/>
      <c r="ES26" s="134">
        <f t="shared" ref="ES26:ES42" si="87">SUM(EM26,EO26,)</f>
        <v>0</v>
      </c>
      <c r="ET26" s="134">
        <f t="shared" ref="ET26:ET42" si="88">SUM(EQ26)</f>
        <v>0</v>
      </c>
      <c r="EU26" s="134">
        <f t="shared" ref="EU26:EU42" si="89">SUM(EN26,EP26,ER26)</f>
        <v>0</v>
      </c>
      <c r="EV26" s="137"/>
      <c r="EW26" s="134"/>
      <c r="EX26" s="134"/>
      <c r="EY26" s="142"/>
      <c r="EZ26" s="134">
        <f t="shared" ref="EZ26:FA26" si="59">SUM(EW26)</f>
        <v>0</v>
      </c>
      <c r="FA26" s="134">
        <f t="shared" si="59"/>
        <v>0</v>
      </c>
      <c r="FB26" s="134"/>
      <c r="FC26" s="137"/>
      <c r="FD26" s="134">
        <f t="shared" ref="FD26:FD42" si="91">SUM(AW26,BN26,BY26,CI26,CS26,DC26,DM26,DW26,EI26,ES26,EZ26)</f>
        <v>3</v>
      </c>
      <c r="FE26" s="134">
        <f t="shared" ref="FE26:FE42" si="92">FD26*0.25</f>
        <v>0.75</v>
      </c>
      <c r="FF26" s="134">
        <f t="shared" ref="FF26:FF42" si="93">SUM(AX26,BO26,BZ26,CJ26,CT26,DD26,DN26,DX26,EJ26,ET26,FA26)</f>
        <v>1</v>
      </c>
      <c r="FG26" s="134">
        <f t="shared" ref="FG26:FG42" si="94">FF26*0.25</f>
        <v>0.25</v>
      </c>
      <c r="FH26" s="134">
        <f t="shared" ref="FH26:FH42" si="95">SUM(AY26,BP26,CA26,CK26,CU26,DE26,DO26,DY26,EK26,EU26)</f>
        <v>1</v>
      </c>
      <c r="FI26" s="134">
        <f t="shared" ref="FI26:FI42" si="96">EY26*0.5</f>
        <v>0</v>
      </c>
      <c r="FJ26" s="140">
        <f t="shared" ref="FJ26:FJ42" si="97">SUM(FE26,FG26,FI26)</f>
        <v>1</v>
      </c>
      <c r="FK26" s="134"/>
      <c r="FL26" s="135"/>
    </row>
    <row r="27">
      <c r="A27" s="159" t="s">
        <v>601</v>
      </c>
      <c r="B27" s="127" t="b">
        <v>1</v>
      </c>
      <c r="C27" s="128" t="s">
        <v>483</v>
      </c>
      <c r="D27" s="158">
        <v>15.0</v>
      </c>
      <c r="E27" s="159" t="s">
        <v>602</v>
      </c>
      <c r="F27" s="159" t="s">
        <v>182</v>
      </c>
      <c r="G27" s="158">
        <v>8.945258E7</v>
      </c>
      <c r="H27" s="159" t="s">
        <v>603</v>
      </c>
      <c r="I27" s="159" t="s">
        <v>486</v>
      </c>
      <c r="J27" s="159" t="s">
        <v>487</v>
      </c>
      <c r="K27" s="159" t="s">
        <v>487</v>
      </c>
      <c r="L27" s="159" t="s">
        <v>604</v>
      </c>
      <c r="M27" s="159" t="s">
        <v>489</v>
      </c>
      <c r="N27" s="159" t="s">
        <v>490</v>
      </c>
      <c r="O27" s="159" t="s">
        <v>600</v>
      </c>
      <c r="P27" s="159" t="s">
        <v>492</v>
      </c>
      <c r="Q27" s="159" t="s">
        <v>492</v>
      </c>
      <c r="R27" s="159" t="s">
        <v>493</v>
      </c>
      <c r="S27" s="159" t="s">
        <v>570</v>
      </c>
      <c r="T27" s="159" t="s">
        <v>571</v>
      </c>
      <c r="U27" s="159" t="s">
        <v>76</v>
      </c>
      <c r="V27" s="159" t="s">
        <v>540</v>
      </c>
      <c r="W27" s="160" t="s">
        <v>573</v>
      </c>
      <c r="X27" s="127" t="b">
        <v>1</v>
      </c>
      <c r="Y27" s="134" t="b">
        <v>0</v>
      </c>
      <c r="Z27" s="134" t="b">
        <v>0</v>
      </c>
      <c r="AA27" s="135"/>
      <c r="AB27" s="134" t="b">
        <v>0</v>
      </c>
      <c r="AC27" s="134" t="b">
        <v>0</v>
      </c>
      <c r="AD27" s="135"/>
      <c r="AE27" s="134" t="b">
        <v>0</v>
      </c>
      <c r="AF27" s="135"/>
      <c r="AG27" s="127">
        <v>1.0</v>
      </c>
      <c r="AH27" s="134"/>
      <c r="AI27" s="127">
        <v>1.0</v>
      </c>
      <c r="AJ27" s="127">
        <v>1.0</v>
      </c>
      <c r="AL27" s="127"/>
      <c r="AM27" s="127"/>
      <c r="AN27" s="127" t="s">
        <v>187</v>
      </c>
      <c r="AO27" s="127">
        <v>1.0</v>
      </c>
      <c r="AP27" s="127">
        <v>1.0</v>
      </c>
      <c r="AQ27" s="134"/>
      <c r="AR27" s="134"/>
      <c r="AS27" s="134"/>
      <c r="AT27" s="134"/>
      <c r="AU27" s="134"/>
      <c r="AV27" s="136"/>
      <c r="AW27" s="134">
        <f t="shared" si="60"/>
        <v>3</v>
      </c>
      <c r="AX27" s="134">
        <f t="shared" si="61"/>
        <v>1</v>
      </c>
      <c r="AY27" s="134">
        <f t="shared" si="62"/>
        <v>2</v>
      </c>
      <c r="AZ27" s="137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6"/>
      <c r="BN27" s="134">
        <f t="shared" si="63"/>
        <v>0</v>
      </c>
      <c r="BO27" s="134">
        <f t="shared" si="64"/>
        <v>0</v>
      </c>
      <c r="BP27" s="134">
        <f t="shared" si="65"/>
        <v>0</v>
      </c>
      <c r="BQ27" s="137"/>
      <c r="BR27" s="134"/>
      <c r="BS27" s="134"/>
      <c r="BT27" s="134"/>
      <c r="BU27" s="134"/>
      <c r="BV27" s="134"/>
      <c r="BW27" s="134"/>
      <c r="BX27" s="136"/>
      <c r="BY27" s="134">
        <f t="shared" si="66"/>
        <v>0</v>
      </c>
      <c r="BZ27" s="134">
        <f t="shared" si="67"/>
        <v>0</v>
      </c>
      <c r="CA27" s="134">
        <f t="shared" si="68"/>
        <v>0</v>
      </c>
      <c r="CB27" s="137"/>
      <c r="CC27" s="134"/>
      <c r="CD27" s="134"/>
      <c r="CE27" s="134"/>
      <c r="CF27" s="134"/>
      <c r="CG27" s="134"/>
      <c r="CH27" s="134"/>
      <c r="CI27" s="134">
        <f t="shared" si="69"/>
        <v>0</v>
      </c>
      <c r="CJ27" s="134">
        <f t="shared" si="70"/>
        <v>0</v>
      </c>
      <c r="CK27" s="134">
        <f t="shared" si="71"/>
        <v>0</v>
      </c>
      <c r="CL27" s="137"/>
      <c r="CM27" s="134"/>
      <c r="CN27" s="134"/>
      <c r="CO27" s="134"/>
      <c r="CP27" s="134"/>
      <c r="CQ27" s="134"/>
      <c r="CR27" s="134"/>
      <c r="CS27" s="134">
        <f t="shared" si="72"/>
        <v>0</v>
      </c>
      <c r="CT27" s="134">
        <f t="shared" si="73"/>
        <v>0</v>
      </c>
      <c r="CU27" s="134">
        <f t="shared" si="74"/>
        <v>0</v>
      </c>
      <c r="CV27" s="137"/>
      <c r="CW27" s="134"/>
      <c r="CX27" s="134"/>
      <c r="CY27" s="134"/>
      <c r="CZ27" s="134"/>
      <c r="DA27" s="134"/>
      <c r="DB27" s="134"/>
      <c r="DC27" s="134">
        <f t="shared" si="75"/>
        <v>0</v>
      </c>
      <c r="DD27" s="134">
        <f t="shared" si="76"/>
        <v>0</v>
      </c>
      <c r="DE27" s="134">
        <f t="shared" si="77"/>
        <v>0</v>
      </c>
      <c r="DF27" s="137"/>
      <c r="DG27" s="134"/>
      <c r="DH27" s="134"/>
      <c r="DI27" s="134"/>
      <c r="DJ27" s="134"/>
      <c r="DK27" s="134"/>
      <c r="DL27" s="134"/>
      <c r="DM27" s="134">
        <f t="shared" si="78"/>
        <v>0</v>
      </c>
      <c r="DN27" s="134">
        <f t="shared" si="79"/>
        <v>0</v>
      </c>
      <c r="DO27" s="134">
        <f t="shared" si="80"/>
        <v>0</v>
      </c>
      <c r="DP27" s="137"/>
      <c r="DQ27" s="134"/>
      <c r="DR27" s="134"/>
      <c r="DS27" s="134"/>
      <c r="DT27" s="134"/>
      <c r="DU27" s="134"/>
      <c r="DV27" s="134"/>
      <c r="DW27" s="134">
        <f t="shared" si="81"/>
        <v>0</v>
      </c>
      <c r="DX27" s="134">
        <f t="shared" si="82"/>
        <v>0</v>
      </c>
      <c r="DY27" s="134">
        <f t="shared" si="83"/>
        <v>0</v>
      </c>
      <c r="DZ27" s="145"/>
      <c r="EA27" s="137"/>
      <c r="EB27" s="134"/>
      <c r="EC27" s="134"/>
      <c r="ED27" s="134"/>
      <c r="EE27" s="134"/>
      <c r="EF27" s="134"/>
      <c r="EG27" s="134"/>
      <c r="EH27" s="136"/>
      <c r="EI27" s="134">
        <f t="shared" si="84"/>
        <v>0</v>
      </c>
      <c r="EJ27" s="134">
        <f t="shared" si="85"/>
        <v>0</v>
      </c>
      <c r="EK27" s="134">
        <f t="shared" si="86"/>
        <v>0</v>
      </c>
      <c r="EL27" s="137"/>
      <c r="EM27" s="134"/>
      <c r="EN27" s="134"/>
      <c r="EO27" s="134"/>
      <c r="EP27" s="134"/>
      <c r="EQ27" s="134"/>
      <c r="ER27" s="134"/>
      <c r="ES27" s="134">
        <f t="shared" si="87"/>
        <v>0</v>
      </c>
      <c r="ET27" s="134">
        <f t="shared" si="88"/>
        <v>0</v>
      </c>
      <c r="EU27" s="134">
        <f t="shared" si="89"/>
        <v>0</v>
      </c>
      <c r="EV27" s="137"/>
      <c r="EW27" s="134"/>
      <c r="EX27" s="134"/>
      <c r="EY27" s="142"/>
      <c r="EZ27" s="134">
        <f t="shared" ref="EZ27:FA27" si="90">SUM(EW27)</f>
        <v>0</v>
      </c>
      <c r="FA27" s="134">
        <f t="shared" si="90"/>
        <v>0</v>
      </c>
      <c r="FB27" s="134"/>
      <c r="FC27" s="137"/>
      <c r="FD27" s="134">
        <f t="shared" si="91"/>
        <v>3</v>
      </c>
      <c r="FE27" s="134">
        <f t="shared" si="92"/>
        <v>0.75</v>
      </c>
      <c r="FF27" s="134">
        <f t="shared" si="93"/>
        <v>1</v>
      </c>
      <c r="FG27" s="134">
        <f t="shared" si="94"/>
        <v>0.25</v>
      </c>
      <c r="FH27" s="134">
        <f t="shared" si="95"/>
        <v>2</v>
      </c>
      <c r="FI27" s="134">
        <f t="shared" si="96"/>
        <v>0</v>
      </c>
      <c r="FJ27" s="140">
        <f t="shared" si="97"/>
        <v>1</v>
      </c>
      <c r="FK27" s="134"/>
      <c r="FL27" s="135"/>
    </row>
    <row r="28">
      <c r="A28" s="159" t="s">
        <v>605</v>
      </c>
      <c r="B28" s="127" t="b">
        <v>1</v>
      </c>
      <c r="C28" s="147" t="s">
        <v>606</v>
      </c>
      <c r="D28" s="158">
        <v>15.0</v>
      </c>
      <c r="E28" s="161">
        <v>3.18201E11</v>
      </c>
      <c r="F28" s="159" t="s">
        <v>182</v>
      </c>
      <c r="G28" s="158" t="s">
        <v>607</v>
      </c>
      <c r="H28" s="159" t="s">
        <v>608</v>
      </c>
      <c r="I28" s="159" t="s">
        <v>486</v>
      </c>
      <c r="J28" s="159" t="s">
        <v>487</v>
      </c>
      <c r="K28" s="159" t="s">
        <v>487</v>
      </c>
      <c r="L28" s="159" t="s">
        <v>609</v>
      </c>
      <c r="M28" s="159" t="s">
        <v>489</v>
      </c>
      <c r="N28" s="159" t="s">
        <v>490</v>
      </c>
      <c r="O28" s="159" t="s">
        <v>600</v>
      </c>
      <c r="P28" s="159" t="s">
        <v>492</v>
      </c>
      <c r="Q28" s="159" t="s">
        <v>492</v>
      </c>
      <c r="R28" s="159" t="s">
        <v>493</v>
      </c>
      <c r="S28" s="159" t="s">
        <v>570</v>
      </c>
      <c r="T28" s="159" t="s">
        <v>571</v>
      </c>
      <c r="U28" s="159" t="s">
        <v>76</v>
      </c>
      <c r="V28" s="159" t="s">
        <v>610</v>
      </c>
      <c r="W28" s="160" t="s">
        <v>573</v>
      </c>
      <c r="X28" s="127" t="b">
        <v>1</v>
      </c>
      <c r="Y28" s="134" t="b">
        <v>0</v>
      </c>
      <c r="Z28" s="134" t="b">
        <v>0</v>
      </c>
      <c r="AA28" s="135"/>
      <c r="AB28" s="134" t="b">
        <v>0</v>
      </c>
      <c r="AC28" s="134" t="b">
        <v>0</v>
      </c>
      <c r="AD28" s="135"/>
      <c r="AE28" s="134" t="b">
        <v>0</v>
      </c>
      <c r="AF28" s="135"/>
      <c r="AG28" s="127">
        <v>1.0</v>
      </c>
      <c r="AH28" s="134"/>
      <c r="AI28" s="127">
        <v>1.0</v>
      </c>
      <c r="AJ28" s="127">
        <v>1.0</v>
      </c>
      <c r="AL28" s="127"/>
      <c r="AM28" s="127"/>
      <c r="AN28" s="127" t="s">
        <v>187</v>
      </c>
      <c r="AO28" s="127">
        <v>0.0</v>
      </c>
      <c r="AP28" s="134"/>
      <c r="AQ28" s="134"/>
      <c r="AR28" s="134"/>
      <c r="AS28" s="134"/>
      <c r="AT28" s="134"/>
      <c r="AU28" s="134"/>
      <c r="AV28" s="136"/>
      <c r="AW28" s="134">
        <f t="shared" si="60"/>
        <v>2</v>
      </c>
      <c r="AX28" s="134">
        <f t="shared" si="61"/>
        <v>0</v>
      </c>
      <c r="AY28" s="134">
        <f t="shared" si="62"/>
        <v>1</v>
      </c>
      <c r="AZ28" s="137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6"/>
      <c r="BN28" s="134">
        <f t="shared" si="63"/>
        <v>0</v>
      </c>
      <c r="BO28" s="134">
        <f t="shared" si="64"/>
        <v>0</v>
      </c>
      <c r="BP28" s="134">
        <f t="shared" si="65"/>
        <v>0</v>
      </c>
      <c r="BQ28" s="137"/>
      <c r="BR28" s="134"/>
      <c r="BS28" s="134"/>
      <c r="BT28" s="134"/>
      <c r="BU28" s="134"/>
      <c r="BV28" s="134"/>
      <c r="BW28" s="134"/>
      <c r="BX28" s="136"/>
      <c r="BY28" s="134">
        <f t="shared" si="66"/>
        <v>0</v>
      </c>
      <c r="BZ28" s="134">
        <f t="shared" si="67"/>
        <v>0</v>
      </c>
      <c r="CA28" s="134">
        <f t="shared" si="68"/>
        <v>0</v>
      </c>
      <c r="CB28" s="137"/>
      <c r="CC28" s="134"/>
      <c r="CD28" s="134"/>
      <c r="CE28" s="134"/>
      <c r="CF28" s="134"/>
      <c r="CG28" s="134"/>
      <c r="CH28" s="134"/>
      <c r="CI28" s="134">
        <f t="shared" si="69"/>
        <v>0</v>
      </c>
      <c r="CJ28" s="134">
        <f t="shared" si="70"/>
        <v>0</v>
      </c>
      <c r="CK28" s="134">
        <f t="shared" si="71"/>
        <v>0</v>
      </c>
      <c r="CL28" s="137"/>
      <c r="CM28" s="134"/>
      <c r="CN28" s="134"/>
      <c r="CO28" s="134"/>
      <c r="CP28" s="134"/>
      <c r="CQ28" s="134"/>
      <c r="CR28" s="134"/>
      <c r="CS28" s="134">
        <f t="shared" si="72"/>
        <v>0</v>
      </c>
      <c r="CT28" s="134">
        <f t="shared" si="73"/>
        <v>0</v>
      </c>
      <c r="CU28" s="134">
        <f t="shared" si="74"/>
        <v>0</v>
      </c>
      <c r="CV28" s="137"/>
      <c r="CW28" s="134"/>
      <c r="CX28" s="134"/>
      <c r="CY28" s="134"/>
      <c r="CZ28" s="134"/>
      <c r="DA28" s="134"/>
      <c r="DB28" s="134"/>
      <c r="DC28" s="134">
        <f t="shared" si="75"/>
        <v>0</v>
      </c>
      <c r="DD28" s="134">
        <f t="shared" si="76"/>
        <v>0</v>
      </c>
      <c r="DE28" s="134">
        <f t="shared" si="77"/>
        <v>0</v>
      </c>
      <c r="DF28" s="137"/>
      <c r="DG28" s="134"/>
      <c r="DH28" s="134"/>
      <c r="DI28" s="134"/>
      <c r="DJ28" s="134"/>
      <c r="DK28" s="134"/>
      <c r="DL28" s="134"/>
      <c r="DM28" s="134">
        <f t="shared" si="78"/>
        <v>0</v>
      </c>
      <c r="DN28" s="134">
        <f t="shared" si="79"/>
        <v>0</v>
      </c>
      <c r="DO28" s="134">
        <f t="shared" si="80"/>
        <v>0</v>
      </c>
      <c r="DP28" s="137"/>
      <c r="DQ28" s="134"/>
      <c r="DR28" s="134"/>
      <c r="DS28" s="134"/>
      <c r="DT28" s="134"/>
      <c r="DU28" s="134"/>
      <c r="DV28" s="134"/>
      <c r="DW28" s="134">
        <f t="shared" si="81"/>
        <v>0</v>
      </c>
      <c r="DX28" s="134">
        <f t="shared" si="82"/>
        <v>0</v>
      </c>
      <c r="DY28" s="134">
        <f t="shared" si="83"/>
        <v>0</v>
      </c>
      <c r="DZ28" s="145"/>
      <c r="EA28" s="137"/>
      <c r="EB28" s="134"/>
      <c r="EC28" s="134"/>
      <c r="ED28" s="134"/>
      <c r="EE28" s="134"/>
      <c r="EF28" s="134"/>
      <c r="EG28" s="134"/>
      <c r="EH28" s="136"/>
      <c r="EI28" s="134">
        <f t="shared" si="84"/>
        <v>0</v>
      </c>
      <c r="EJ28" s="134">
        <f t="shared" si="85"/>
        <v>0</v>
      </c>
      <c r="EK28" s="134">
        <f t="shared" si="86"/>
        <v>0</v>
      </c>
      <c r="EL28" s="137"/>
      <c r="EM28" s="134"/>
      <c r="EN28" s="134"/>
      <c r="EO28" s="134"/>
      <c r="EP28" s="134"/>
      <c r="EQ28" s="134"/>
      <c r="ER28" s="134"/>
      <c r="ES28" s="134">
        <f t="shared" si="87"/>
        <v>0</v>
      </c>
      <c r="ET28" s="134">
        <f t="shared" si="88"/>
        <v>0</v>
      </c>
      <c r="EU28" s="134">
        <f t="shared" si="89"/>
        <v>0</v>
      </c>
      <c r="EV28" s="137"/>
      <c r="EW28" s="134"/>
      <c r="EX28" s="134"/>
      <c r="EY28" s="142"/>
      <c r="EZ28" s="134">
        <f t="shared" ref="EZ28:FA28" si="98">SUM(EW28)</f>
        <v>0</v>
      </c>
      <c r="FA28" s="134">
        <f t="shared" si="98"/>
        <v>0</v>
      </c>
      <c r="FB28" s="134"/>
      <c r="FC28" s="137"/>
      <c r="FD28" s="134">
        <f t="shared" si="91"/>
        <v>2</v>
      </c>
      <c r="FE28" s="134">
        <f t="shared" si="92"/>
        <v>0.5</v>
      </c>
      <c r="FF28" s="134">
        <f t="shared" si="93"/>
        <v>0</v>
      </c>
      <c r="FG28" s="134">
        <f t="shared" si="94"/>
        <v>0</v>
      </c>
      <c r="FH28" s="134">
        <f t="shared" si="95"/>
        <v>1</v>
      </c>
      <c r="FI28" s="134">
        <f t="shared" si="96"/>
        <v>0</v>
      </c>
      <c r="FJ28" s="140">
        <f t="shared" si="97"/>
        <v>0.5</v>
      </c>
      <c r="FK28" s="134"/>
      <c r="FL28" s="135"/>
    </row>
    <row r="29">
      <c r="A29" s="159" t="s">
        <v>611</v>
      </c>
      <c r="B29" s="127" t="b">
        <v>1</v>
      </c>
      <c r="C29" s="128" t="s">
        <v>483</v>
      </c>
      <c r="D29" s="158">
        <v>15.0</v>
      </c>
      <c r="E29" s="159" t="s">
        <v>612</v>
      </c>
      <c r="F29" s="159" t="s">
        <v>189</v>
      </c>
      <c r="G29" s="158" t="s">
        <v>613</v>
      </c>
      <c r="H29" s="159" t="s">
        <v>614</v>
      </c>
      <c r="I29" s="159" t="s">
        <v>486</v>
      </c>
      <c r="J29" s="159" t="s">
        <v>487</v>
      </c>
      <c r="K29" s="159" t="s">
        <v>487</v>
      </c>
      <c r="L29" s="159" t="s">
        <v>615</v>
      </c>
      <c r="M29" s="159" t="s">
        <v>489</v>
      </c>
      <c r="N29" s="159" t="s">
        <v>510</v>
      </c>
      <c r="O29" s="159" t="s">
        <v>600</v>
      </c>
      <c r="P29" s="159" t="s">
        <v>492</v>
      </c>
      <c r="Q29" s="159" t="s">
        <v>492</v>
      </c>
      <c r="R29" s="159" t="s">
        <v>493</v>
      </c>
      <c r="S29" s="159" t="s">
        <v>570</v>
      </c>
      <c r="T29" s="159" t="s">
        <v>571</v>
      </c>
      <c r="U29" s="159" t="s">
        <v>76</v>
      </c>
      <c r="V29" s="159" t="s">
        <v>616</v>
      </c>
      <c r="W29" s="160" t="s">
        <v>573</v>
      </c>
      <c r="X29" s="127" t="b">
        <v>1</v>
      </c>
      <c r="Y29" s="134" t="b">
        <v>0</v>
      </c>
      <c r="Z29" s="134" t="b">
        <v>0</v>
      </c>
      <c r="AA29" s="135"/>
      <c r="AB29" s="134" t="b">
        <v>0</v>
      </c>
      <c r="AC29" s="134" t="b">
        <v>0</v>
      </c>
      <c r="AD29" s="135"/>
      <c r="AE29" s="134" t="b">
        <v>0</v>
      </c>
      <c r="AF29" s="135"/>
      <c r="AG29" s="127">
        <v>1.0</v>
      </c>
      <c r="AH29" s="134"/>
      <c r="AI29" s="127">
        <v>1.0</v>
      </c>
      <c r="AJ29" s="127">
        <v>1.0</v>
      </c>
      <c r="AL29" s="127"/>
      <c r="AM29" s="127"/>
      <c r="AN29" s="127" t="s">
        <v>187</v>
      </c>
      <c r="AO29" s="127">
        <v>1.0</v>
      </c>
      <c r="AP29" s="127">
        <v>1.0</v>
      </c>
      <c r="AQ29" s="134"/>
      <c r="AR29" s="134"/>
      <c r="AS29" s="134"/>
      <c r="AT29" s="134"/>
      <c r="AU29" s="134"/>
      <c r="AV29" s="136"/>
      <c r="AW29" s="134">
        <f t="shared" si="60"/>
        <v>3</v>
      </c>
      <c r="AX29" s="134">
        <f t="shared" si="61"/>
        <v>1</v>
      </c>
      <c r="AY29" s="134">
        <f t="shared" si="62"/>
        <v>2</v>
      </c>
      <c r="AZ29" s="137"/>
      <c r="BA29" s="134"/>
      <c r="BB29" s="134"/>
      <c r="BC29" s="134"/>
      <c r="BD29" s="134"/>
      <c r="BE29" s="134"/>
      <c r="BF29" s="134"/>
      <c r="BG29" s="134"/>
      <c r="BH29" s="134"/>
      <c r="BI29" s="134"/>
      <c r="BJ29" s="134"/>
      <c r="BK29" s="134"/>
      <c r="BL29" s="134"/>
      <c r="BM29" s="136"/>
      <c r="BN29" s="134">
        <f t="shared" si="63"/>
        <v>0</v>
      </c>
      <c r="BO29" s="134">
        <f t="shared" si="64"/>
        <v>0</v>
      </c>
      <c r="BP29" s="134">
        <f t="shared" si="65"/>
        <v>0</v>
      </c>
      <c r="BQ29" s="137"/>
      <c r="BR29" s="134"/>
      <c r="BS29" s="134"/>
      <c r="BT29" s="134"/>
      <c r="BU29" s="134"/>
      <c r="BV29" s="134"/>
      <c r="BW29" s="134"/>
      <c r="BX29" s="136"/>
      <c r="BY29" s="134">
        <f t="shared" si="66"/>
        <v>0</v>
      </c>
      <c r="BZ29" s="134">
        <f t="shared" si="67"/>
        <v>0</v>
      </c>
      <c r="CA29" s="134">
        <f t="shared" si="68"/>
        <v>0</v>
      </c>
      <c r="CB29" s="137"/>
      <c r="CC29" s="134"/>
      <c r="CD29" s="134"/>
      <c r="CE29" s="134"/>
      <c r="CF29" s="134"/>
      <c r="CG29" s="134"/>
      <c r="CH29" s="134"/>
      <c r="CI29" s="134">
        <f t="shared" si="69"/>
        <v>0</v>
      </c>
      <c r="CJ29" s="134">
        <f t="shared" si="70"/>
        <v>0</v>
      </c>
      <c r="CK29" s="134">
        <f t="shared" si="71"/>
        <v>0</v>
      </c>
      <c r="CL29" s="137"/>
      <c r="CM29" s="134"/>
      <c r="CN29" s="134"/>
      <c r="CO29" s="134"/>
      <c r="CP29" s="134"/>
      <c r="CQ29" s="134"/>
      <c r="CR29" s="134"/>
      <c r="CS29" s="134">
        <f t="shared" si="72"/>
        <v>0</v>
      </c>
      <c r="CT29" s="134">
        <f t="shared" si="73"/>
        <v>0</v>
      </c>
      <c r="CU29" s="134">
        <f t="shared" si="74"/>
        <v>0</v>
      </c>
      <c r="CV29" s="137"/>
      <c r="CW29" s="134"/>
      <c r="CX29" s="134"/>
      <c r="CY29" s="134"/>
      <c r="CZ29" s="134"/>
      <c r="DA29" s="134"/>
      <c r="DB29" s="134"/>
      <c r="DC29" s="134">
        <f t="shared" si="75"/>
        <v>0</v>
      </c>
      <c r="DD29" s="134">
        <f t="shared" si="76"/>
        <v>0</v>
      </c>
      <c r="DE29" s="134">
        <f t="shared" si="77"/>
        <v>0</v>
      </c>
      <c r="DF29" s="137"/>
      <c r="DG29" s="134"/>
      <c r="DH29" s="134"/>
      <c r="DI29" s="134"/>
      <c r="DJ29" s="134"/>
      <c r="DK29" s="134"/>
      <c r="DL29" s="134"/>
      <c r="DM29" s="134">
        <f t="shared" si="78"/>
        <v>0</v>
      </c>
      <c r="DN29" s="134">
        <f t="shared" si="79"/>
        <v>0</v>
      </c>
      <c r="DO29" s="134">
        <f t="shared" si="80"/>
        <v>0</v>
      </c>
      <c r="DP29" s="137"/>
      <c r="DQ29" s="134"/>
      <c r="DR29" s="134"/>
      <c r="DS29" s="134"/>
      <c r="DT29" s="134"/>
      <c r="DU29" s="134"/>
      <c r="DV29" s="134"/>
      <c r="DW29" s="134">
        <f t="shared" si="81"/>
        <v>0</v>
      </c>
      <c r="DX29" s="134">
        <f t="shared" si="82"/>
        <v>0</v>
      </c>
      <c r="DY29" s="134">
        <f t="shared" si="83"/>
        <v>0</v>
      </c>
      <c r="DZ29" s="145"/>
      <c r="EA29" s="137"/>
      <c r="EB29" s="134"/>
      <c r="EC29" s="134"/>
      <c r="ED29" s="134"/>
      <c r="EE29" s="134"/>
      <c r="EF29" s="134"/>
      <c r="EG29" s="134"/>
      <c r="EH29" s="136"/>
      <c r="EI29" s="134">
        <f t="shared" si="84"/>
        <v>0</v>
      </c>
      <c r="EJ29" s="134">
        <f t="shared" si="85"/>
        <v>0</v>
      </c>
      <c r="EK29" s="134">
        <f t="shared" si="86"/>
        <v>0</v>
      </c>
      <c r="EL29" s="137"/>
      <c r="EM29" s="134"/>
      <c r="EN29" s="134"/>
      <c r="EO29" s="134"/>
      <c r="EP29" s="134"/>
      <c r="EQ29" s="134"/>
      <c r="ER29" s="134"/>
      <c r="ES29" s="134">
        <f t="shared" si="87"/>
        <v>0</v>
      </c>
      <c r="ET29" s="134">
        <f t="shared" si="88"/>
        <v>0</v>
      </c>
      <c r="EU29" s="134">
        <f t="shared" si="89"/>
        <v>0</v>
      </c>
      <c r="EV29" s="137"/>
      <c r="EW29" s="134"/>
      <c r="EX29" s="134"/>
      <c r="EY29" s="142"/>
      <c r="EZ29" s="134">
        <f t="shared" ref="EZ29:FA29" si="99">SUM(EW29)</f>
        <v>0</v>
      </c>
      <c r="FA29" s="134">
        <f t="shared" si="99"/>
        <v>0</v>
      </c>
      <c r="FB29" s="134"/>
      <c r="FC29" s="137"/>
      <c r="FD29" s="134">
        <f t="shared" si="91"/>
        <v>3</v>
      </c>
      <c r="FE29" s="134">
        <f t="shared" si="92"/>
        <v>0.75</v>
      </c>
      <c r="FF29" s="134">
        <f t="shared" si="93"/>
        <v>1</v>
      </c>
      <c r="FG29" s="134">
        <f t="shared" si="94"/>
        <v>0.25</v>
      </c>
      <c r="FH29" s="134">
        <f t="shared" si="95"/>
        <v>2</v>
      </c>
      <c r="FI29" s="134">
        <f t="shared" si="96"/>
        <v>0</v>
      </c>
      <c r="FJ29" s="140">
        <f t="shared" si="97"/>
        <v>1</v>
      </c>
      <c r="FK29" s="134"/>
      <c r="FL29" s="135"/>
    </row>
    <row r="30">
      <c r="A30" s="170" t="s">
        <v>617</v>
      </c>
      <c r="B30" s="127" t="b">
        <v>0</v>
      </c>
      <c r="C30" s="147" t="s">
        <v>542</v>
      </c>
      <c r="D30" s="158">
        <v>15.0</v>
      </c>
      <c r="E30" s="161">
        <v>8.01201E11</v>
      </c>
      <c r="F30" s="159" t="s">
        <v>189</v>
      </c>
      <c r="G30" s="158" t="s">
        <v>618</v>
      </c>
      <c r="H30" s="159" t="s">
        <v>619</v>
      </c>
      <c r="I30" s="159" t="s">
        <v>486</v>
      </c>
      <c r="J30" s="159" t="s">
        <v>487</v>
      </c>
      <c r="K30" s="159" t="s">
        <v>487</v>
      </c>
      <c r="L30" s="159" t="s">
        <v>620</v>
      </c>
      <c r="M30" s="159" t="s">
        <v>489</v>
      </c>
      <c r="N30" s="159" t="s">
        <v>510</v>
      </c>
      <c r="O30" s="159" t="s">
        <v>600</v>
      </c>
      <c r="P30" s="159" t="s">
        <v>487</v>
      </c>
      <c r="Q30" s="159" t="s">
        <v>492</v>
      </c>
      <c r="R30" s="159" t="s">
        <v>493</v>
      </c>
      <c r="S30" s="159" t="s">
        <v>570</v>
      </c>
      <c r="T30" s="159" t="s">
        <v>571</v>
      </c>
      <c r="U30" s="159" t="s">
        <v>76</v>
      </c>
      <c r="V30" s="159" t="s">
        <v>540</v>
      </c>
      <c r="W30" s="160" t="s">
        <v>573</v>
      </c>
      <c r="X30" s="127" t="b">
        <v>1</v>
      </c>
      <c r="Y30" s="134" t="b">
        <v>0</v>
      </c>
      <c r="Z30" s="134" t="b">
        <v>0</v>
      </c>
      <c r="AA30" s="135"/>
      <c r="AB30" s="134" t="b">
        <v>0</v>
      </c>
      <c r="AC30" s="134" t="b">
        <v>0</v>
      </c>
      <c r="AD30" s="135"/>
      <c r="AE30" s="134" t="b">
        <v>0</v>
      </c>
      <c r="AF30" s="135"/>
      <c r="AG30" s="127">
        <v>1.0</v>
      </c>
      <c r="AH30" s="134"/>
      <c r="AI30" s="127">
        <v>1.0</v>
      </c>
      <c r="AJ30" s="127">
        <v>1.0</v>
      </c>
      <c r="AL30" s="127"/>
      <c r="AM30" s="127"/>
      <c r="AN30" s="127" t="s">
        <v>187</v>
      </c>
      <c r="AO30" s="127">
        <v>1.0</v>
      </c>
      <c r="AP30" s="127">
        <v>1.0</v>
      </c>
      <c r="AQ30" s="134"/>
      <c r="AR30" s="134"/>
      <c r="AS30" s="134"/>
      <c r="AT30" s="134"/>
      <c r="AU30" s="134"/>
      <c r="AV30" s="136"/>
      <c r="AW30" s="134">
        <f t="shared" si="60"/>
        <v>3</v>
      </c>
      <c r="AX30" s="134">
        <f t="shared" si="61"/>
        <v>1</v>
      </c>
      <c r="AY30" s="134">
        <f t="shared" si="62"/>
        <v>2</v>
      </c>
      <c r="AZ30" s="137"/>
      <c r="BA30" s="134"/>
      <c r="BB30" s="134"/>
      <c r="BC30" s="134"/>
      <c r="BD30" s="134"/>
      <c r="BE30" s="134"/>
      <c r="BF30" s="134"/>
      <c r="BG30" s="134"/>
      <c r="BH30" s="134"/>
      <c r="BI30" s="134"/>
      <c r="BJ30" s="134"/>
      <c r="BK30" s="134"/>
      <c r="BL30" s="134"/>
      <c r="BM30" s="136"/>
      <c r="BN30" s="134">
        <f t="shared" si="63"/>
        <v>0</v>
      </c>
      <c r="BO30" s="134">
        <f t="shared" si="64"/>
        <v>0</v>
      </c>
      <c r="BP30" s="134">
        <f t="shared" si="65"/>
        <v>0</v>
      </c>
      <c r="BQ30" s="137"/>
      <c r="BR30" s="134"/>
      <c r="BS30" s="134"/>
      <c r="BT30" s="134"/>
      <c r="BU30" s="134"/>
      <c r="BV30" s="134"/>
      <c r="BW30" s="134"/>
      <c r="BX30" s="136"/>
      <c r="BY30" s="134">
        <f t="shared" si="66"/>
        <v>0</v>
      </c>
      <c r="BZ30" s="134">
        <f t="shared" si="67"/>
        <v>0</v>
      </c>
      <c r="CA30" s="134">
        <f t="shared" si="68"/>
        <v>0</v>
      </c>
      <c r="CB30" s="137"/>
      <c r="CC30" s="134"/>
      <c r="CD30" s="134"/>
      <c r="CE30" s="134"/>
      <c r="CF30" s="134"/>
      <c r="CG30" s="134"/>
      <c r="CH30" s="134"/>
      <c r="CI30" s="134">
        <f t="shared" si="69"/>
        <v>0</v>
      </c>
      <c r="CJ30" s="134">
        <f t="shared" si="70"/>
        <v>0</v>
      </c>
      <c r="CK30" s="134">
        <f t="shared" si="71"/>
        <v>0</v>
      </c>
      <c r="CL30" s="137"/>
      <c r="CM30" s="134"/>
      <c r="CN30" s="134"/>
      <c r="CO30" s="134"/>
      <c r="CP30" s="134"/>
      <c r="CQ30" s="134"/>
      <c r="CR30" s="134"/>
      <c r="CS30" s="134">
        <f t="shared" si="72"/>
        <v>0</v>
      </c>
      <c r="CT30" s="134">
        <f t="shared" si="73"/>
        <v>0</v>
      </c>
      <c r="CU30" s="134">
        <f t="shared" si="74"/>
        <v>0</v>
      </c>
      <c r="CV30" s="137"/>
      <c r="CW30" s="134"/>
      <c r="CX30" s="134"/>
      <c r="CY30" s="134"/>
      <c r="CZ30" s="134"/>
      <c r="DA30" s="134"/>
      <c r="DB30" s="134"/>
      <c r="DC30" s="134">
        <f t="shared" si="75"/>
        <v>0</v>
      </c>
      <c r="DD30" s="134">
        <f t="shared" si="76"/>
        <v>0</v>
      </c>
      <c r="DE30" s="134">
        <f t="shared" si="77"/>
        <v>0</v>
      </c>
      <c r="DF30" s="137"/>
      <c r="DG30" s="134"/>
      <c r="DH30" s="134"/>
      <c r="DI30" s="134"/>
      <c r="DJ30" s="134"/>
      <c r="DK30" s="134"/>
      <c r="DL30" s="134"/>
      <c r="DM30" s="134">
        <f t="shared" si="78"/>
        <v>0</v>
      </c>
      <c r="DN30" s="134">
        <f t="shared" si="79"/>
        <v>0</v>
      </c>
      <c r="DO30" s="134">
        <f t="shared" si="80"/>
        <v>0</v>
      </c>
      <c r="DP30" s="137"/>
      <c r="DQ30" s="134"/>
      <c r="DR30" s="134"/>
      <c r="DS30" s="134"/>
      <c r="DT30" s="134"/>
      <c r="DU30" s="134"/>
      <c r="DV30" s="134"/>
      <c r="DW30" s="134">
        <f t="shared" si="81"/>
        <v>0</v>
      </c>
      <c r="DX30" s="134">
        <f t="shared" si="82"/>
        <v>0</v>
      </c>
      <c r="DY30" s="134">
        <f t="shared" si="83"/>
        <v>0</v>
      </c>
      <c r="DZ30" s="145"/>
      <c r="EA30" s="137"/>
      <c r="EB30" s="134"/>
      <c r="EC30" s="134"/>
      <c r="ED30" s="134"/>
      <c r="EE30" s="134"/>
      <c r="EF30" s="134"/>
      <c r="EG30" s="134"/>
      <c r="EH30" s="136"/>
      <c r="EI30" s="134">
        <f t="shared" si="84"/>
        <v>0</v>
      </c>
      <c r="EJ30" s="134">
        <f t="shared" si="85"/>
        <v>0</v>
      </c>
      <c r="EK30" s="134">
        <f t="shared" si="86"/>
        <v>0</v>
      </c>
      <c r="EL30" s="137"/>
      <c r="EM30" s="134"/>
      <c r="EN30" s="134"/>
      <c r="EO30" s="134"/>
      <c r="EP30" s="134"/>
      <c r="EQ30" s="134"/>
      <c r="ER30" s="134"/>
      <c r="ES30" s="134">
        <f t="shared" si="87"/>
        <v>0</v>
      </c>
      <c r="ET30" s="134">
        <f t="shared" si="88"/>
        <v>0</v>
      </c>
      <c r="EU30" s="134">
        <f t="shared" si="89"/>
        <v>0</v>
      </c>
      <c r="EV30" s="137"/>
      <c r="EW30" s="134"/>
      <c r="EX30" s="134"/>
      <c r="EY30" s="142"/>
      <c r="EZ30" s="134">
        <f t="shared" ref="EZ30:FA30" si="100">SUM(EW30)</f>
        <v>0</v>
      </c>
      <c r="FA30" s="134">
        <f t="shared" si="100"/>
        <v>0</v>
      </c>
      <c r="FB30" s="134"/>
      <c r="FC30" s="137"/>
      <c r="FD30" s="134">
        <f t="shared" si="91"/>
        <v>3</v>
      </c>
      <c r="FE30" s="134">
        <f t="shared" si="92"/>
        <v>0.75</v>
      </c>
      <c r="FF30" s="134">
        <f t="shared" si="93"/>
        <v>1</v>
      </c>
      <c r="FG30" s="134">
        <f t="shared" si="94"/>
        <v>0.25</v>
      </c>
      <c r="FH30" s="134">
        <f t="shared" si="95"/>
        <v>2</v>
      </c>
      <c r="FI30" s="134">
        <f t="shared" si="96"/>
        <v>0</v>
      </c>
      <c r="FJ30" s="140">
        <f t="shared" si="97"/>
        <v>1</v>
      </c>
      <c r="FK30" s="134"/>
      <c r="FL30" s="135"/>
    </row>
    <row r="31">
      <c r="A31" s="159" t="s">
        <v>621</v>
      </c>
      <c r="B31" s="127" t="b">
        <v>1</v>
      </c>
      <c r="C31" s="147" t="s">
        <v>622</v>
      </c>
      <c r="D31" s="158">
        <v>16.0</v>
      </c>
      <c r="E31" s="159" t="s">
        <v>623</v>
      </c>
      <c r="F31" s="159" t="s">
        <v>189</v>
      </c>
      <c r="G31" s="158">
        <v>9.8206028E7</v>
      </c>
      <c r="H31" s="159" t="s">
        <v>624</v>
      </c>
      <c r="I31" s="159" t="s">
        <v>486</v>
      </c>
      <c r="J31" s="159" t="s">
        <v>487</v>
      </c>
      <c r="K31" s="159" t="s">
        <v>487</v>
      </c>
      <c r="L31" s="159" t="s">
        <v>625</v>
      </c>
      <c r="M31" s="159" t="s">
        <v>489</v>
      </c>
      <c r="N31" s="159" t="s">
        <v>490</v>
      </c>
      <c r="O31" s="159" t="s">
        <v>569</v>
      </c>
      <c r="P31" s="159" t="s">
        <v>487</v>
      </c>
      <c r="Q31" s="159" t="s">
        <v>492</v>
      </c>
      <c r="R31" s="159" t="s">
        <v>493</v>
      </c>
      <c r="S31" s="159" t="s">
        <v>626</v>
      </c>
      <c r="T31" s="159" t="s">
        <v>626</v>
      </c>
      <c r="U31" s="159" t="s">
        <v>76</v>
      </c>
      <c r="V31" s="159" t="s">
        <v>512</v>
      </c>
      <c r="W31" s="160" t="s">
        <v>573</v>
      </c>
      <c r="X31" s="127" t="b">
        <v>1</v>
      </c>
      <c r="Y31" s="134" t="b">
        <v>0</v>
      </c>
      <c r="Z31" s="134" t="b">
        <v>0</v>
      </c>
      <c r="AA31" s="135"/>
      <c r="AB31" s="134" t="b">
        <v>0</v>
      </c>
      <c r="AC31" s="134" t="b">
        <v>0</v>
      </c>
      <c r="AD31" s="135"/>
      <c r="AE31" s="134" t="b">
        <v>0</v>
      </c>
      <c r="AF31" s="135"/>
      <c r="AG31" s="127">
        <v>1.0</v>
      </c>
      <c r="AH31" s="134"/>
      <c r="AI31" s="127">
        <v>1.0</v>
      </c>
      <c r="AJ31" s="127">
        <v>1.0</v>
      </c>
      <c r="AL31" s="127"/>
      <c r="AM31" s="127"/>
      <c r="AN31" s="127" t="s">
        <v>187</v>
      </c>
      <c r="AO31" s="127">
        <v>1.0</v>
      </c>
      <c r="AP31" s="127">
        <v>1.0</v>
      </c>
      <c r="AQ31" s="134"/>
      <c r="AR31" s="134"/>
      <c r="AS31" s="134"/>
      <c r="AT31" s="134"/>
      <c r="AU31" s="134"/>
      <c r="AV31" s="136"/>
      <c r="AW31" s="134">
        <f t="shared" si="60"/>
        <v>3</v>
      </c>
      <c r="AX31" s="134">
        <f t="shared" si="61"/>
        <v>1</v>
      </c>
      <c r="AY31" s="134">
        <f t="shared" si="62"/>
        <v>2</v>
      </c>
      <c r="AZ31" s="137"/>
      <c r="BA31" s="134"/>
      <c r="BB31" s="134"/>
      <c r="BC31" s="134"/>
      <c r="BD31" s="134"/>
      <c r="BE31" s="134"/>
      <c r="BF31" s="134"/>
      <c r="BG31" s="134"/>
      <c r="BH31" s="134"/>
      <c r="BI31" s="134"/>
      <c r="BJ31" s="134"/>
      <c r="BK31" s="134"/>
      <c r="BL31" s="134"/>
      <c r="BM31" s="136"/>
      <c r="BN31" s="134">
        <f t="shared" si="63"/>
        <v>0</v>
      </c>
      <c r="BO31" s="134">
        <f t="shared" si="64"/>
        <v>0</v>
      </c>
      <c r="BP31" s="134">
        <f t="shared" si="65"/>
        <v>0</v>
      </c>
      <c r="BQ31" s="137"/>
      <c r="BR31" s="134"/>
      <c r="BS31" s="134"/>
      <c r="BT31" s="134"/>
      <c r="BU31" s="134"/>
      <c r="BV31" s="134"/>
      <c r="BW31" s="134"/>
      <c r="BX31" s="136"/>
      <c r="BY31" s="134">
        <f t="shared" si="66"/>
        <v>0</v>
      </c>
      <c r="BZ31" s="134">
        <f t="shared" si="67"/>
        <v>0</v>
      </c>
      <c r="CA31" s="134">
        <f t="shared" si="68"/>
        <v>0</v>
      </c>
      <c r="CB31" s="137"/>
      <c r="CC31" s="134"/>
      <c r="CD31" s="134"/>
      <c r="CE31" s="134"/>
      <c r="CF31" s="134"/>
      <c r="CG31" s="134"/>
      <c r="CH31" s="134"/>
      <c r="CI31" s="134">
        <f t="shared" si="69"/>
        <v>0</v>
      </c>
      <c r="CJ31" s="134">
        <f t="shared" si="70"/>
        <v>0</v>
      </c>
      <c r="CK31" s="134">
        <f t="shared" si="71"/>
        <v>0</v>
      </c>
      <c r="CL31" s="137"/>
      <c r="CM31" s="134"/>
      <c r="CN31" s="134"/>
      <c r="CO31" s="134"/>
      <c r="CP31" s="134"/>
      <c r="CQ31" s="134"/>
      <c r="CR31" s="134"/>
      <c r="CS31" s="134">
        <f t="shared" si="72"/>
        <v>0</v>
      </c>
      <c r="CT31" s="134">
        <f t="shared" si="73"/>
        <v>0</v>
      </c>
      <c r="CU31" s="134">
        <f t="shared" si="74"/>
        <v>0</v>
      </c>
      <c r="CV31" s="137"/>
      <c r="CW31" s="134"/>
      <c r="CX31" s="134"/>
      <c r="CY31" s="134"/>
      <c r="CZ31" s="134"/>
      <c r="DA31" s="134"/>
      <c r="DB31" s="134"/>
      <c r="DC31" s="134">
        <f t="shared" si="75"/>
        <v>0</v>
      </c>
      <c r="DD31" s="134">
        <f t="shared" si="76"/>
        <v>0</v>
      </c>
      <c r="DE31" s="134">
        <f t="shared" si="77"/>
        <v>0</v>
      </c>
      <c r="DF31" s="137"/>
      <c r="DG31" s="134"/>
      <c r="DH31" s="134"/>
      <c r="DI31" s="134"/>
      <c r="DJ31" s="134"/>
      <c r="DK31" s="134"/>
      <c r="DL31" s="134"/>
      <c r="DM31" s="134">
        <f t="shared" si="78"/>
        <v>0</v>
      </c>
      <c r="DN31" s="134">
        <f t="shared" si="79"/>
        <v>0</v>
      </c>
      <c r="DO31" s="134">
        <f t="shared" si="80"/>
        <v>0</v>
      </c>
      <c r="DP31" s="137"/>
      <c r="DQ31" s="134"/>
      <c r="DR31" s="134"/>
      <c r="DS31" s="134"/>
      <c r="DT31" s="134"/>
      <c r="DU31" s="134"/>
      <c r="DV31" s="134"/>
      <c r="DW31" s="134">
        <f t="shared" si="81"/>
        <v>0</v>
      </c>
      <c r="DX31" s="134">
        <f t="shared" si="82"/>
        <v>0</v>
      </c>
      <c r="DY31" s="134">
        <f t="shared" si="83"/>
        <v>0</v>
      </c>
      <c r="DZ31" s="145"/>
      <c r="EA31" s="137"/>
      <c r="EB31" s="134"/>
      <c r="EC31" s="134"/>
      <c r="ED31" s="134"/>
      <c r="EE31" s="134"/>
      <c r="EF31" s="134"/>
      <c r="EG31" s="134"/>
      <c r="EH31" s="136"/>
      <c r="EI31" s="134">
        <f t="shared" si="84"/>
        <v>0</v>
      </c>
      <c r="EJ31" s="134">
        <f t="shared" si="85"/>
        <v>0</v>
      </c>
      <c r="EK31" s="134">
        <f t="shared" si="86"/>
        <v>0</v>
      </c>
      <c r="EL31" s="137"/>
      <c r="EM31" s="134"/>
      <c r="EN31" s="134"/>
      <c r="EO31" s="134"/>
      <c r="EP31" s="134"/>
      <c r="EQ31" s="134"/>
      <c r="ER31" s="134"/>
      <c r="ES31" s="134">
        <f t="shared" si="87"/>
        <v>0</v>
      </c>
      <c r="ET31" s="134">
        <f t="shared" si="88"/>
        <v>0</v>
      </c>
      <c r="EU31" s="134">
        <f t="shared" si="89"/>
        <v>0</v>
      </c>
      <c r="EV31" s="137"/>
      <c r="EW31" s="134"/>
      <c r="EX31" s="134"/>
      <c r="EY31" s="142"/>
      <c r="EZ31" s="134">
        <f t="shared" ref="EZ31:FA31" si="101">SUM(EW31)</f>
        <v>0</v>
      </c>
      <c r="FA31" s="134">
        <f t="shared" si="101"/>
        <v>0</v>
      </c>
      <c r="FB31" s="134"/>
      <c r="FC31" s="137"/>
      <c r="FD31" s="134">
        <f t="shared" si="91"/>
        <v>3</v>
      </c>
      <c r="FE31" s="134">
        <f t="shared" si="92"/>
        <v>0.75</v>
      </c>
      <c r="FF31" s="134">
        <f t="shared" si="93"/>
        <v>1</v>
      </c>
      <c r="FG31" s="134">
        <f t="shared" si="94"/>
        <v>0.25</v>
      </c>
      <c r="FH31" s="134">
        <f t="shared" si="95"/>
        <v>2</v>
      </c>
      <c r="FI31" s="134">
        <f t="shared" si="96"/>
        <v>0</v>
      </c>
      <c r="FJ31" s="140">
        <f t="shared" si="97"/>
        <v>1</v>
      </c>
      <c r="FK31" s="134"/>
      <c r="FL31" s="135"/>
    </row>
    <row r="32">
      <c r="A32" s="159" t="s">
        <v>627</v>
      </c>
      <c r="B32" s="127" t="b">
        <v>1</v>
      </c>
      <c r="C32" s="147" t="s">
        <v>628</v>
      </c>
      <c r="D32" s="158">
        <v>16.0</v>
      </c>
      <c r="E32" s="158">
        <v>9.6493349E7</v>
      </c>
      <c r="F32" s="159" t="s">
        <v>182</v>
      </c>
      <c r="G32" s="158">
        <v>9.6493349E7</v>
      </c>
      <c r="H32" s="159" t="s">
        <v>629</v>
      </c>
      <c r="I32" s="159" t="s">
        <v>486</v>
      </c>
      <c r="J32" s="159" t="s">
        <v>487</v>
      </c>
      <c r="K32" s="159" t="s">
        <v>487</v>
      </c>
      <c r="L32" s="159" t="s">
        <v>630</v>
      </c>
      <c r="M32" s="159" t="s">
        <v>489</v>
      </c>
      <c r="N32" s="159" t="s">
        <v>490</v>
      </c>
      <c r="O32" s="159" t="s">
        <v>569</v>
      </c>
      <c r="P32" s="159" t="s">
        <v>487</v>
      </c>
      <c r="Q32" s="159" t="s">
        <v>492</v>
      </c>
      <c r="R32" s="159" t="s">
        <v>493</v>
      </c>
      <c r="S32" s="159" t="s">
        <v>570</v>
      </c>
      <c r="T32" s="159" t="s">
        <v>571</v>
      </c>
      <c r="U32" s="159" t="s">
        <v>76</v>
      </c>
      <c r="V32" s="159" t="s">
        <v>512</v>
      </c>
      <c r="W32" s="160" t="s">
        <v>573</v>
      </c>
      <c r="X32" s="127" t="b">
        <v>1</v>
      </c>
      <c r="Y32" s="134" t="b">
        <v>0</v>
      </c>
      <c r="Z32" s="134" t="b">
        <v>0</v>
      </c>
      <c r="AA32" s="135"/>
      <c r="AB32" s="134" t="b">
        <v>0</v>
      </c>
      <c r="AC32" s="134" t="b">
        <v>0</v>
      </c>
      <c r="AD32" s="135"/>
      <c r="AE32" s="134" t="b">
        <v>0</v>
      </c>
      <c r="AF32" s="135"/>
      <c r="AG32" s="127">
        <v>1.0</v>
      </c>
      <c r="AH32" s="134"/>
      <c r="AI32" s="127">
        <v>1.0</v>
      </c>
      <c r="AJ32" s="134"/>
      <c r="AL32" s="127"/>
      <c r="AM32" s="127"/>
      <c r="AN32" s="127" t="s">
        <v>187</v>
      </c>
      <c r="AO32" s="127">
        <v>1.0</v>
      </c>
      <c r="AP32" s="134"/>
      <c r="AQ32" s="134"/>
      <c r="AR32" s="134"/>
      <c r="AS32" s="134"/>
      <c r="AT32" s="134"/>
      <c r="AU32" s="134"/>
      <c r="AV32" s="136"/>
      <c r="AW32" s="134">
        <f t="shared" si="60"/>
        <v>3</v>
      </c>
      <c r="AX32" s="134">
        <f t="shared" si="61"/>
        <v>1</v>
      </c>
      <c r="AY32" s="134">
        <f t="shared" si="62"/>
        <v>0</v>
      </c>
      <c r="AZ32" s="137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6"/>
      <c r="BN32" s="134">
        <f t="shared" si="63"/>
        <v>0</v>
      </c>
      <c r="BO32" s="134">
        <f t="shared" si="64"/>
        <v>0</v>
      </c>
      <c r="BP32" s="134">
        <f t="shared" si="65"/>
        <v>0</v>
      </c>
      <c r="BQ32" s="137"/>
      <c r="BR32" s="134"/>
      <c r="BS32" s="134"/>
      <c r="BT32" s="134"/>
      <c r="BU32" s="134"/>
      <c r="BV32" s="134"/>
      <c r="BW32" s="134"/>
      <c r="BX32" s="136"/>
      <c r="BY32" s="134">
        <f t="shared" si="66"/>
        <v>0</v>
      </c>
      <c r="BZ32" s="134">
        <f t="shared" si="67"/>
        <v>0</v>
      </c>
      <c r="CA32" s="134">
        <f t="shared" si="68"/>
        <v>0</v>
      </c>
      <c r="CB32" s="137"/>
      <c r="CC32" s="134"/>
      <c r="CD32" s="134"/>
      <c r="CE32" s="134"/>
      <c r="CF32" s="134"/>
      <c r="CG32" s="134"/>
      <c r="CH32" s="134"/>
      <c r="CI32" s="134">
        <f t="shared" si="69"/>
        <v>0</v>
      </c>
      <c r="CJ32" s="134">
        <f t="shared" si="70"/>
        <v>0</v>
      </c>
      <c r="CK32" s="134">
        <f t="shared" si="71"/>
        <v>0</v>
      </c>
      <c r="CL32" s="137"/>
      <c r="CM32" s="134"/>
      <c r="CN32" s="134"/>
      <c r="CO32" s="134"/>
      <c r="CP32" s="134"/>
      <c r="CQ32" s="134"/>
      <c r="CR32" s="134"/>
      <c r="CS32" s="134">
        <f t="shared" si="72"/>
        <v>0</v>
      </c>
      <c r="CT32" s="134">
        <f t="shared" si="73"/>
        <v>0</v>
      </c>
      <c r="CU32" s="134">
        <f t="shared" si="74"/>
        <v>0</v>
      </c>
      <c r="CV32" s="137"/>
      <c r="CW32" s="134"/>
      <c r="CX32" s="134"/>
      <c r="CY32" s="134"/>
      <c r="CZ32" s="134"/>
      <c r="DA32" s="134"/>
      <c r="DB32" s="134"/>
      <c r="DC32" s="134">
        <f t="shared" si="75"/>
        <v>0</v>
      </c>
      <c r="DD32" s="134">
        <f t="shared" si="76"/>
        <v>0</v>
      </c>
      <c r="DE32" s="134">
        <f t="shared" si="77"/>
        <v>0</v>
      </c>
      <c r="DF32" s="137"/>
      <c r="DG32" s="134"/>
      <c r="DH32" s="134"/>
      <c r="DI32" s="134"/>
      <c r="DJ32" s="134"/>
      <c r="DK32" s="134"/>
      <c r="DL32" s="134"/>
      <c r="DM32" s="134">
        <f t="shared" si="78"/>
        <v>0</v>
      </c>
      <c r="DN32" s="134">
        <f t="shared" si="79"/>
        <v>0</v>
      </c>
      <c r="DO32" s="134">
        <f t="shared" si="80"/>
        <v>0</v>
      </c>
      <c r="DP32" s="137"/>
      <c r="DQ32" s="134"/>
      <c r="DR32" s="134"/>
      <c r="DS32" s="134"/>
      <c r="DT32" s="134"/>
      <c r="DU32" s="134"/>
      <c r="DV32" s="134"/>
      <c r="DW32" s="134">
        <f t="shared" si="81"/>
        <v>0</v>
      </c>
      <c r="DX32" s="134">
        <f t="shared" si="82"/>
        <v>0</v>
      </c>
      <c r="DY32" s="134">
        <f t="shared" si="83"/>
        <v>0</v>
      </c>
      <c r="DZ32" s="145"/>
      <c r="EA32" s="137"/>
      <c r="EB32" s="134"/>
      <c r="EC32" s="134"/>
      <c r="ED32" s="134"/>
      <c r="EE32" s="134"/>
      <c r="EF32" s="134"/>
      <c r="EG32" s="134"/>
      <c r="EH32" s="136"/>
      <c r="EI32" s="134">
        <f t="shared" si="84"/>
        <v>0</v>
      </c>
      <c r="EJ32" s="134">
        <f t="shared" si="85"/>
        <v>0</v>
      </c>
      <c r="EK32" s="134">
        <f t="shared" si="86"/>
        <v>0</v>
      </c>
      <c r="EL32" s="137"/>
      <c r="EM32" s="134"/>
      <c r="EN32" s="134"/>
      <c r="EO32" s="134"/>
      <c r="EP32" s="134"/>
      <c r="EQ32" s="134"/>
      <c r="ER32" s="134"/>
      <c r="ES32" s="134">
        <f t="shared" si="87"/>
        <v>0</v>
      </c>
      <c r="ET32" s="134">
        <f t="shared" si="88"/>
        <v>0</v>
      </c>
      <c r="EU32" s="134">
        <f t="shared" si="89"/>
        <v>0</v>
      </c>
      <c r="EV32" s="137"/>
      <c r="EW32" s="134"/>
      <c r="EX32" s="134"/>
      <c r="EY32" s="142"/>
      <c r="EZ32" s="134">
        <f t="shared" ref="EZ32:FA32" si="102">SUM(EW32)</f>
        <v>0</v>
      </c>
      <c r="FA32" s="134">
        <f t="shared" si="102"/>
        <v>0</v>
      </c>
      <c r="FB32" s="134"/>
      <c r="FC32" s="137"/>
      <c r="FD32" s="134">
        <f t="shared" si="91"/>
        <v>3</v>
      </c>
      <c r="FE32" s="134">
        <f t="shared" si="92"/>
        <v>0.75</v>
      </c>
      <c r="FF32" s="134">
        <f t="shared" si="93"/>
        <v>1</v>
      </c>
      <c r="FG32" s="134">
        <f t="shared" si="94"/>
        <v>0.25</v>
      </c>
      <c r="FH32" s="134">
        <f t="shared" si="95"/>
        <v>0</v>
      </c>
      <c r="FI32" s="134">
        <f t="shared" si="96"/>
        <v>0</v>
      </c>
      <c r="FJ32" s="140">
        <f t="shared" si="97"/>
        <v>1</v>
      </c>
      <c r="FK32" s="134"/>
      <c r="FL32" s="135"/>
    </row>
    <row r="33">
      <c r="A33" s="159" t="s">
        <v>631</v>
      </c>
      <c r="B33" s="127" t="b">
        <v>1</v>
      </c>
      <c r="C33" s="128" t="s">
        <v>483</v>
      </c>
      <c r="D33" s="158">
        <v>16.0</v>
      </c>
      <c r="E33" s="159" t="s">
        <v>632</v>
      </c>
      <c r="F33" s="159" t="s">
        <v>189</v>
      </c>
      <c r="G33" s="158">
        <v>8.9747071E7</v>
      </c>
      <c r="H33" s="159" t="s">
        <v>633</v>
      </c>
      <c r="I33" s="159" t="s">
        <v>486</v>
      </c>
      <c r="J33" s="159" t="s">
        <v>487</v>
      </c>
      <c r="K33" s="159" t="s">
        <v>487</v>
      </c>
      <c r="L33" s="159" t="s">
        <v>634</v>
      </c>
      <c r="M33" s="159" t="s">
        <v>489</v>
      </c>
      <c r="N33" s="159" t="s">
        <v>490</v>
      </c>
      <c r="O33" s="159" t="s">
        <v>569</v>
      </c>
      <c r="P33" s="159" t="s">
        <v>492</v>
      </c>
      <c r="Q33" s="159" t="s">
        <v>492</v>
      </c>
      <c r="R33" s="159" t="s">
        <v>493</v>
      </c>
      <c r="S33" s="159" t="s">
        <v>570</v>
      </c>
      <c r="T33" s="159" t="s">
        <v>635</v>
      </c>
      <c r="U33" s="159" t="s">
        <v>76</v>
      </c>
      <c r="V33" s="159" t="s">
        <v>540</v>
      </c>
      <c r="W33" s="160" t="s">
        <v>573</v>
      </c>
      <c r="X33" s="127" t="b">
        <v>1</v>
      </c>
      <c r="Y33" s="134" t="b">
        <v>0</v>
      </c>
      <c r="Z33" s="134" t="b">
        <v>0</v>
      </c>
      <c r="AA33" s="135"/>
      <c r="AB33" s="134" t="b">
        <v>0</v>
      </c>
      <c r="AC33" s="134" t="b">
        <v>0</v>
      </c>
      <c r="AD33" s="135"/>
      <c r="AE33" s="134" t="b">
        <v>0</v>
      </c>
      <c r="AF33" s="135"/>
      <c r="AG33" s="127">
        <v>1.0</v>
      </c>
      <c r="AH33" s="134"/>
      <c r="AI33" s="127">
        <v>1.0</v>
      </c>
      <c r="AJ33" s="127">
        <v>1.0</v>
      </c>
      <c r="AL33" s="127"/>
      <c r="AM33" s="127"/>
      <c r="AN33" s="127" t="s">
        <v>187</v>
      </c>
      <c r="AO33" s="127">
        <v>1.0</v>
      </c>
      <c r="AP33" s="127">
        <v>1.0</v>
      </c>
      <c r="AQ33" s="134"/>
      <c r="AR33" s="134"/>
      <c r="AS33" s="134"/>
      <c r="AT33" s="134"/>
      <c r="AU33" s="134"/>
      <c r="AV33" s="136"/>
      <c r="AW33" s="134">
        <f t="shared" si="60"/>
        <v>3</v>
      </c>
      <c r="AX33" s="134">
        <f t="shared" si="61"/>
        <v>1</v>
      </c>
      <c r="AY33" s="134">
        <f t="shared" si="62"/>
        <v>2</v>
      </c>
      <c r="AZ33" s="137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6"/>
      <c r="BN33" s="134">
        <f t="shared" si="63"/>
        <v>0</v>
      </c>
      <c r="BO33" s="134">
        <f t="shared" si="64"/>
        <v>0</v>
      </c>
      <c r="BP33" s="134">
        <f t="shared" si="65"/>
        <v>0</v>
      </c>
      <c r="BQ33" s="137"/>
      <c r="BR33" s="134"/>
      <c r="BS33" s="134"/>
      <c r="BT33" s="134"/>
      <c r="BU33" s="134"/>
      <c r="BV33" s="134"/>
      <c r="BW33" s="134"/>
      <c r="BX33" s="136"/>
      <c r="BY33" s="134">
        <f t="shared" si="66"/>
        <v>0</v>
      </c>
      <c r="BZ33" s="134">
        <f t="shared" si="67"/>
        <v>0</v>
      </c>
      <c r="CA33" s="134">
        <f t="shared" si="68"/>
        <v>0</v>
      </c>
      <c r="CB33" s="137"/>
      <c r="CC33" s="134"/>
      <c r="CD33" s="134"/>
      <c r="CE33" s="134"/>
      <c r="CF33" s="134"/>
      <c r="CG33" s="134"/>
      <c r="CH33" s="134"/>
      <c r="CI33" s="134">
        <f t="shared" si="69"/>
        <v>0</v>
      </c>
      <c r="CJ33" s="134">
        <f t="shared" si="70"/>
        <v>0</v>
      </c>
      <c r="CK33" s="134">
        <f t="shared" si="71"/>
        <v>0</v>
      </c>
      <c r="CL33" s="137"/>
      <c r="CM33" s="134"/>
      <c r="CN33" s="134"/>
      <c r="CO33" s="134"/>
      <c r="CP33" s="134"/>
      <c r="CQ33" s="134"/>
      <c r="CR33" s="134"/>
      <c r="CS33" s="134">
        <f t="shared" si="72"/>
        <v>0</v>
      </c>
      <c r="CT33" s="134">
        <f t="shared" si="73"/>
        <v>0</v>
      </c>
      <c r="CU33" s="134">
        <f t="shared" si="74"/>
        <v>0</v>
      </c>
      <c r="CV33" s="137"/>
      <c r="CW33" s="134"/>
      <c r="CX33" s="134"/>
      <c r="CY33" s="134"/>
      <c r="CZ33" s="134"/>
      <c r="DA33" s="134"/>
      <c r="DB33" s="134"/>
      <c r="DC33" s="134">
        <f t="shared" si="75"/>
        <v>0</v>
      </c>
      <c r="DD33" s="134">
        <f t="shared" si="76"/>
        <v>0</v>
      </c>
      <c r="DE33" s="134">
        <f t="shared" si="77"/>
        <v>0</v>
      </c>
      <c r="DF33" s="137"/>
      <c r="DG33" s="134"/>
      <c r="DH33" s="134"/>
      <c r="DI33" s="134"/>
      <c r="DJ33" s="134"/>
      <c r="DK33" s="134"/>
      <c r="DL33" s="134"/>
      <c r="DM33" s="134">
        <f t="shared" si="78"/>
        <v>0</v>
      </c>
      <c r="DN33" s="134">
        <f t="shared" si="79"/>
        <v>0</v>
      </c>
      <c r="DO33" s="134">
        <f t="shared" si="80"/>
        <v>0</v>
      </c>
      <c r="DP33" s="137"/>
      <c r="DQ33" s="134"/>
      <c r="DR33" s="134"/>
      <c r="DS33" s="134"/>
      <c r="DT33" s="134"/>
      <c r="DU33" s="134"/>
      <c r="DV33" s="134"/>
      <c r="DW33" s="134">
        <f t="shared" si="81"/>
        <v>0</v>
      </c>
      <c r="DX33" s="134">
        <f t="shared" si="82"/>
        <v>0</v>
      </c>
      <c r="DY33" s="134">
        <f t="shared" si="83"/>
        <v>0</v>
      </c>
      <c r="DZ33" s="145"/>
      <c r="EA33" s="137"/>
      <c r="EB33" s="134"/>
      <c r="EC33" s="134"/>
      <c r="ED33" s="134"/>
      <c r="EE33" s="134"/>
      <c r="EF33" s="134"/>
      <c r="EG33" s="134"/>
      <c r="EH33" s="136"/>
      <c r="EI33" s="134">
        <f t="shared" si="84"/>
        <v>0</v>
      </c>
      <c r="EJ33" s="134">
        <f t="shared" si="85"/>
        <v>0</v>
      </c>
      <c r="EK33" s="134">
        <f t="shared" si="86"/>
        <v>0</v>
      </c>
      <c r="EL33" s="137"/>
      <c r="EM33" s="134"/>
      <c r="EN33" s="134"/>
      <c r="EO33" s="134"/>
      <c r="EP33" s="134"/>
      <c r="EQ33" s="134"/>
      <c r="ER33" s="134"/>
      <c r="ES33" s="134">
        <f t="shared" si="87"/>
        <v>0</v>
      </c>
      <c r="ET33" s="134">
        <f t="shared" si="88"/>
        <v>0</v>
      </c>
      <c r="EU33" s="134">
        <f t="shared" si="89"/>
        <v>0</v>
      </c>
      <c r="EV33" s="137"/>
      <c r="EW33" s="134"/>
      <c r="EX33" s="134"/>
      <c r="EY33" s="142"/>
      <c r="EZ33" s="134">
        <f t="shared" ref="EZ33:FA33" si="103">SUM(EW33)</f>
        <v>0</v>
      </c>
      <c r="FA33" s="134">
        <f t="shared" si="103"/>
        <v>0</v>
      </c>
      <c r="FB33" s="134"/>
      <c r="FC33" s="137"/>
      <c r="FD33" s="134">
        <f t="shared" si="91"/>
        <v>3</v>
      </c>
      <c r="FE33" s="134">
        <f t="shared" si="92"/>
        <v>0.75</v>
      </c>
      <c r="FF33" s="134">
        <f t="shared" si="93"/>
        <v>1</v>
      </c>
      <c r="FG33" s="134">
        <f t="shared" si="94"/>
        <v>0.25</v>
      </c>
      <c r="FH33" s="134">
        <f t="shared" si="95"/>
        <v>2</v>
      </c>
      <c r="FI33" s="134">
        <f t="shared" si="96"/>
        <v>0</v>
      </c>
      <c r="FJ33" s="140">
        <f t="shared" si="97"/>
        <v>1</v>
      </c>
      <c r="FK33" s="134"/>
      <c r="FL33" s="135"/>
    </row>
    <row r="34">
      <c r="A34" s="159" t="s">
        <v>636</v>
      </c>
      <c r="B34" s="127" t="b">
        <v>1</v>
      </c>
      <c r="C34" s="147" t="s">
        <v>637</v>
      </c>
      <c r="D34" s="158">
        <v>15.0</v>
      </c>
      <c r="E34" s="161">
        <v>8.01201E11</v>
      </c>
      <c r="F34" s="159" t="s">
        <v>189</v>
      </c>
      <c r="G34" s="158" t="s">
        <v>638</v>
      </c>
      <c r="H34" s="159" t="s">
        <v>639</v>
      </c>
      <c r="I34" s="159" t="s">
        <v>486</v>
      </c>
      <c r="J34" s="159" t="s">
        <v>487</v>
      </c>
      <c r="K34" s="159" t="s">
        <v>487</v>
      </c>
      <c r="L34" s="159" t="s">
        <v>640</v>
      </c>
      <c r="M34" s="159" t="s">
        <v>489</v>
      </c>
      <c r="N34" s="159" t="s">
        <v>510</v>
      </c>
      <c r="O34" s="159" t="s">
        <v>569</v>
      </c>
      <c r="P34" s="159" t="s">
        <v>492</v>
      </c>
      <c r="Q34" s="159" t="s">
        <v>492</v>
      </c>
      <c r="R34" s="159" t="s">
        <v>493</v>
      </c>
      <c r="S34" s="159" t="s">
        <v>570</v>
      </c>
      <c r="T34" s="159" t="s">
        <v>571</v>
      </c>
      <c r="U34" s="159" t="s">
        <v>76</v>
      </c>
      <c r="V34" s="159" t="s">
        <v>497</v>
      </c>
      <c r="W34" s="160" t="s">
        <v>573</v>
      </c>
      <c r="X34" s="127" t="b">
        <v>1</v>
      </c>
      <c r="Y34" s="134" t="b">
        <v>0</v>
      </c>
      <c r="Z34" s="134" t="b">
        <v>0</v>
      </c>
      <c r="AA34" s="135"/>
      <c r="AB34" s="134" t="b">
        <v>0</v>
      </c>
      <c r="AC34" s="134" t="b">
        <v>0</v>
      </c>
      <c r="AD34" s="135"/>
      <c r="AE34" s="134" t="b">
        <v>0</v>
      </c>
      <c r="AF34" s="135"/>
      <c r="AG34" s="127">
        <v>1.0</v>
      </c>
      <c r="AH34" s="134"/>
      <c r="AI34" s="127">
        <v>0.0</v>
      </c>
      <c r="AJ34" s="134"/>
      <c r="AL34" s="127"/>
      <c r="AM34" s="127"/>
      <c r="AN34" s="127" t="s">
        <v>187</v>
      </c>
      <c r="AO34" s="127">
        <v>0.0</v>
      </c>
      <c r="AP34" s="134"/>
      <c r="AQ34" s="134"/>
      <c r="AR34" s="134"/>
      <c r="AS34" s="134"/>
      <c r="AT34" s="134"/>
      <c r="AU34" s="134"/>
      <c r="AV34" s="136"/>
      <c r="AW34" s="134">
        <f t="shared" si="60"/>
        <v>1</v>
      </c>
      <c r="AX34" s="134">
        <f t="shared" si="61"/>
        <v>0</v>
      </c>
      <c r="AY34" s="134">
        <f t="shared" si="62"/>
        <v>0</v>
      </c>
      <c r="AZ34" s="137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6"/>
      <c r="BN34" s="134">
        <f t="shared" si="63"/>
        <v>0</v>
      </c>
      <c r="BO34" s="134">
        <f t="shared" si="64"/>
        <v>0</v>
      </c>
      <c r="BP34" s="134">
        <f t="shared" si="65"/>
        <v>0</v>
      </c>
      <c r="BQ34" s="137"/>
      <c r="BR34" s="134"/>
      <c r="BS34" s="134"/>
      <c r="BT34" s="134"/>
      <c r="BU34" s="134"/>
      <c r="BV34" s="134"/>
      <c r="BW34" s="134"/>
      <c r="BX34" s="136"/>
      <c r="BY34" s="134">
        <f t="shared" si="66"/>
        <v>0</v>
      </c>
      <c r="BZ34" s="134">
        <f t="shared" si="67"/>
        <v>0</v>
      </c>
      <c r="CA34" s="134">
        <f t="shared" si="68"/>
        <v>0</v>
      </c>
      <c r="CB34" s="137"/>
      <c r="CC34" s="134"/>
      <c r="CD34" s="134"/>
      <c r="CE34" s="134"/>
      <c r="CF34" s="134"/>
      <c r="CG34" s="134"/>
      <c r="CH34" s="134"/>
      <c r="CI34" s="134">
        <f t="shared" si="69"/>
        <v>0</v>
      </c>
      <c r="CJ34" s="134">
        <f t="shared" si="70"/>
        <v>0</v>
      </c>
      <c r="CK34" s="134">
        <f t="shared" si="71"/>
        <v>0</v>
      </c>
      <c r="CL34" s="137"/>
      <c r="CM34" s="134"/>
      <c r="CN34" s="134"/>
      <c r="CO34" s="134"/>
      <c r="CP34" s="134"/>
      <c r="CQ34" s="134"/>
      <c r="CR34" s="134"/>
      <c r="CS34" s="134">
        <f t="shared" si="72"/>
        <v>0</v>
      </c>
      <c r="CT34" s="134">
        <f t="shared" si="73"/>
        <v>0</v>
      </c>
      <c r="CU34" s="134">
        <f t="shared" si="74"/>
        <v>0</v>
      </c>
      <c r="CV34" s="137"/>
      <c r="CW34" s="134"/>
      <c r="CX34" s="134"/>
      <c r="CY34" s="134"/>
      <c r="CZ34" s="134"/>
      <c r="DA34" s="134"/>
      <c r="DB34" s="134"/>
      <c r="DC34" s="134">
        <f t="shared" si="75"/>
        <v>0</v>
      </c>
      <c r="DD34" s="134">
        <f t="shared" si="76"/>
        <v>0</v>
      </c>
      <c r="DE34" s="134">
        <f t="shared" si="77"/>
        <v>0</v>
      </c>
      <c r="DF34" s="137"/>
      <c r="DG34" s="134"/>
      <c r="DH34" s="134"/>
      <c r="DI34" s="134"/>
      <c r="DJ34" s="134"/>
      <c r="DK34" s="134"/>
      <c r="DL34" s="134"/>
      <c r="DM34" s="134">
        <f t="shared" si="78"/>
        <v>0</v>
      </c>
      <c r="DN34" s="134">
        <f t="shared" si="79"/>
        <v>0</v>
      </c>
      <c r="DO34" s="134">
        <f t="shared" si="80"/>
        <v>0</v>
      </c>
      <c r="DP34" s="137"/>
      <c r="DQ34" s="134"/>
      <c r="DR34" s="134"/>
      <c r="DS34" s="134"/>
      <c r="DT34" s="134"/>
      <c r="DU34" s="134"/>
      <c r="DV34" s="134"/>
      <c r="DW34" s="134">
        <f t="shared" si="81"/>
        <v>0</v>
      </c>
      <c r="DX34" s="134">
        <f t="shared" si="82"/>
        <v>0</v>
      </c>
      <c r="DY34" s="134">
        <f t="shared" si="83"/>
        <v>0</v>
      </c>
      <c r="DZ34" s="145"/>
      <c r="EA34" s="137"/>
      <c r="EB34" s="134"/>
      <c r="EC34" s="134"/>
      <c r="ED34" s="134"/>
      <c r="EE34" s="134"/>
      <c r="EF34" s="134"/>
      <c r="EG34" s="134"/>
      <c r="EH34" s="136"/>
      <c r="EI34" s="134">
        <f t="shared" si="84"/>
        <v>0</v>
      </c>
      <c r="EJ34" s="134">
        <f t="shared" si="85"/>
        <v>0</v>
      </c>
      <c r="EK34" s="134">
        <f t="shared" si="86"/>
        <v>0</v>
      </c>
      <c r="EL34" s="137"/>
      <c r="EM34" s="134"/>
      <c r="EN34" s="134"/>
      <c r="EO34" s="134"/>
      <c r="EP34" s="134"/>
      <c r="EQ34" s="134"/>
      <c r="ER34" s="134"/>
      <c r="ES34" s="134">
        <f t="shared" si="87"/>
        <v>0</v>
      </c>
      <c r="ET34" s="134">
        <f t="shared" si="88"/>
        <v>0</v>
      </c>
      <c r="EU34" s="134">
        <f t="shared" si="89"/>
        <v>0</v>
      </c>
      <c r="EV34" s="137"/>
      <c r="EW34" s="134"/>
      <c r="EX34" s="134"/>
      <c r="EY34" s="142"/>
      <c r="EZ34" s="134">
        <f t="shared" ref="EZ34:FA34" si="104">SUM(EW34)</f>
        <v>0</v>
      </c>
      <c r="FA34" s="134">
        <f t="shared" si="104"/>
        <v>0</v>
      </c>
      <c r="FB34" s="134"/>
      <c r="FC34" s="137"/>
      <c r="FD34" s="134">
        <f t="shared" si="91"/>
        <v>1</v>
      </c>
      <c r="FE34" s="134">
        <f t="shared" si="92"/>
        <v>0.25</v>
      </c>
      <c r="FF34" s="134">
        <f t="shared" si="93"/>
        <v>0</v>
      </c>
      <c r="FG34" s="134">
        <f t="shared" si="94"/>
        <v>0</v>
      </c>
      <c r="FH34" s="134">
        <f t="shared" si="95"/>
        <v>0</v>
      </c>
      <c r="FI34" s="134">
        <f t="shared" si="96"/>
        <v>0</v>
      </c>
      <c r="FJ34" s="140">
        <f t="shared" si="97"/>
        <v>0.25</v>
      </c>
      <c r="FK34" s="134"/>
      <c r="FL34" s="135"/>
    </row>
    <row r="35">
      <c r="A35" s="170" t="s">
        <v>641</v>
      </c>
      <c r="B35" s="127" t="b">
        <v>0</v>
      </c>
      <c r="C35" s="147" t="s">
        <v>642</v>
      </c>
      <c r="D35" s="158">
        <v>17.0</v>
      </c>
      <c r="E35" s="159" t="s">
        <v>643</v>
      </c>
      <c r="F35" s="159" t="s">
        <v>189</v>
      </c>
      <c r="G35" s="158" t="s">
        <v>644</v>
      </c>
      <c r="H35" s="159" t="s">
        <v>645</v>
      </c>
      <c r="I35" s="159" t="s">
        <v>486</v>
      </c>
      <c r="J35" s="159" t="s">
        <v>487</v>
      </c>
      <c r="K35" s="159" t="s">
        <v>487</v>
      </c>
      <c r="L35" s="159" t="s">
        <v>646</v>
      </c>
      <c r="M35" s="159" t="s">
        <v>489</v>
      </c>
      <c r="N35" s="159" t="s">
        <v>490</v>
      </c>
      <c r="O35" s="159" t="s">
        <v>569</v>
      </c>
      <c r="P35" s="159" t="s">
        <v>492</v>
      </c>
      <c r="Q35" s="159" t="s">
        <v>492</v>
      </c>
      <c r="R35" s="159" t="s">
        <v>493</v>
      </c>
      <c r="S35" s="159" t="s">
        <v>570</v>
      </c>
      <c r="T35" s="159" t="s">
        <v>571</v>
      </c>
      <c r="U35" s="159" t="s">
        <v>76</v>
      </c>
      <c r="V35" s="159" t="s">
        <v>540</v>
      </c>
      <c r="W35" s="160" t="s">
        <v>573</v>
      </c>
      <c r="X35" s="127" t="b">
        <v>0</v>
      </c>
      <c r="Y35" s="134" t="b">
        <v>0</v>
      </c>
      <c r="Z35" s="134" t="b">
        <v>0</v>
      </c>
      <c r="AA35" s="135"/>
      <c r="AB35" s="134" t="b">
        <v>0</v>
      </c>
      <c r="AC35" s="134" t="b">
        <v>0</v>
      </c>
      <c r="AD35" s="135"/>
      <c r="AE35" s="134" t="b">
        <v>0</v>
      </c>
      <c r="AF35" s="135"/>
      <c r="AG35" s="127">
        <v>0.0</v>
      </c>
      <c r="AH35" s="134"/>
      <c r="AI35" s="127">
        <v>0.0</v>
      </c>
      <c r="AJ35" s="134"/>
      <c r="AL35" s="127"/>
      <c r="AM35" s="127"/>
      <c r="AN35" s="127" t="s">
        <v>187</v>
      </c>
      <c r="AO35" s="127">
        <v>0.0</v>
      </c>
      <c r="AP35" s="134"/>
      <c r="AQ35" s="134"/>
      <c r="AR35" s="134"/>
      <c r="AS35" s="134"/>
      <c r="AT35" s="134"/>
      <c r="AU35" s="134"/>
      <c r="AV35" s="136"/>
      <c r="AW35" s="134">
        <f t="shared" si="60"/>
        <v>0</v>
      </c>
      <c r="AX35" s="134">
        <f t="shared" si="61"/>
        <v>0</v>
      </c>
      <c r="AY35" s="134">
        <f t="shared" si="62"/>
        <v>0</v>
      </c>
      <c r="AZ35" s="137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  <c r="BM35" s="136"/>
      <c r="BN35" s="134">
        <f t="shared" si="63"/>
        <v>0</v>
      </c>
      <c r="BO35" s="134">
        <f t="shared" si="64"/>
        <v>0</v>
      </c>
      <c r="BP35" s="134">
        <f t="shared" si="65"/>
        <v>0</v>
      </c>
      <c r="BQ35" s="137"/>
      <c r="BR35" s="134"/>
      <c r="BS35" s="134"/>
      <c r="BT35" s="134"/>
      <c r="BU35" s="134"/>
      <c r="BV35" s="134"/>
      <c r="BW35" s="134"/>
      <c r="BX35" s="136"/>
      <c r="BY35" s="134">
        <f t="shared" si="66"/>
        <v>0</v>
      </c>
      <c r="BZ35" s="134">
        <f t="shared" si="67"/>
        <v>0</v>
      </c>
      <c r="CA35" s="134">
        <f t="shared" si="68"/>
        <v>0</v>
      </c>
      <c r="CB35" s="137"/>
      <c r="CC35" s="134"/>
      <c r="CD35" s="134"/>
      <c r="CE35" s="134"/>
      <c r="CF35" s="134"/>
      <c r="CG35" s="134"/>
      <c r="CH35" s="134"/>
      <c r="CI35" s="134">
        <f t="shared" si="69"/>
        <v>0</v>
      </c>
      <c r="CJ35" s="134">
        <f t="shared" si="70"/>
        <v>0</v>
      </c>
      <c r="CK35" s="134">
        <f t="shared" si="71"/>
        <v>0</v>
      </c>
      <c r="CL35" s="137"/>
      <c r="CM35" s="134"/>
      <c r="CN35" s="134"/>
      <c r="CO35" s="134"/>
      <c r="CP35" s="134"/>
      <c r="CQ35" s="134"/>
      <c r="CR35" s="134"/>
      <c r="CS35" s="134">
        <f t="shared" si="72"/>
        <v>0</v>
      </c>
      <c r="CT35" s="134">
        <f t="shared" si="73"/>
        <v>0</v>
      </c>
      <c r="CU35" s="134">
        <f t="shared" si="74"/>
        <v>0</v>
      </c>
      <c r="CV35" s="137"/>
      <c r="CW35" s="134"/>
      <c r="CX35" s="134"/>
      <c r="CY35" s="134"/>
      <c r="CZ35" s="134"/>
      <c r="DA35" s="134"/>
      <c r="DB35" s="134"/>
      <c r="DC35" s="134">
        <f t="shared" si="75"/>
        <v>0</v>
      </c>
      <c r="DD35" s="134">
        <f t="shared" si="76"/>
        <v>0</v>
      </c>
      <c r="DE35" s="134">
        <f t="shared" si="77"/>
        <v>0</v>
      </c>
      <c r="DF35" s="137"/>
      <c r="DG35" s="134"/>
      <c r="DH35" s="134"/>
      <c r="DI35" s="134"/>
      <c r="DJ35" s="134"/>
      <c r="DK35" s="134"/>
      <c r="DL35" s="134"/>
      <c r="DM35" s="134">
        <f t="shared" si="78"/>
        <v>0</v>
      </c>
      <c r="DN35" s="134">
        <f t="shared" si="79"/>
        <v>0</v>
      </c>
      <c r="DO35" s="134">
        <f t="shared" si="80"/>
        <v>0</v>
      </c>
      <c r="DP35" s="137"/>
      <c r="DQ35" s="134"/>
      <c r="DR35" s="134"/>
      <c r="DS35" s="134"/>
      <c r="DT35" s="134"/>
      <c r="DU35" s="134"/>
      <c r="DV35" s="134"/>
      <c r="DW35" s="134">
        <f t="shared" si="81"/>
        <v>0</v>
      </c>
      <c r="DX35" s="134">
        <f t="shared" si="82"/>
        <v>0</v>
      </c>
      <c r="DY35" s="134">
        <f t="shared" si="83"/>
        <v>0</v>
      </c>
      <c r="DZ35" s="145"/>
      <c r="EA35" s="137"/>
      <c r="EB35" s="134"/>
      <c r="EC35" s="134"/>
      <c r="ED35" s="134"/>
      <c r="EE35" s="134"/>
      <c r="EF35" s="134"/>
      <c r="EG35" s="134"/>
      <c r="EH35" s="136"/>
      <c r="EI35" s="134">
        <f t="shared" si="84"/>
        <v>0</v>
      </c>
      <c r="EJ35" s="134">
        <f t="shared" si="85"/>
        <v>0</v>
      </c>
      <c r="EK35" s="134">
        <f t="shared" si="86"/>
        <v>0</v>
      </c>
      <c r="EL35" s="137"/>
      <c r="EM35" s="134"/>
      <c r="EN35" s="134"/>
      <c r="EO35" s="134"/>
      <c r="EP35" s="134"/>
      <c r="EQ35" s="134"/>
      <c r="ER35" s="134"/>
      <c r="ES35" s="134">
        <f t="shared" si="87"/>
        <v>0</v>
      </c>
      <c r="ET35" s="134">
        <f t="shared" si="88"/>
        <v>0</v>
      </c>
      <c r="EU35" s="134">
        <f t="shared" si="89"/>
        <v>0</v>
      </c>
      <c r="EV35" s="137"/>
      <c r="EW35" s="134"/>
      <c r="EX35" s="134"/>
      <c r="EY35" s="142"/>
      <c r="EZ35" s="134">
        <f t="shared" ref="EZ35:FA35" si="105">SUM(EW35)</f>
        <v>0</v>
      </c>
      <c r="FA35" s="134">
        <f t="shared" si="105"/>
        <v>0</v>
      </c>
      <c r="FB35" s="134"/>
      <c r="FC35" s="137"/>
      <c r="FD35" s="134">
        <f t="shared" si="91"/>
        <v>0</v>
      </c>
      <c r="FE35" s="134">
        <f t="shared" si="92"/>
        <v>0</v>
      </c>
      <c r="FF35" s="134">
        <f t="shared" si="93"/>
        <v>0</v>
      </c>
      <c r="FG35" s="134">
        <f t="shared" si="94"/>
        <v>0</v>
      </c>
      <c r="FH35" s="134">
        <f t="shared" si="95"/>
        <v>0</v>
      </c>
      <c r="FI35" s="134">
        <f t="shared" si="96"/>
        <v>0</v>
      </c>
      <c r="FJ35" s="140">
        <f t="shared" si="97"/>
        <v>0</v>
      </c>
      <c r="FK35" s="134"/>
      <c r="FL35" s="135"/>
    </row>
    <row r="36">
      <c r="A36" s="170" t="s">
        <v>647</v>
      </c>
      <c r="B36" s="127" t="b">
        <v>0</v>
      </c>
      <c r="C36" s="147" t="s">
        <v>542</v>
      </c>
      <c r="D36" s="158">
        <v>17.0</v>
      </c>
      <c r="E36" s="159" t="s">
        <v>648</v>
      </c>
      <c r="F36" s="159" t="s">
        <v>182</v>
      </c>
      <c r="G36" s="158">
        <v>8.923988E7</v>
      </c>
      <c r="H36" s="159" t="s">
        <v>649</v>
      </c>
      <c r="I36" s="159" t="s">
        <v>486</v>
      </c>
      <c r="J36" s="159" t="s">
        <v>487</v>
      </c>
      <c r="K36" s="159" t="s">
        <v>487</v>
      </c>
      <c r="L36" s="159" t="s">
        <v>650</v>
      </c>
      <c r="M36" s="159" t="s">
        <v>489</v>
      </c>
      <c r="N36" s="159" t="s">
        <v>510</v>
      </c>
      <c r="O36" s="159" t="s">
        <v>569</v>
      </c>
      <c r="P36" s="159" t="s">
        <v>492</v>
      </c>
      <c r="Q36" s="159" t="s">
        <v>492</v>
      </c>
      <c r="R36" s="159" t="s">
        <v>493</v>
      </c>
      <c r="S36" s="159" t="s">
        <v>570</v>
      </c>
      <c r="T36" s="159" t="s">
        <v>571</v>
      </c>
      <c r="U36" s="159" t="s">
        <v>76</v>
      </c>
      <c r="V36" s="159" t="s">
        <v>591</v>
      </c>
      <c r="W36" s="160" t="s">
        <v>573</v>
      </c>
      <c r="X36" s="127" t="b">
        <v>1</v>
      </c>
      <c r="Y36" s="134" t="b">
        <v>0</v>
      </c>
      <c r="Z36" s="134" t="b">
        <v>0</v>
      </c>
      <c r="AA36" s="135"/>
      <c r="AB36" s="134" t="b">
        <v>0</v>
      </c>
      <c r="AC36" s="134" t="b">
        <v>0</v>
      </c>
      <c r="AD36" s="135"/>
      <c r="AE36" s="134" t="b">
        <v>0</v>
      </c>
      <c r="AF36" s="135"/>
      <c r="AG36" s="127">
        <v>1.0</v>
      </c>
      <c r="AH36" s="134"/>
      <c r="AI36" s="127">
        <v>1.0</v>
      </c>
      <c r="AJ36" s="134"/>
      <c r="AL36" s="127"/>
      <c r="AM36" s="127"/>
      <c r="AN36" s="127" t="s">
        <v>187</v>
      </c>
      <c r="AO36" s="127">
        <v>1.0</v>
      </c>
      <c r="AP36" s="134"/>
      <c r="AQ36" s="134"/>
      <c r="AR36" s="134"/>
      <c r="AS36" s="134"/>
      <c r="AT36" s="134"/>
      <c r="AU36" s="134"/>
      <c r="AV36" s="136"/>
      <c r="AW36" s="134">
        <f t="shared" si="60"/>
        <v>3</v>
      </c>
      <c r="AX36" s="134">
        <f t="shared" si="61"/>
        <v>1</v>
      </c>
      <c r="AY36" s="134">
        <f t="shared" si="62"/>
        <v>0</v>
      </c>
      <c r="AZ36" s="137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  <c r="BM36" s="136"/>
      <c r="BN36" s="134">
        <f t="shared" si="63"/>
        <v>0</v>
      </c>
      <c r="BO36" s="134">
        <f t="shared" si="64"/>
        <v>0</v>
      </c>
      <c r="BP36" s="134">
        <f t="shared" si="65"/>
        <v>0</v>
      </c>
      <c r="BQ36" s="137"/>
      <c r="BR36" s="134"/>
      <c r="BS36" s="134"/>
      <c r="BT36" s="134"/>
      <c r="BU36" s="134"/>
      <c r="BV36" s="134"/>
      <c r="BW36" s="134"/>
      <c r="BX36" s="136"/>
      <c r="BY36" s="134">
        <f t="shared" si="66"/>
        <v>0</v>
      </c>
      <c r="BZ36" s="134">
        <f t="shared" si="67"/>
        <v>0</v>
      </c>
      <c r="CA36" s="134">
        <f t="shared" si="68"/>
        <v>0</v>
      </c>
      <c r="CB36" s="137"/>
      <c r="CC36" s="134"/>
      <c r="CD36" s="134"/>
      <c r="CE36" s="134"/>
      <c r="CF36" s="134"/>
      <c r="CG36" s="134"/>
      <c r="CH36" s="134"/>
      <c r="CI36" s="134">
        <f t="shared" si="69"/>
        <v>0</v>
      </c>
      <c r="CJ36" s="134">
        <f t="shared" si="70"/>
        <v>0</v>
      </c>
      <c r="CK36" s="134">
        <f t="shared" si="71"/>
        <v>0</v>
      </c>
      <c r="CL36" s="137"/>
      <c r="CM36" s="134"/>
      <c r="CN36" s="134"/>
      <c r="CO36" s="134"/>
      <c r="CP36" s="134"/>
      <c r="CQ36" s="134"/>
      <c r="CR36" s="134"/>
      <c r="CS36" s="134">
        <f t="shared" si="72"/>
        <v>0</v>
      </c>
      <c r="CT36" s="134">
        <f t="shared" si="73"/>
        <v>0</v>
      </c>
      <c r="CU36" s="134">
        <f t="shared" si="74"/>
        <v>0</v>
      </c>
      <c r="CV36" s="137"/>
      <c r="CW36" s="134"/>
      <c r="CX36" s="134"/>
      <c r="CY36" s="134"/>
      <c r="CZ36" s="134"/>
      <c r="DA36" s="134"/>
      <c r="DB36" s="134"/>
      <c r="DC36" s="134">
        <f t="shared" si="75"/>
        <v>0</v>
      </c>
      <c r="DD36" s="134">
        <f t="shared" si="76"/>
        <v>0</v>
      </c>
      <c r="DE36" s="134">
        <f t="shared" si="77"/>
        <v>0</v>
      </c>
      <c r="DF36" s="137"/>
      <c r="DG36" s="134"/>
      <c r="DH36" s="134"/>
      <c r="DI36" s="134"/>
      <c r="DJ36" s="134"/>
      <c r="DK36" s="134"/>
      <c r="DL36" s="134"/>
      <c r="DM36" s="134">
        <f t="shared" si="78"/>
        <v>0</v>
      </c>
      <c r="DN36" s="134">
        <f t="shared" si="79"/>
        <v>0</v>
      </c>
      <c r="DO36" s="134">
        <f t="shared" si="80"/>
        <v>0</v>
      </c>
      <c r="DP36" s="137"/>
      <c r="DQ36" s="134"/>
      <c r="DR36" s="134"/>
      <c r="DS36" s="134"/>
      <c r="DT36" s="134"/>
      <c r="DU36" s="134"/>
      <c r="DV36" s="134"/>
      <c r="DW36" s="134">
        <f t="shared" si="81"/>
        <v>0</v>
      </c>
      <c r="DX36" s="134">
        <f t="shared" si="82"/>
        <v>0</v>
      </c>
      <c r="DY36" s="134">
        <f t="shared" si="83"/>
        <v>0</v>
      </c>
      <c r="DZ36" s="145"/>
      <c r="EA36" s="137"/>
      <c r="EB36" s="134"/>
      <c r="EC36" s="134"/>
      <c r="ED36" s="134"/>
      <c r="EE36" s="134"/>
      <c r="EF36" s="134"/>
      <c r="EG36" s="134"/>
      <c r="EH36" s="136"/>
      <c r="EI36" s="134">
        <f t="shared" si="84"/>
        <v>0</v>
      </c>
      <c r="EJ36" s="134">
        <f t="shared" si="85"/>
        <v>0</v>
      </c>
      <c r="EK36" s="134">
        <f t="shared" si="86"/>
        <v>0</v>
      </c>
      <c r="EL36" s="137"/>
      <c r="EM36" s="134"/>
      <c r="EN36" s="134"/>
      <c r="EO36" s="134"/>
      <c r="EP36" s="134"/>
      <c r="EQ36" s="134"/>
      <c r="ER36" s="134"/>
      <c r="ES36" s="134">
        <f t="shared" si="87"/>
        <v>0</v>
      </c>
      <c r="ET36" s="134">
        <f t="shared" si="88"/>
        <v>0</v>
      </c>
      <c r="EU36" s="134">
        <f t="shared" si="89"/>
        <v>0</v>
      </c>
      <c r="EV36" s="137"/>
      <c r="EW36" s="134"/>
      <c r="EX36" s="134"/>
      <c r="EY36" s="142"/>
      <c r="EZ36" s="134">
        <f t="shared" ref="EZ36:FA36" si="106">SUM(EW36)</f>
        <v>0</v>
      </c>
      <c r="FA36" s="134">
        <f t="shared" si="106"/>
        <v>0</v>
      </c>
      <c r="FB36" s="134"/>
      <c r="FC36" s="137"/>
      <c r="FD36" s="134">
        <f t="shared" si="91"/>
        <v>3</v>
      </c>
      <c r="FE36" s="134">
        <f t="shared" si="92"/>
        <v>0.75</v>
      </c>
      <c r="FF36" s="134">
        <f t="shared" si="93"/>
        <v>1</v>
      </c>
      <c r="FG36" s="134">
        <f t="shared" si="94"/>
        <v>0.25</v>
      </c>
      <c r="FH36" s="134">
        <f t="shared" si="95"/>
        <v>0</v>
      </c>
      <c r="FI36" s="134">
        <f t="shared" si="96"/>
        <v>0</v>
      </c>
      <c r="FJ36" s="140">
        <f t="shared" si="97"/>
        <v>1</v>
      </c>
      <c r="FK36" s="134"/>
      <c r="FL36" s="135"/>
    </row>
    <row r="37">
      <c r="A37" s="159" t="s">
        <v>651</v>
      </c>
      <c r="B37" s="127" t="b">
        <v>1</v>
      </c>
      <c r="C37" s="147" t="s">
        <v>652</v>
      </c>
      <c r="D37" s="158">
        <v>17.0</v>
      </c>
      <c r="E37" s="161">
        <v>8.01201E11</v>
      </c>
      <c r="F37" s="159" t="s">
        <v>189</v>
      </c>
      <c r="G37" s="158">
        <v>3.1951839E7</v>
      </c>
      <c r="H37" s="159" t="s">
        <v>653</v>
      </c>
      <c r="I37" s="159" t="s">
        <v>486</v>
      </c>
      <c r="J37" s="159" t="s">
        <v>487</v>
      </c>
      <c r="K37" s="159" t="s">
        <v>487</v>
      </c>
      <c r="L37" s="159" t="s">
        <v>654</v>
      </c>
      <c r="M37" s="159" t="s">
        <v>489</v>
      </c>
      <c r="N37" s="159" t="s">
        <v>490</v>
      </c>
      <c r="O37" s="159" t="s">
        <v>511</v>
      </c>
      <c r="P37" s="159" t="s">
        <v>492</v>
      </c>
      <c r="Q37" s="159" t="s">
        <v>492</v>
      </c>
      <c r="R37" s="159" t="s">
        <v>493</v>
      </c>
      <c r="S37" s="159" t="s">
        <v>570</v>
      </c>
      <c r="T37" s="159" t="s">
        <v>571</v>
      </c>
      <c r="U37" s="159" t="s">
        <v>76</v>
      </c>
      <c r="V37" s="159" t="s">
        <v>655</v>
      </c>
      <c r="W37" s="160" t="s">
        <v>573</v>
      </c>
      <c r="X37" s="127" t="b">
        <v>1</v>
      </c>
      <c r="Y37" s="134" t="b">
        <v>0</v>
      </c>
      <c r="Z37" s="134" t="b">
        <v>0</v>
      </c>
      <c r="AA37" s="135"/>
      <c r="AB37" s="134" t="b">
        <v>0</v>
      </c>
      <c r="AC37" s="134" t="b">
        <v>0</v>
      </c>
      <c r="AD37" s="135"/>
      <c r="AE37" s="134" t="b">
        <v>0</v>
      </c>
      <c r="AF37" s="135"/>
      <c r="AG37" s="127">
        <v>1.0</v>
      </c>
      <c r="AH37" s="134"/>
      <c r="AI37" s="127">
        <v>1.0</v>
      </c>
      <c r="AJ37" s="134"/>
      <c r="AL37" s="127"/>
      <c r="AM37" s="127"/>
      <c r="AN37" s="127" t="s">
        <v>187</v>
      </c>
      <c r="AO37" s="127">
        <v>0.0</v>
      </c>
      <c r="AP37" s="134"/>
      <c r="AQ37" s="134"/>
      <c r="AR37" s="134"/>
      <c r="AS37" s="134"/>
      <c r="AT37" s="134"/>
      <c r="AU37" s="134"/>
      <c r="AV37" s="136"/>
      <c r="AW37" s="134">
        <f t="shared" si="60"/>
        <v>2</v>
      </c>
      <c r="AX37" s="134">
        <f t="shared" si="61"/>
        <v>0</v>
      </c>
      <c r="AY37" s="134">
        <f t="shared" si="62"/>
        <v>0</v>
      </c>
      <c r="AZ37" s="137"/>
      <c r="BA37" s="134"/>
      <c r="BB37" s="134"/>
      <c r="BC37" s="134"/>
      <c r="BD37" s="134"/>
      <c r="BE37" s="134"/>
      <c r="BF37" s="134"/>
      <c r="BG37" s="134"/>
      <c r="BH37" s="134"/>
      <c r="BI37" s="134"/>
      <c r="BJ37" s="134"/>
      <c r="BK37" s="134"/>
      <c r="BL37" s="134"/>
      <c r="BM37" s="136"/>
      <c r="BN37" s="134">
        <f t="shared" si="63"/>
        <v>0</v>
      </c>
      <c r="BO37" s="134">
        <f t="shared" si="64"/>
        <v>0</v>
      </c>
      <c r="BP37" s="134">
        <f t="shared" si="65"/>
        <v>0</v>
      </c>
      <c r="BQ37" s="137"/>
      <c r="BR37" s="134"/>
      <c r="BS37" s="134"/>
      <c r="BT37" s="134"/>
      <c r="BU37" s="134"/>
      <c r="BV37" s="134"/>
      <c r="BW37" s="134"/>
      <c r="BX37" s="136"/>
      <c r="BY37" s="134">
        <f t="shared" si="66"/>
        <v>0</v>
      </c>
      <c r="BZ37" s="134">
        <f t="shared" si="67"/>
        <v>0</v>
      </c>
      <c r="CA37" s="134">
        <f t="shared" si="68"/>
        <v>0</v>
      </c>
      <c r="CB37" s="137"/>
      <c r="CC37" s="134"/>
      <c r="CD37" s="134"/>
      <c r="CE37" s="134"/>
      <c r="CF37" s="134"/>
      <c r="CG37" s="134"/>
      <c r="CH37" s="134"/>
      <c r="CI37" s="134">
        <f t="shared" si="69"/>
        <v>0</v>
      </c>
      <c r="CJ37" s="134">
        <f t="shared" si="70"/>
        <v>0</v>
      </c>
      <c r="CK37" s="134">
        <f t="shared" si="71"/>
        <v>0</v>
      </c>
      <c r="CL37" s="137"/>
      <c r="CM37" s="134"/>
      <c r="CN37" s="134"/>
      <c r="CO37" s="134"/>
      <c r="CP37" s="134"/>
      <c r="CQ37" s="134"/>
      <c r="CR37" s="134"/>
      <c r="CS37" s="134">
        <f t="shared" si="72"/>
        <v>0</v>
      </c>
      <c r="CT37" s="134">
        <f t="shared" si="73"/>
        <v>0</v>
      </c>
      <c r="CU37" s="134">
        <f t="shared" si="74"/>
        <v>0</v>
      </c>
      <c r="CV37" s="137"/>
      <c r="CW37" s="134"/>
      <c r="CX37" s="134"/>
      <c r="CY37" s="134"/>
      <c r="CZ37" s="134"/>
      <c r="DA37" s="134"/>
      <c r="DB37" s="134"/>
      <c r="DC37" s="134">
        <f t="shared" si="75"/>
        <v>0</v>
      </c>
      <c r="DD37" s="134">
        <f t="shared" si="76"/>
        <v>0</v>
      </c>
      <c r="DE37" s="134">
        <f t="shared" si="77"/>
        <v>0</v>
      </c>
      <c r="DF37" s="137"/>
      <c r="DG37" s="134"/>
      <c r="DH37" s="134"/>
      <c r="DI37" s="134"/>
      <c r="DJ37" s="134"/>
      <c r="DK37" s="134"/>
      <c r="DL37" s="134"/>
      <c r="DM37" s="134">
        <f t="shared" si="78"/>
        <v>0</v>
      </c>
      <c r="DN37" s="134">
        <f t="shared" si="79"/>
        <v>0</v>
      </c>
      <c r="DO37" s="134">
        <f t="shared" si="80"/>
        <v>0</v>
      </c>
      <c r="DP37" s="137"/>
      <c r="DQ37" s="134"/>
      <c r="DR37" s="134"/>
      <c r="DS37" s="134"/>
      <c r="DT37" s="134"/>
      <c r="DU37" s="134"/>
      <c r="DV37" s="134"/>
      <c r="DW37" s="134">
        <f t="shared" si="81"/>
        <v>0</v>
      </c>
      <c r="DX37" s="134">
        <f t="shared" si="82"/>
        <v>0</v>
      </c>
      <c r="DY37" s="134">
        <f t="shared" si="83"/>
        <v>0</v>
      </c>
      <c r="DZ37" s="145"/>
      <c r="EA37" s="137"/>
      <c r="EB37" s="134"/>
      <c r="EC37" s="134"/>
      <c r="ED37" s="134"/>
      <c r="EE37" s="134"/>
      <c r="EF37" s="134"/>
      <c r="EG37" s="134"/>
      <c r="EH37" s="136"/>
      <c r="EI37" s="134">
        <f t="shared" si="84"/>
        <v>0</v>
      </c>
      <c r="EJ37" s="134">
        <f t="shared" si="85"/>
        <v>0</v>
      </c>
      <c r="EK37" s="134">
        <f t="shared" si="86"/>
        <v>0</v>
      </c>
      <c r="EL37" s="137"/>
      <c r="EM37" s="134"/>
      <c r="EN37" s="134"/>
      <c r="EO37" s="134"/>
      <c r="EP37" s="134"/>
      <c r="EQ37" s="134"/>
      <c r="ER37" s="134"/>
      <c r="ES37" s="134">
        <f t="shared" si="87"/>
        <v>0</v>
      </c>
      <c r="ET37" s="134">
        <f t="shared" si="88"/>
        <v>0</v>
      </c>
      <c r="EU37" s="134">
        <f t="shared" si="89"/>
        <v>0</v>
      </c>
      <c r="EV37" s="137"/>
      <c r="EW37" s="134"/>
      <c r="EX37" s="134"/>
      <c r="EY37" s="142"/>
      <c r="EZ37" s="134">
        <f t="shared" ref="EZ37:FA37" si="107">SUM(EW37)</f>
        <v>0</v>
      </c>
      <c r="FA37" s="134">
        <f t="shared" si="107"/>
        <v>0</v>
      </c>
      <c r="FB37" s="134"/>
      <c r="FC37" s="137"/>
      <c r="FD37" s="134">
        <f t="shared" si="91"/>
        <v>2</v>
      </c>
      <c r="FE37" s="134">
        <f t="shared" si="92"/>
        <v>0.5</v>
      </c>
      <c r="FF37" s="134">
        <f t="shared" si="93"/>
        <v>0</v>
      </c>
      <c r="FG37" s="134">
        <f t="shared" si="94"/>
        <v>0</v>
      </c>
      <c r="FH37" s="134">
        <f t="shared" si="95"/>
        <v>0</v>
      </c>
      <c r="FI37" s="134">
        <f t="shared" si="96"/>
        <v>0</v>
      </c>
      <c r="FJ37" s="140">
        <f t="shared" si="97"/>
        <v>0.5</v>
      </c>
      <c r="FK37" s="134"/>
      <c r="FL37" s="135"/>
    </row>
    <row r="38">
      <c r="A38" s="170" t="s">
        <v>656</v>
      </c>
      <c r="B38" s="127" t="b">
        <v>0</v>
      </c>
      <c r="C38" s="147" t="s">
        <v>657</v>
      </c>
      <c r="D38" s="158">
        <v>17.0</v>
      </c>
      <c r="E38" s="161">
        <v>8.01201E11</v>
      </c>
      <c r="F38" s="159" t="s">
        <v>182</v>
      </c>
      <c r="G38" s="158">
        <v>9.4529943E7</v>
      </c>
      <c r="H38" s="159" t="s">
        <v>658</v>
      </c>
      <c r="I38" s="159" t="s">
        <v>486</v>
      </c>
      <c r="J38" s="159" t="s">
        <v>487</v>
      </c>
      <c r="K38" s="159" t="s">
        <v>487</v>
      </c>
      <c r="L38" s="159" t="s">
        <v>659</v>
      </c>
      <c r="M38" s="159" t="s">
        <v>489</v>
      </c>
      <c r="N38" s="159" t="s">
        <v>510</v>
      </c>
      <c r="O38" s="159" t="s">
        <v>511</v>
      </c>
      <c r="P38" s="159" t="s">
        <v>492</v>
      </c>
      <c r="Q38" s="159" t="s">
        <v>492</v>
      </c>
      <c r="R38" s="159" t="s">
        <v>493</v>
      </c>
      <c r="S38" s="159" t="s">
        <v>570</v>
      </c>
      <c r="T38" s="159" t="s">
        <v>571</v>
      </c>
      <c r="U38" s="159" t="s">
        <v>76</v>
      </c>
      <c r="V38" s="159" t="s">
        <v>497</v>
      </c>
      <c r="W38" s="160" t="s">
        <v>573</v>
      </c>
      <c r="X38" s="127" t="b">
        <v>0</v>
      </c>
      <c r="Y38" s="134" t="b">
        <v>0</v>
      </c>
      <c r="Z38" s="134" t="b">
        <v>0</v>
      </c>
      <c r="AA38" s="135"/>
      <c r="AB38" s="134" t="b">
        <v>0</v>
      </c>
      <c r="AC38" s="134" t="b">
        <v>0</v>
      </c>
      <c r="AD38" s="135"/>
      <c r="AE38" s="134" t="b">
        <v>0</v>
      </c>
      <c r="AF38" s="135"/>
      <c r="AG38" s="127">
        <v>0.0</v>
      </c>
      <c r="AH38" s="134"/>
      <c r="AI38" s="127">
        <v>0.0</v>
      </c>
      <c r="AJ38" s="134"/>
      <c r="AL38" s="127"/>
      <c r="AM38" s="127"/>
      <c r="AN38" s="127" t="s">
        <v>187</v>
      </c>
      <c r="AO38" s="127">
        <v>0.0</v>
      </c>
      <c r="AP38" s="134"/>
      <c r="AQ38" s="134"/>
      <c r="AR38" s="134"/>
      <c r="AS38" s="134"/>
      <c r="AT38" s="134"/>
      <c r="AU38" s="134"/>
      <c r="AV38" s="136"/>
      <c r="AW38" s="134">
        <f t="shared" si="60"/>
        <v>0</v>
      </c>
      <c r="AX38" s="134">
        <f t="shared" si="61"/>
        <v>0</v>
      </c>
      <c r="AY38" s="134">
        <f t="shared" si="62"/>
        <v>0</v>
      </c>
      <c r="AZ38" s="137"/>
      <c r="BA38" s="134"/>
      <c r="BB38" s="134"/>
      <c r="BC38" s="134"/>
      <c r="BD38" s="134"/>
      <c r="BE38" s="134"/>
      <c r="BF38" s="134"/>
      <c r="BG38" s="134"/>
      <c r="BH38" s="134"/>
      <c r="BI38" s="134"/>
      <c r="BJ38" s="134"/>
      <c r="BK38" s="134"/>
      <c r="BL38" s="134"/>
      <c r="BM38" s="136"/>
      <c r="BN38" s="134">
        <f t="shared" si="63"/>
        <v>0</v>
      </c>
      <c r="BO38" s="134">
        <f t="shared" si="64"/>
        <v>0</v>
      </c>
      <c r="BP38" s="134">
        <f t="shared" si="65"/>
        <v>0</v>
      </c>
      <c r="BQ38" s="137"/>
      <c r="BR38" s="134"/>
      <c r="BS38" s="134"/>
      <c r="BT38" s="134"/>
      <c r="BU38" s="134"/>
      <c r="BV38" s="134"/>
      <c r="BW38" s="134"/>
      <c r="BX38" s="136"/>
      <c r="BY38" s="134">
        <f t="shared" si="66"/>
        <v>0</v>
      </c>
      <c r="BZ38" s="134">
        <f t="shared" si="67"/>
        <v>0</v>
      </c>
      <c r="CA38" s="134">
        <f t="shared" si="68"/>
        <v>0</v>
      </c>
      <c r="CB38" s="137"/>
      <c r="CC38" s="134"/>
      <c r="CD38" s="134"/>
      <c r="CE38" s="134"/>
      <c r="CF38" s="134"/>
      <c r="CG38" s="134"/>
      <c r="CH38" s="134"/>
      <c r="CI38" s="134">
        <f t="shared" si="69"/>
        <v>0</v>
      </c>
      <c r="CJ38" s="134">
        <f t="shared" si="70"/>
        <v>0</v>
      </c>
      <c r="CK38" s="134">
        <f t="shared" si="71"/>
        <v>0</v>
      </c>
      <c r="CL38" s="137"/>
      <c r="CM38" s="134"/>
      <c r="CN38" s="134"/>
      <c r="CO38" s="134"/>
      <c r="CP38" s="134"/>
      <c r="CQ38" s="134"/>
      <c r="CR38" s="134"/>
      <c r="CS38" s="134">
        <f t="shared" si="72"/>
        <v>0</v>
      </c>
      <c r="CT38" s="134">
        <f t="shared" si="73"/>
        <v>0</v>
      </c>
      <c r="CU38" s="134">
        <f t="shared" si="74"/>
        <v>0</v>
      </c>
      <c r="CV38" s="137"/>
      <c r="CW38" s="134"/>
      <c r="CX38" s="134"/>
      <c r="CY38" s="134"/>
      <c r="CZ38" s="134"/>
      <c r="DA38" s="134"/>
      <c r="DB38" s="134"/>
      <c r="DC38" s="134">
        <f t="shared" si="75"/>
        <v>0</v>
      </c>
      <c r="DD38" s="134">
        <f t="shared" si="76"/>
        <v>0</v>
      </c>
      <c r="DE38" s="134">
        <f t="shared" si="77"/>
        <v>0</v>
      </c>
      <c r="DF38" s="137"/>
      <c r="DG38" s="134"/>
      <c r="DH38" s="134"/>
      <c r="DI38" s="134"/>
      <c r="DJ38" s="134"/>
      <c r="DK38" s="134"/>
      <c r="DL38" s="134"/>
      <c r="DM38" s="134">
        <f t="shared" si="78"/>
        <v>0</v>
      </c>
      <c r="DN38" s="134">
        <f t="shared" si="79"/>
        <v>0</v>
      </c>
      <c r="DO38" s="134">
        <f t="shared" si="80"/>
        <v>0</v>
      </c>
      <c r="DP38" s="137"/>
      <c r="DQ38" s="134"/>
      <c r="DR38" s="134"/>
      <c r="DS38" s="134"/>
      <c r="DT38" s="134"/>
      <c r="DU38" s="134"/>
      <c r="DV38" s="134"/>
      <c r="DW38" s="134">
        <f t="shared" si="81"/>
        <v>0</v>
      </c>
      <c r="DX38" s="134">
        <f t="shared" si="82"/>
        <v>0</v>
      </c>
      <c r="DY38" s="134">
        <f t="shared" si="83"/>
        <v>0</v>
      </c>
      <c r="DZ38" s="145"/>
      <c r="EA38" s="137"/>
      <c r="EB38" s="134"/>
      <c r="EC38" s="134"/>
      <c r="ED38" s="134"/>
      <c r="EE38" s="134"/>
      <c r="EF38" s="134"/>
      <c r="EG38" s="134"/>
      <c r="EH38" s="136"/>
      <c r="EI38" s="134">
        <f t="shared" si="84"/>
        <v>0</v>
      </c>
      <c r="EJ38" s="134">
        <f t="shared" si="85"/>
        <v>0</v>
      </c>
      <c r="EK38" s="134">
        <f t="shared" si="86"/>
        <v>0</v>
      </c>
      <c r="EL38" s="137"/>
      <c r="EM38" s="134"/>
      <c r="EN38" s="134"/>
      <c r="EO38" s="134"/>
      <c r="EP38" s="134"/>
      <c r="EQ38" s="134"/>
      <c r="ER38" s="134"/>
      <c r="ES38" s="134">
        <f t="shared" si="87"/>
        <v>0</v>
      </c>
      <c r="ET38" s="134">
        <f t="shared" si="88"/>
        <v>0</v>
      </c>
      <c r="EU38" s="134">
        <f t="shared" si="89"/>
        <v>0</v>
      </c>
      <c r="EV38" s="137"/>
      <c r="EW38" s="134"/>
      <c r="EX38" s="134"/>
      <c r="EY38" s="142"/>
      <c r="EZ38" s="134">
        <f t="shared" ref="EZ38:FA38" si="108">SUM(EW38)</f>
        <v>0</v>
      </c>
      <c r="FA38" s="134">
        <f t="shared" si="108"/>
        <v>0</v>
      </c>
      <c r="FB38" s="134"/>
      <c r="FC38" s="137"/>
      <c r="FD38" s="134">
        <f t="shared" si="91"/>
        <v>0</v>
      </c>
      <c r="FE38" s="134">
        <f t="shared" si="92"/>
        <v>0</v>
      </c>
      <c r="FF38" s="134">
        <f t="shared" si="93"/>
        <v>0</v>
      </c>
      <c r="FG38" s="134">
        <f t="shared" si="94"/>
        <v>0</v>
      </c>
      <c r="FH38" s="134">
        <f t="shared" si="95"/>
        <v>0</v>
      </c>
      <c r="FI38" s="134">
        <f t="shared" si="96"/>
        <v>0</v>
      </c>
      <c r="FJ38" s="140">
        <f t="shared" si="97"/>
        <v>0</v>
      </c>
      <c r="FK38" s="134"/>
      <c r="FL38" s="135"/>
    </row>
    <row r="39">
      <c r="A39" s="170" t="s">
        <v>660</v>
      </c>
      <c r="B39" s="127" t="b">
        <v>0</v>
      </c>
      <c r="C39" s="128" t="s">
        <v>483</v>
      </c>
      <c r="D39" s="158">
        <v>17.0</v>
      </c>
      <c r="E39" s="159" t="s">
        <v>661</v>
      </c>
      <c r="F39" s="159" t="s">
        <v>189</v>
      </c>
      <c r="G39" s="158" t="s">
        <v>662</v>
      </c>
      <c r="H39" s="159" t="s">
        <v>663</v>
      </c>
      <c r="I39" s="159" t="s">
        <v>559</v>
      </c>
      <c r="J39" s="159" t="s">
        <v>487</v>
      </c>
      <c r="K39" s="159" t="s">
        <v>487</v>
      </c>
      <c r="L39" s="159" t="s">
        <v>664</v>
      </c>
      <c r="M39" s="159" t="s">
        <v>489</v>
      </c>
      <c r="N39" s="159" t="s">
        <v>490</v>
      </c>
      <c r="O39" s="159" t="s">
        <v>665</v>
      </c>
      <c r="P39" s="159" t="s">
        <v>487</v>
      </c>
      <c r="Q39" s="159" t="s">
        <v>492</v>
      </c>
      <c r="R39" s="159" t="s">
        <v>493</v>
      </c>
      <c r="S39" s="159" t="s">
        <v>570</v>
      </c>
      <c r="T39" s="159" t="s">
        <v>666</v>
      </c>
      <c r="U39" s="159" t="s">
        <v>76</v>
      </c>
      <c r="V39" s="159" t="s">
        <v>667</v>
      </c>
      <c r="W39" s="160" t="s">
        <v>573</v>
      </c>
      <c r="X39" s="127" t="b">
        <v>1</v>
      </c>
      <c r="Y39" s="134" t="b">
        <v>0</v>
      </c>
      <c r="Z39" s="134" t="b">
        <v>0</v>
      </c>
      <c r="AA39" s="135"/>
      <c r="AB39" s="134" t="b">
        <v>0</v>
      </c>
      <c r="AC39" s="134" t="b">
        <v>0</v>
      </c>
      <c r="AD39" s="135"/>
      <c r="AE39" s="134" t="b">
        <v>0</v>
      </c>
      <c r="AF39" s="135"/>
      <c r="AG39" s="127">
        <v>1.0</v>
      </c>
      <c r="AH39" s="134"/>
      <c r="AI39" s="127">
        <v>1.0</v>
      </c>
      <c r="AJ39" s="134"/>
      <c r="AL39" s="127"/>
      <c r="AM39" s="127"/>
      <c r="AN39" s="127" t="s">
        <v>187</v>
      </c>
      <c r="AO39" s="127">
        <v>0.0</v>
      </c>
      <c r="AP39" s="134"/>
      <c r="AQ39" s="134"/>
      <c r="AR39" s="134"/>
      <c r="AS39" s="134"/>
      <c r="AT39" s="134"/>
      <c r="AU39" s="134"/>
      <c r="AV39" s="136"/>
      <c r="AW39" s="134">
        <f t="shared" si="60"/>
        <v>2</v>
      </c>
      <c r="AX39" s="134">
        <f t="shared" si="61"/>
        <v>0</v>
      </c>
      <c r="AY39" s="134">
        <f t="shared" si="62"/>
        <v>0</v>
      </c>
      <c r="AZ39" s="137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  <c r="BM39" s="136"/>
      <c r="BN39" s="134">
        <f t="shared" si="63"/>
        <v>0</v>
      </c>
      <c r="BO39" s="134">
        <f t="shared" si="64"/>
        <v>0</v>
      </c>
      <c r="BP39" s="134">
        <f t="shared" si="65"/>
        <v>0</v>
      </c>
      <c r="BQ39" s="137"/>
      <c r="BR39" s="134"/>
      <c r="BS39" s="134"/>
      <c r="BT39" s="134"/>
      <c r="BU39" s="134"/>
      <c r="BV39" s="134"/>
      <c r="BW39" s="134"/>
      <c r="BX39" s="136"/>
      <c r="BY39" s="134">
        <f t="shared" si="66"/>
        <v>0</v>
      </c>
      <c r="BZ39" s="134">
        <f t="shared" si="67"/>
        <v>0</v>
      </c>
      <c r="CA39" s="134">
        <f t="shared" si="68"/>
        <v>0</v>
      </c>
      <c r="CB39" s="137"/>
      <c r="CC39" s="134"/>
      <c r="CD39" s="134"/>
      <c r="CE39" s="134"/>
      <c r="CF39" s="134"/>
      <c r="CG39" s="134"/>
      <c r="CH39" s="134"/>
      <c r="CI39" s="134">
        <f t="shared" si="69"/>
        <v>0</v>
      </c>
      <c r="CJ39" s="134">
        <f t="shared" si="70"/>
        <v>0</v>
      </c>
      <c r="CK39" s="134">
        <f t="shared" si="71"/>
        <v>0</v>
      </c>
      <c r="CL39" s="137"/>
      <c r="CM39" s="134"/>
      <c r="CN39" s="134"/>
      <c r="CO39" s="134"/>
      <c r="CP39" s="134"/>
      <c r="CQ39" s="134"/>
      <c r="CR39" s="134"/>
      <c r="CS39" s="134">
        <f t="shared" si="72"/>
        <v>0</v>
      </c>
      <c r="CT39" s="134">
        <f t="shared" si="73"/>
        <v>0</v>
      </c>
      <c r="CU39" s="134">
        <f t="shared" si="74"/>
        <v>0</v>
      </c>
      <c r="CV39" s="137"/>
      <c r="CW39" s="134"/>
      <c r="CX39" s="134"/>
      <c r="CY39" s="134"/>
      <c r="CZ39" s="134"/>
      <c r="DA39" s="134"/>
      <c r="DB39" s="134"/>
      <c r="DC39" s="134">
        <f t="shared" si="75"/>
        <v>0</v>
      </c>
      <c r="DD39" s="134">
        <f t="shared" si="76"/>
        <v>0</v>
      </c>
      <c r="DE39" s="134">
        <f t="shared" si="77"/>
        <v>0</v>
      </c>
      <c r="DF39" s="137"/>
      <c r="DG39" s="134"/>
      <c r="DH39" s="134"/>
      <c r="DI39" s="134"/>
      <c r="DJ39" s="134"/>
      <c r="DK39" s="134"/>
      <c r="DL39" s="134"/>
      <c r="DM39" s="134">
        <f t="shared" si="78"/>
        <v>0</v>
      </c>
      <c r="DN39" s="134">
        <f t="shared" si="79"/>
        <v>0</v>
      </c>
      <c r="DO39" s="134">
        <f t="shared" si="80"/>
        <v>0</v>
      </c>
      <c r="DP39" s="137"/>
      <c r="DQ39" s="134"/>
      <c r="DR39" s="134"/>
      <c r="DS39" s="134"/>
      <c r="DT39" s="134"/>
      <c r="DU39" s="134"/>
      <c r="DV39" s="134"/>
      <c r="DW39" s="134">
        <f t="shared" si="81"/>
        <v>0</v>
      </c>
      <c r="DX39" s="134">
        <f t="shared" si="82"/>
        <v>0</v>
      </c>
      <c r="DY39" s="134">
        <f t="shared" si="83"/>
        <v>0</v>
      </c>
      <c r="DZ39" s="145"/>
      <c r="EA39" s="137"/>
      <c r="EB39" s="134"/>
      <c r="EC39" s="134"/>
      <c r="ED39" s="134"/>
      <c r="EE39" s="134"/>
      <c r="EF39" s="134"/>
      <c r="EG39" s="134"/>
      <c r="EH39" s="136"/>
      <c r="EI39" s="134">
        <f t="shared" si="84"/>
        <v>0</v>
      </c>
      <c r="EJ39" s="134">
        <f t="shared" si="85"/>
        <v>0</v>
      </c>
      <c r="EK39" s="134">
        <f t="shared" si="86"/>
        <v>0</v>
      </c>
      <c r="EL39" s="137"/>
      <c r="EM39" s="134"/>
      <c r="EN39" s="134"/>
      <c r="EO39" s="134"/>
      <c r="EP39" s="134"/>
      <c r="EQ39" s="134"/>
      <c r="ER39" s="134"/>
      <c r="ES39" s="134">
        <f t="shared" si="87"/>
        <v>0</v>
      </c>
      <c r="ET39" s="134">
        <f t="shared" si="88"/>
        <v>0</v>
      </c>
      <c r="EU39" s="134">
        <f t="shared" si="89"/>
        <v>0</v>
      </c>
      <c r="EV39" s="137"/>
      <c r="EW39" s="134"/>
      <c r="EX39" s="134"/>
      <c r="EY39" s="142"/>
      <c r="EZ39" s="134">
        <f t="shared" ref="EZ39:FA39" si="109">SUM(EW39)</f>
        <v>0</v>
      </c>
      <c r="FA39" s="134">
        <f t="shared" si="109"/>
        <v>0</v>
      </c>
      <c r="FB39" s="134"/>
      <c r="FC39" s="137"/>
      <c r="FD39" s="134">
        <f t="shared" si="91"/>
        <v>2</v>
      </c>
      <c r="FE39" s="134">
        <f t="shared" si="92"/>
        <v>0.5</v>
      </c>
      <c r="FF39" s="134">
        <f t="shared" si="93"/>
        <v>0</v>
      </c>
      <c r="FG39" s="134">
        <f t="shared" si="94"/>
        <v>0</v>
      </c>
      <c r="FH39" s="134">
        <f t="shared" si="95"/>
        <v>0</v>
      </c>
      <c r="FI39" s="134">
        <f t="shared" si="96"/>
        <v>0</v>
      </c>
      <c r="FJ39" s="140">
        <f t="shared" si="97"/>
        <v>0.5</v>
      </c>
      <c r="FK39" s="134"/>
      <c r="FL39" s="135"/>
    </row>
    <row r="40">
      <c r="A40" s="159" t="s">
        <v>668</v>
      </c>
      <c r="B40" s="127" t="b">
        <v>1</v>
      </c>
      <c r="C40" s="128" t="s">
        <v>483</v>
      </c>
      <c r="D40" s="158">
        <v>15.0</v>
      </c>
      <c r="E40" s="161">
        <v>8.01201E11</v>
      </c>
      <c r="F40" s="159" t="s">
        <v>182</v>
      </c>
      <c r="G40" s="158">
        <v>9.650563E7</v>
      </c>
      <c r="H40" s="159" t="s">
        <v>669</v>
      </c>
      <c r="I40" s="159" t="s">
        <v>486</v>
      </c>
      <c r="J40" s="159" t="s">
        <v>487</v>
      </c>
      <c r="K40" s="159" t="s">
        <v>487</v>
      </c>
      <c r="L40" s="159" t="s">
        <v>670</v>
      </c>
      <c r="M40" s="159" t="s">
        <v>489</v>
      </c>
      <c r="N40" s="159" t="s">
        <v>510</v>
      </c>
      <c r="O40" s="159" t="s">
        <v>671</v>
      </c>
      <c r="P40" s="159" t="s">
        <v>487</v>
      </c>
      <c r="Q40" s="159" t="s">
        <v>492</v>
      </c>
      <c r="R40" s="159" t="s">
        <v>493</v>
      </c>
      <c r="S40" s="159" t="s">
        <v>570</v>
      </c>
      <c r="T40" s="159" t="s">
        <v>571</v>
      </c>
      <c r="U40" s="159" t="s">
        <v>76</v>
      </c>
      <c r="V40" s="159" t="s">
        <v>540</v>
      </c>
      <c r="W40" s="160" t="s">
        <v>573</v>
      </c>
      <c r="X40" s="127" t="b">
        <v>1</v>
      </c>
      <c r="Y40" s="134" t="b">
        <v>0</v>
      </c>
      <c r="Z40" s="134" t="b">
        <v>0</v>
      </c>
      <c r="AA40" s="135"/>
      <c r="AB40" s="134" t="b">
        <v>0</v>
      </c>
      <c r="AC40" s="134" t="b">
        <v>0</v>
      </c>
      <c r="AD40" s="135"/>
      <c r="AE40" s="134" t="b">
        <v>0</v>
      </c>
      <c r="AF40" s="135"/>
      <c r="AG40" s="127">
        <v>1.0</v>
      </c>
      <c r="AH40" s="134"/>
      <c r="AI40" s="127">
        <v>0.0</v>
      </c>
      <c r="AJ40" s="134"/>
      <c r="AL40" s="127"/>
      <c r="AM40" s="127"/>
      <c r="AN40" s="127" t="s">
        <v>187</v>
      </c>
      <c r="AO40" s="127">
        <v>1.0</v>
      </c>
      <c r="AP40" s="134"/>
      <c r="AQ40" s="134"/>
      <c r="AR40" s="134"/>
      <c r="AS40" s="134"/>
      <c r="AT40" s="134"/>
      <c r="AU40" s="134"/>
      <c r="AV40" s="136"/>
      <c r="AW40" s="134">
        <f t="shared" si="60"/>
        <v>2</v>
      </c>
      <c r="AX40" s="134">
        <f t="shared" si="61"/>
        <v>1</v>
      </c>
      <c r="AY40" s="134">
        <f t="shared" si="62"/>
        <v>0</v>
      </c>
      <c r="AZ40" s="137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  <c r="BM40" s="136"/>
      <c r="BN40" s="134">
        <f t="shared" si="63"/>
        <v>0</v>
      </c>
      <c r="BO40" s="134">
        <f t="shared" si="64"/>
        <v>0</v>
      </c>
      <c r="BP40" s="134">
        <f t="shared" si="65"/>
        <v>0</v>
      </c>
      <c r="BQ40" s="137"/>
      <c r="BR40" s="134"/>
      <c r="BS40" s="134"/>
      <c r="BT40" s="134"/>
      <c r="BU40" s="134"/>
      <c r="BV40" s="134"/>
      <c r="BW40" s="134"/>
      <c r="BX40" s="136"/>
      <c r="BY40" s="134">
        <f t="shared" si="66"/>
        <v>0</v>
      </c>
      <c r="BZ40" s="134">
        <f t="shared" si="67"/>
        <v>0</v>
      </c>
      <c r="CA40" s="134">
        <f t="shared" si="68"/>
        <v>0</v>
      </c>
      <c r="CB40" s="137"/>
      <c r="CC40" s="134"/>
      <c r="CD40" s="134"/>
      <c r="CE40" s="134"/>
      <c r="CF40" s="134"/>
      <c r="CG40" s="134"/>
      <c r="CH40" s="134"/>
      <c r="CI40" s="134">
        <f t="shared" si="69"/>
        <v>0</v>
      </c>
      <c r="CJ40" s="134">
        <f t="shared" si="70"/>
        <v>0</v>
      </c>
      <c r="CK40" s="134">
        <f t="shared" si="71"/>
        <v>0</v>
      </c>
      <c r="CL40" s="137"/>
      <c r="CM40" s="134"/>
      <c r="CN40" s="134"/>
      <c r="CO40" s="134"/>
      <c r="CP40" s="134"/>
      <c r="CQ40" s="134"/>
      <c r="CR40" s="134"/>
      <c r="CS40" s="134">
        <f t="shared" si="72"/>
        <v>0</v>
      </c>
      <c r="CT40" s="134">
        <f t="shared" si="73"/>
        <v>0</v>
      </c>
      <c r="CU40" s="134">
        <f t="shared" si="74"/>
        <v>0</v>
      </c>
      <c r="CV40" s="137"/>
      <c r="CW40" s="134"/>
      <c r="CX40" s="134"/>
      <c r="CY40" s="134"/>
      <c r="CZ40" s="134"/>
      <c r="DA40" s="134"/>
      <c r="DB40" s="134"/>
      <c r="DC40" s="134">
        <f t="shared" si="75"/>
        <v>0</v>
      </c>
      <c r="DD40" s="134">
        <f t="shared" si="76"/>
        <v>0</v>
      </c>
      <c r="DE40" s="134">
        <f t="shared" si="77"/>
        <v>0</v>
      </c>
      <c r="DF40" s="137"/>
      <c r="DG40" s="134"/>
      <c r="DH40" s="134"/>
      <c r="DI40" s="134"/>
      <c r="DJ40" s="134"/>
      <c r="DK40" s="134"/>
      <c r="DL40" s="134"/>
      <c r="DM40" s="134">
        <f t="shared" si="78"/>
        <v>0</v>
      </c>
      <c r="DN40" s="134">
        <f t="shared" si="79"/>
        <v>0</v>
      </c>
      <c r="DO40" s="134">
        <f t="shared" si="80"/>
        <v>0</v>
      </c>
      <c r="DP40" s="137"/>
      <c r="DQ40" s="134"/>
      <c r="DR40" s="134"/>
      <c r="DS40" s="134"/>
      <c r="DT40" s="134"/>
      <c r="DU40" s="134"/>
      <c r="DV40" s="134"/>
      <c r="DW40" s="134">
        <f t="shared" si="81"/>
        <v>0</v>
      </c>
      <c r="DX40" s="134">
        <f t="shared" si="82"/>
        <v>0</v>
      </c>
      <c r="DY40" s="134">
        <f t="shared" si="83"/>
        <v>0</v>
      </c>
      <c r="DZ40" s="145"/>
      <c r="EA40" s="137"/>
      <c r="EB40" s="134"/>
      <c r="EC40" s="134"/>
      <c r="ED40" s="134"/>
      <c r="EE40" s="134"/>
      <c r="EF40" s="134"/>
      <c r="EG40" s="134"/>
      <c r="EH40" s="136"/>
      <c r="EI40" s="134">
        <f t="shared" si="84"/>
        <v>0</v>
      </c>
      <c r="EJ40" s="134">
        <f t="shared" si="85"/>
        <v>0</v>
      </c>
      <c r="EK40" s="134">
        <f t="shared" si="86"/>
        <v>0</v>
      </c>
      <c r="EL40" s="137"/>
      <c r="EM40" s="134"/>
      <c r="EN40" s="134"/>
      <c r="EO40" s="134"/>
      <c r="EP40" s="134"/>
      <c r="EQ40" s="134"/>
      <c r="ER40" s="134"/>
      <c r="ES40" s="134">
        <f t="shared" si="87"/>
        <v>0</v>
      </c>
      <c r="ET40" s="134">
        <f t="shared" si="88"/>
        <v>0</v>
      </c>
      <c r="EU40" s="134">
        <f t="shared" si="89"/>
        <v>0</v>
      </c>
      <c r="EV40" s="137"/>
      <c r="EW40" s="134"/>
      <c r="EX40" s="134"/>
      <c r="EY40" s="142"/>
      <c r="EZ40" s="134">
        <f t="shared" ref="EZ40:FA40" si="110">SUM(EW40)</f>
        <v>0</v>
      </c>
      <c r="FA40" s="134">
        <f t="shared" si="110"/>
        <v>0</v>
      </c>
      <c r="FB40" s="134"/>
      <c r="FC40" s="137"/>
      <c r="FD40" s="134">
        <f t="shared" si="91"/>
        <v>2</v>
      </c>
      <c r="FE40" s="134">
        <f t="shared" si="92"/>
        <v>0.5</v>
      </c>
      <c r="FF40" s="134">
        <f t="shared" si="93"/>
        <v>1</v>
      </c>
      <c r="FG40" s="134">
        <f t="shared" si="94"/>
        <v>0.25</v>
      </c>
      <c r="FH40" s="134">
        <f t="shared" si="95"/>
        <v>0</v>
      </c>
      <c r="FI40" s="134">
        <f t="shared" si="96"/>
        <v>0</v>
      </c>
      <c r="FJ40" s="140">
        <f t="shared" si="97"/>
        <v>0.75</v>
      </c>
      <c r="FK40" s="134"/>
      <c r="FL40" s="135"/>
    </row>
    <row r="41">
      <c r="A41" s="159" t="s">
        <v>672</v>
      </c>
      <c r="B41" s="127" t="b">
        <v>1</v>
      </c>
      <c r="C41" s="128" t="s">
        <v>483</v>
      </c>
      <c r="D41" s="158">
        <v>15.0</v>
      </c>
      <c r="E41" s="161">
        <v>8.01201E11</v>
      </c>
      <c r="F41" s="159" t="s">
        <v>189</v>
      </c>
      <c r="G41" s="158">
        <v>9.6643238E7</v>
      </c>
      <c r="H41" s="159" t="s">
        <v>673</v>
      </c>
      <c r="I41" s="159" t="s">
        <v>486</v>
      </c>
      <c r="J41" s="159" t="s">
        <v>487</v>
      </c>
      <c r="K41" s="159" t="s">
        <v>487</v>
      </c>
      <c r="L41" s="159" t="s">
        <v>674</v>
      </c>
      <c r="M41" s="159" t="s">
        <v>489</v>
      </c>
      <c r="N41" s="159" t="s">
        <v>490</v>
      </c>
      <c r="O41" s="159" t="s">
        <v>671</v>
      </c>
      <c r="P41" s="159" t="s">
        <v>492</v>
      </c>
      <c r="Q41" s="159" t="s">
        <v>492</v>
      </c>
      <c r="R41" s="159" t="s">
        <v>493</v>
      </c>
      <c r="S41" s="159" t="s">
        <v>570</v>
      </c>
      <c r="T41" s="159" t="s">
        <v>571</v>
      </c>
      <c r="U41" s="159" t="s">
        <v>76</v>
      </c>
      <c r="V41" s="159" t="s">
        <v>675</v>
      </c>
      <c r="W41" s="160" t="s">
        <v>573</v>
      </c>
      <c r="X41" s="127" t="b">
        <v>0</v>
      </c>
      <c r="Y41" s="134" t="b">
        <v>0</v>
      </c>
      <c r="Z41" s="134" t="b">
        <v>0</v>
      </c>
      <c r="AA41" s="135"/>
      <c r="AB41" s="134" t="b">
        <v>0</v>
      </c>
      <c r="AC41" s="134" t="b">
        <v>0</v>
      </c>
      <c r="AD41" s="135"/>
      <c r="AE41" s="134" t="b">
        <v>0</v>
      </c>
      <c r="AF41" s="135"/>
      <c r="AG41" s="127">
        <v>0.0</v>
      </c>
      <c r="AH41" s="134"/>
      <c r="AI41" s="127">
        <v>1.0</v>
      </c>
      <c r="AJ41" s="134"/>
      <c r="AL41" s="127"/>
      <c r="AM41" s="127"/>
      <c r="AN41" s="127" t="s">
        <v>187</v>
      </c>
      <c r="AO41" s="127">
        <v>0.0</v>
      </c>
      <c r="AP41" s="134"/>
      <c r="AQ41" s="134"/>
      <c r="AR41" s="134"/>
      <c r="AS41" s="134"/>
      <c r="AT41" s="134"/>
      <c r="AU41" s="134"/>
      <c r="AV41" s="136"/>
      <c r="AW41" s="134">
        <f t="shared" si="60"/>
        <v>1</v>
      </c>
      <c r="AX41" s="134">
        <f t="shared" si="61"/>
        <v>0</v>
      </c>
      <c r="AY41" s="134">
        <f t="shared" si="62"/>
        <v>0</v>
      </c>
      <c r="AZ41" s="137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  <c r="BM41" s="136"/>
      <c r="BN41" s="134">
        <f t="shared" si="63"/>
        <v>0</v>
      </c>
      <c r="BO41" s="134">
        <f t="shared" si="64"/>
        <v>0</v>
      </c>
      <c r="BP41" s="134">
        <f t="shared" si="65"/>
        <v>0</v>
      </c>
      <c r="BQ41" s="137"/>
      <c r="BR41" s="134"/>
      <c r="BS41" s="134"/>
      <c r="BT41" s="134"/>
      <c r="BU41" s="134"/>
      <c r="BV41" s="134"/>
      <c r="BW41" s="134"/>
      <c r="BX41" s="136"/>
      <c r="BY41" s="134">
        <f t="shared" si="66"/>
        <v>0</v>
      </c>
      <c r="BZ41" s="134">
        <f t="shared" si="67"/>
        <v>0</v>
      </c>
      <c r="CA41" s="134">
        <f t="shared" si="68"/>
        <v>0</v>
      </c>
      <c r="CB41" s="137"/>
      <c r="CC41" s="134"/>
      <c r="CD41" s="134"/>
      <c r="CE41" s="134"/>
      <c r="CF41" s="134"/>
      <c r="CG41" s="134"/>
      <c r="CH41" s="134"/>
      <c r="CI41" s="134">
        <f t="shared" si="69"/>
        <v>0</v>
      </c>
      <c r="CJ41" s="134">
        <f t="shared" si="70"/>
        <v>0</v>
      </c>
      <c r="CK41" s="134">
        <f t="shared" si="71"/>
        <v>0</v>
      </c>
      <c r="CL41" s="137"/>
      <c r="CM41" s="134"/>
      <c r="CN41" s="134"/>
      <c r="CO41" s="134"/>
      <c r="CP41" s="134"/>
      <c r="CQ41" s="134"/>
      <c r="CR41" s="134"/>
      <c r="CS41" s="134">
        <f t="shared" si="72"/>
        <v>0</v>
      </c>
      <c r="CT41" s="134">
        <f t="shared" si="73"/>
        <v>0</v>
      </c>
      <c r="CU41" s="134">
        <f t="shared" si="74"/>
        <v>0</v>
      </c>
      <c r="CV41" s="137"/>
      <c r="CW41" s="134"/>
      <c r="CX41" s="134"/>
      <c r="CY41" s="134"/>
      <c r="CZ41" s="134"/>
      <c r="DA41" s="134"/>
      <c r="DB41" s="134"/>
      <c r="DC41" s="134">
        <f t="shared" si="75"/>
        <v>0</v>
      </c>
      <c r="DD41" s="134">
        <f t="shared" si="76"/>
        <v>0</v>
      </c>
      <c r="DE41" s="134">
        <f t="shared" si="77"/>
        <v>0</v>
      </c>
      <c r="DF41" s="137"/>
      <c r="DG41" s="134"/>
      <c r="DH41" s="134"/>
      <c r="DI41" s="134"/>
      <c r="DJ41" s="134"/>
      <c r="DK41" s="134"/>
      <c r="DL41" s="134"/>
      <c r="DM41" s="134">
        <f t="shared" si="78"/>
        <v>0</v>
      </c>
      <c r="DN41" s="134">
        <f t="shared" si="79"/>
        <v>0</v>
      </c>
      <c r="DO41" s="134">
        <f t="shared" si="80"/>
        <v>0</v>
      </c>
      <c r="DP41" s="137"/>
      <c r="DQ41" s="134"/>
      <c r="DR41" s="134"/>
      <c r="DS41" s="134"/>
      <c r="DT41" s="134"/>
      <c r="DU41" s="134"/>
      <c r="DV41" s="134"/>
      <c r="DW41" s="134">
        <f t="shared" si="81"/>
        <v>0</v>
      </c>
      <c r="DX41" s="134">
        <f t="shared" si="82"/>
        <v>0</v>
      </c>
      <c r="DY41" s="134">
        <f t="shared" si="83"/>
        <v>0</v>
      </c>
      <c r="DZ41" s="145"/>
      <c r="EA41" s="137"/>
      <c r="EB41" s="134"/>
      <c r="EC41" s="134"/>
      <c r="ED41" s="134"/>
      <c r="EE41" s="134"/>
      <c r="EF41" s="134"/>
      <c r="EG41" s="134"/>
      <c r="EH41" s="136"/>
      <c r="EI41" s="134">
        <f t="shared" si="84"/>
        <v>0</v>
      </c>
      <c r="EJ41" s="134">
        <f t="shared" si="85"/>
        <v>0</v>
      </c>
      <c r="EK41" s="134">
        <f t="shared" si="86"/>
        <v>0</v>
      </c>
      <c r="EL41" s="137"/>
      <c r="EM41" s="134"/>
      <c r="EN41" s="134"/>
      <c r="EO41" s="134"/>
      <c r="EP41" s="134"/>
      <c r="EQ41" s="134"/>
      <c r="ER41" s="134"/>
      <c r="ES41" s="134">
        <f t="shared" si="87"/>
        <v>0</v>
      </c>
      <c r="ET41" s="134">
        <f t="shared" si="88"/>
        <v>0</v>
      </c>
      <c r="EU41" s="134">
        <f t="shared" si="89"/>
        <v>0</v>
      </c>
      <c r="EV41" s="137"/>
      <c r="EW41" s="134"/>
      <c r="EX41" s="134"/>
      <c r="EY41" s="142"/>
      <c r="EZ41" s="134">
        <f t="shared" ref="EZ41:FA41" si="111">SUM(EW41)</f>
        <v>0</v>
      </c>
      <c r="FA41" s="134">
        <f t="shared" si="111"/>
        <v>0</v>
      </c>
      <c r="FB41" s="134"/>
      <c r="FC41" s="137"/>
      <c r="FD41" s="134">
        <f t="shared" si="91"/>
        <v>1</v>
      </c>
      <c r="FE41" s="134">
        <f t="shared" si="92"/>
        <v>0.25</v>
      </c>
      <c r="FF41" s="134">
        <f t="shared" si="93"/>
        <v>0</v>
      </c>
      <c r="FG41" s="134">
        <f t="shared" si="94"/>
        <v>0</v>
      </c>
      <c r="FH41" s="134">
        <f t="shared" si="95"/>
        <v>0</v>
      </c>
      <c r="FI41" s="134">
        <f t="shared" si="96"/>
        <v>0</v>
      </c>
      <c r="FJ41" s="140">
        <f t="shared" si="97"/>
        <v>0.25</v>
      </c>
      <c r="FK41" s="134"/>
      <c r="FL41" s="135"/>
    </row>
    <row r="42">
      <c r="A42" s="141" t="s">
        <v>676</v>
      </c>
      <c r="B42" s="162" t="s">
        <v>587</v>
      </c>
      <c r="C42" s="128" t="s">
        <v>483</v>
      </c>
      <c r="D42" s="129">
        <v>16.0</v>
      </c>
      <c r="E42" s="130" t="s">
        <v>677</v>
      </c>
      <c r="F42" s="129" t="s">
        <v>189</v>
      </c>
      <c r="G42" s="131" t="s">
        <v>678</v>
      </c>
      <c r="H42" s="129" t="s">
        <v>679</v>
      </c>
      <c r="I42" s="129" t="s">
        <v>486</v>
      </c>
      <c r="J42" s="129" t="s">
        <v>487</v>
      </c>
      <c r="K42" s="129" t="s">
        <v>487</v>
      </c>
      <c r="L42" s="129" t="s">
        <v>680</v>
      </c>
      <c r="M42" s="129" t="s">
        <v>489</v>
      </c>
      <c r="N42" s="129" t="s">
        <v>510</v>
      </c>
      <c r="O42" s="129" t="s">
        <v>600</v>
      </c>
      <c r="P42" s="129" t="s">
        <v>492</v>
      </c>
      <c r="Q42" s="129" t="s">
        <v>492</v>
      </c>
      <c r="R42" s="129" t="s">
        <v>493</v>
      </c>
      <c r="S42" s="129" t="s">
        <v>494</v>
      </c>
      <c r="T42" s="129" t="s">
        <v>495</v>
      </c>
      <c r="U42" s="129" t="s">
        <v>496</v>
      </c>
      <c r="V42" s="132" t="s">
        <v>655</v>
      </c>
      <c r="W42" s="133" t="s">
        <v>498</v>
      </c>
      <c r="X42" s="127" t="b">
        <v>1</v>
      </c>
      <c r="Y42" s="134" t="b">
        <v>0</v>
      </c>
      <c r="Z42" s="134" t="b">
        <v>0</v>
      </c>
      <c r="AA42" s="135"/>
      <c r="AB42" s="134" t="b">
        <v>0</v>
      </c>
      <c r="AC42" s="134" t="b">
        <v>0</v>
      </c>
      <c r="AD42" s="135"/>
      <c r="AE42" s="134" t="b">
        <v>0</v>
      </c>
      <c r="AF42" s="135"/>
      <c r="AG42" s="127">
        <v>0.0</v>
      </c>
      <c r="AH42" s="134"/>
      <c r="AI42" s="127">
        <v>0.0</v>
      </c>
      <c r="AJ42" s="134"/>
      <c r="AL42" s="127"/>
      <c r="AM42" s="127"/>
      <c r="AN42" s="127" t="s">
        <v>187</v>
      </c>
      <c r="AO42" s="127">
        <v>0.0</v>
      </c>
      <c r="AP42" s="134"/>
      <c r="AQ42" s="134"/>
      <c r="AR42" s="134"/>
      <c r="AS42" s="134"/>
      <c r="AT42" s="134"/>
      <c r="AU42" s="134"/>
      <c r="AV42" s="136"/>
      <c r="AW42" s="134">
        <f t="shared" si="60"/>
        <v>0</v>
      </c>
      <c r="AX42" s="134">
        <f t="shared" si="61"/>
        <v>0</v>
      </c>
      <c r="AY42" s="134">
        <f t="shared" si="62"/>
        <v>0</v>
      </c>
      <c r="AZ42" s="137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  <c r="BM42" s="136"/>
      <c r="BN42" s="134">
        <f t="shared" si="63"/>
        <v>0</v>
      </c>
      <c r="BO42" s="134">
        <f t="shared" si="64"/>
        <v>0</v>
      </c>
      <c r="BP42" s="134">
        <f t="shared" si="65"/>
        <v>0</v>
      </c>
      <c r="BQ42" s="137"/>
      <c r="BR42" s="134"/>
      <c r="BS42" s="134"/>
      <c r="BT42" s="134"/>
      <c r="BU42" s="134"/>
      <c r="BV42" s="134"/>
      <c r="BW42" s="134"/>
      <c r="BX42" s="136"/>
      <c r="BY42" s="134">
        <f t="shared" si="66"/>
        <v>0</v>
      </c>
      <c r="BZ42" s="134">
        <f t="shared" si="67"/>
        <v>0</v>
      </c>
      <c r="CA42" s="134">
        <f t="shared" si="68"/>
        <v>0</v>
      </c>
      <c r="CB42" s="137"/>
      <c r="CC42" s="134"/>
      <c r="CD42" s="134"/>
      <c r="CE42" s="134"/>
      <c r="CF42" s="134"/>
      <c r="CG42" s="134"/>
      <c r="CH42" s="134"/>
      <c r="CI42" s="134">
        <f t="shared" si="69"/>
        <v>0</v>
      </c>
      <c r="CJ42" s="134">
        <f t="shared" si="70"/>
        <v>0</v>
      </c>
      <c r="CK42" s="134">
        <f t="shared" si="71"/>
        <v>0</v>
      </c>
      <c r="CL42" s="137"/>
      <c r="CM42" s="134"/>
      <c r="CN42" s="134"/>
      <c r="CO42" s="134"/>
      <c r="CP42" s="134"/>
      <c r="CQ42" s="134"/>
      <c r="CR42" s="134"/>
      <c r="CS42" s="134">
        <f t="shared" si="72"/>
        <v>0</v>
      </c>
      <c r="CT42" s="134">
        <f t="shared" si="73"/>
        <v>0</v>
      </c>
      <c r="CU42" s="134">
        <f t="shared" si="74"/>
        <v>0</v>
      </c>
      <c r="CV42" s="137"/>
      <c r="CW42" s="134"/>
      <c r="CX42" s="134"/>
      <c r="CY42" s="134"/>
      <c r="CZ42" s="134"/>
      <c r="DA42" s="134"/>
      <c r="DB42" s="134"/>
      <c r="DC42" s="134">
        <f t="shared" si="75"/>
        <v>0</v>
      </c>
      <c r="DD42" s="134">
        <f t="shared" si="76"/>
        <v>0</v>
      </c>
      <c r="DE42" s="134">
        <f t="shared" si="77"/>
        <v>0</v>
      </c>
      <c r="DF42" s="137"/>
      <c r="DG42" s="134"/>
      <c r="DH42" s="134"/>
      <c r="DI42" s="134"/>
      <c r="DJ42" s="134"/>
      <c r="DK42" s="134"/>
      <c r="DL42" s="134"/>
      <c r="DM42" s="134">
        <f t="shared" si="78"/>
        <v>0</v>
      </c>
      <c r="DN42" s="134">
        <f t="shared" si="79"/>
        <v>0</v>
      </c>
      <c r="DO42" s="134">
        <f t="shared" si="80"/>
        <v>0</v>
      </c>
      <c r="DP42" s="137"/>
      <c r="DQ42" s="134"/>
      <c r="DR42" s="134"/>
      <c r="DS42" s="134"/>
      <c r="DT42" s="134"/>
      <c r="DU42" s="134"/>
      <c r="DV42" s="134"/>
      <c r="DW42" s="134">
        <f t="shared" si="81"/>
        <v>0</v>
      </c>
      <c r="DX42" s="134">
        <f t="shared" si="82"/>
        <v>0</v>
      </c>
      <c r="DY42" s="134">
        <f t="shared" si="83"/>
        <v>0</v>
      </c>
      <c r="DZ42" s="138"/>
      <c r="EA42" s="137"/>
      <c r="EB42" s="134"/>
      <c r="EC42" s="134"/>
      <c r="ED42" s="134"/>
      <c r="EE42" s="134"/>
      <c r="EF42" s="134"/>
      <c r="EG42" s="134"/>
      <c r="EH42" s="136"/>
      <c r="EI42" s="134">
        <f t="shared" si="84"/>
        <v>0</v>
      </c>
      <c r="EJ42" s="134">
        <f t="shared" si="85"/>
        <v>0</v>
      </c>
      <c r="EK42" s="134">
        <f t="shared" si="86"/>
        <v>0</v>
      </c>
      <c r="EL42" s="137"/>
      <c r="EM42" s="134"/>
      <c r="EN42" s="134"/>
      <c r="EO42" s="134"/>
      <c r="EP42" s="134"/>
      <c r="EQ42" s="134"/>
      <c r="ER42" s="134"/>
      <c r="ES42" s="134">
        <f t="shared" si="87"/>
        <v>0</v>
      </c>
      <c r="ET42" s="134">
        <f t="shared" si="88"/>
        <v>0</v>
      </c>
      <c r="EU42" s="134">
        <f t="shared" si="89"/>
        <v>0</v>
      </c>
      <c r="EV42" s="137"/>
      <c r="EW42" s="134"/>
      <c r="EX42" s="134"/>
      <c r="EY42" s="142"/>
      <c r="EZ42" s="134">
        <f t="shared" ref="EZ42:FA42" si="112">SUM(EW42)</f>
        <v>0</v>
      </c>
      <c r="FA42" s="134">
        <f t="shared" si="112"/>
        <v>0</v>
      </c>
      <c r="FB42" s="134"/>
      <c r="FC42" s="137"/>
      <c r="FD42" s="134">
        <f t="shared" si="91"/>
        <v>0</v>
      </c>
      <c r="FE42" s="134">
        <f t="shared" si="92"/>
        <v>0</v>
      </c>
      <c r="FF42" s="134">
        <f t="shared" si="93"/>
        <v>0</v>
      </c>
      <c r="FG42" s="134">
        <f t="shared" si="94"/>
        <v>0</v>
      </c>
      <c r="FH42" s="134">
        <f t="shared" si="95"/>
        <v>0</v>
      </c>
      <c r="FI42" s="134">
        <f t="shared" si="96"/>
        <v>0</v>
      </c>
      <c r="FJ42" s="140">
        <f t="shared" si="97"/>
        <v>0</v>
      </c>
      <c r="FK42" s="134"/>
      <c r="FL42" s="135"/>
    </row>
    <row r="43">
      <c r="A43" s="164" t="s">
        <v>592</v>
      </c>
      <c r="B43" s="137"/>
      <c r="C43" s="165"/>
      <c r="D43" s="166"/>
      <c r="E43" s="164" t="s">
        <v>182</v>
      </c>
      <c r="F43" s="164">
        <f>COUNTIF(F26:F41,E43)</f>
        <v>6</v>
      </c>
      <c r="G43" s="167"/>
      <c r="H43" s="164" t="s">
        <v>593</v>
      </c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4"/>
      <c r="U43" s="164"/>
      <c r="V43" s="164"/>
      <c r="W43" s="166"/>
      <c r="X43" s="168">
        <f>COUNTIF(X26:X42,TRUE())</f>
        <v>14</v>
      </c>
      <c r="Y43" s="137"/>
      <c r="Z43" s="137"/>
      <c r="AA43" s="137"/>
      <c r="AB43" s="137"/>
      <c r="AC43" s="137"/>
      <c r="AD43" s="137"/>
      <c r="AE43" s="137"/>
      <c r="AF43" s="137"/>
      <c r="AG43" s="168">
        <f>COUNTIF(AG26:AG42,1)</f>
        <v>13</v>
      </c>
      <c r="AH43" s="137"/>
      <c r="AI43" s="171">
        <f>COUNTIF(AI26:AI42,1)</f>
        <v>12</v>
      </c>
      <c r="AJ43" s="137"/>
      <c r="AK43" s="137"/>
      <c r="AL43" s="137"/>
      <c r="AM43" s="137"/>
      <c r="AN43" s="137"/>
      <c r="AO43" s="137"/>
      <c r="AP43" s="137"/>
      <c r="AQ43" s="137"/>
      <c r="AR43" s="137"/>
      <c r="AS43" s="137"/>
      <c r="AT43" s="137"/>
      <c r="AU43" s="137"/>
      <c r="AV43" s="137"/>
      <c r="AW43" s="137"/>
      <c r="AX43" s="137"/>
      <c r="AY43" s="137"/>
      <c r="AZ43" s="137"/>
      <c r="BA43" s="137"/>
      <c r="BB43" s="137"/>
      <c r="BC43" s="137"/>
      <c r="BD43" s="137"/>
      <c r="BE43" s="137"/>
      <c r="BF43" s="137"/>
      <c r="BG43" s="137"/>
      <c r="BH43" s="137"/>
      <c r="BI43" s="137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  <c r="CT43" s="137"/>
      <c r="CU43" s="137"/>
      <c r="CV43" s="137"/>
      <c r="CW43" s="137"/>
      <c r="CX43" s="137"/>
      <c r="CY43" s="137"/>
      <c r="CZ43" s="137"/>
      <c r="DA43" s="137"/>
      <c r="DB43" s="137"/>
      <c r="DC43" s="137"/>
      <c r="DD43" s="137"/>
      <c r="DE43" s="137"/>
      <c r="DF43" s="137"/>
      <c r="DG43" s="137"/>
      <c r="DH43" s="137"/>
      <c r="DI43" s="137"/>
      <c r="DJ43" s="137"/>
      <c r="DK43" s="137"/>
      <c r="DL43" s="137"/>
      <c r="DM43" s="137"/>
      <c r="DN43" s="137"/>
      <c r="DO43" s="137"/>
      <c r="DP43" s="137"/>
      <c r="DQ43" s="137"/>
      <c r="DR43" s="137"/>
      <c r="DS43" s="137"/>
      <c r="DT43" s="137"/>
      <c r="DU43" s="137"/>
      <c r="DV43" s="137"/>
      <c r="DW43" s="137"/>
      <c r="DX43" s="137"/>
      <c r="DY43" s="137"/>
      <c r="DZ43" s="137"/>
      <c r="EA43" s="137"/>
      <c r="EB43" s="137"/>
      <c r="EC43" s="137"/>
      <c r="ED43" s="137"/>
      <c r="EE43" s="137"/>
      <c r="EF43" s="137"/>
      <c r="EG43" s="137"/>
      <c r="EH43" s="137"/>
      <c r="EI43" s="137"/>
      <c r="EJ43" s="137"/>
      <c r="EK43" s="137"/>
      <c r="EL43" s="137"/>
      <c r="EM43" s="137"/>
      <c r="EN43" s="137"/>
      <c r="EO43" s="137"/>
      <c r="EP43" s="137"/>
      <c r="EQ43" s="137"/>
      <c r="ER43" s="137"/>
      <c r="ES43" s="137"/>
      <c r="ET43" s="137"/>
      <c r="EU43" s="137"/>
      <c r="EV43" s="137"/>
      <c r="EW43" s="137"/>
      <c r="EX43" s="137"/>
      <c r="EY43" s="137"/>
      <c r="EZ43" s="137"/>
      <c r="FA43" s="137"/>
      <c r="FB43" s="137"/>
      <c r="FC43" s="137"/>
      <c r="FD43" s="137"/>
      <c r="FE43" s="137"/>
      <c r="FF43" s="137"/>
      <c r="FG43" s="137"/>
      <c r="FH43" s="137"/>
      <c r="FI43" s="137"/>
      <c r="FJ43" s="137"/>
      <c r="FK43" s="137"/>
      <c r="FL43" s="137"/>
    </row>
    <row r="44">
      <c r="A44" s="164" t="s">
        <v>594</v>
      </c>
      <c r="B44" s="137"/>
      <c r="C44" s="165"/>
      <c r="D44" s="166"/>
      <c r="E44" s="164" t="s">
        <v>189</v>
      </c>
      <c r="F44" s="164">
        <f>COUNTIF(F26:F42,E44)</f>
        <v>11</v>
      </c>
      <c r="G44" s="167"/>
      <c r="H44" s="164" t="s">
        <v>595</v>
      </c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6"/>
      <c r="X44" s="169">
        <f>COUNTIF(X26:X43,FALSE)</f>
        <v>3</v>
      </c>
      <c r="Y44" s="137"/>
      <c r="Z44" s="137"/>
      <c r="AA44" s="137"/>
      <c r="AB44" s="137"/>
      <c r="AC44" s="137"/>
      <c r="AD44" s="137"/>
      <c r="AE44" s="137"/>
      <c r="AF44" s="137"/>
      <c r="AG44" s="169">
        <f>COUNTIF(AG26:AG43,0)</f>
        <v>4</v>
      </c>
      <c r="AH44" s="137"/>
      <c r="AI44" s="171">
        <f>COUNTIF(AI26:AI43,0)</f>
        <v>5</v>
      </c>
      <c r="AJ44" s="137"/>
      <c r="AK44" s="137"/>
      <c r="AL44" s="137"/>
      <c r="AM44" s="137"/>
      <c r="AN44" s="137"/>
      <c r="AO44" s="137"/>
      <c r="AP44" s="137"/>
      <c r="AQ44" s="137"/>
      <c r="AR44" s="137"/>
      <c r="AS44" s="137"/>
      <c r="AT44" s="137"/>
      <c r="AU44" s="137"/>
      <c r="AV44" s="137"/>
      <c r="AW44" s="137"/>
      <c r="AX44" s="137"/>
      <c r="AY44" s="137"/>
      <c r="AZ44" s="137"/>
      <c r="BA44" s="137"/>
      <c r="BB44" s="137"/>
      <c r="BC44" s="137"/>
      <c r="BD44" s="137"/>
      <c r="BE44" s="137"/>
      <c r="BF44" s="137"/>
      <c r="BG44" s="137"/>
      <c r="BH44" s="137"/>
      <c r="BI44" s="137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  <c r="CT44" s="137"/>
      <c r="CU44" s="137"/>
      <c r="CV44" s="137"/>
      <c r="CW44" s="137"/>
      <c r="CX44" s="137"/>
      <c r="CY44" s="137"/>
      <c r="CZ44" s="137"/>
      <c r="DA44" s="137"/>
      <c r="DB44" s="137"/>
      <c r="DC44" s="137"/>
      <c r="DD44" s="137"/>
      <c r="DE44" s="137"/>
      <c r="DF44" s="137"/>
      <c r="DG44" s="137"/>
      <c r="DH44" s="137"/>
      <c r="DI44" s="137"/>
      <c r="DJ44" s="137"/>
      <c r="DK44" s="137"/>
      <c r="DL44" s="137"/>
      <c r="DM44" s="137"/>
      <c r="DN44" s="137"/>
      <c r="DO44" s="137"/>
      <c r="DP44" s="137"/>
      <c r="DQ44" s="137"/>
      <c r="DR44" s="137"/>
      <c r="DS44" s="137"/>
      <c r="DT44" s="137"/>
      <c r="DU44" s="137"/>
      <c r="DV44" s="137"/>
      <c r="DW44" s="137"/>
      <c r="DX44" s="137"/>
      <c r="DY44" s="137"/>
      <c r="DZ44" s="137"/>
      <c r="EA44" s="137"/>
      <c r="EB44" s="137"/>
      <c r="EC44" s="137"/>
      <c r="ED44" s="137"/>
      <c r="EE44" s="137"/>
      <c r="EF44" s="137"/>
      <c r="EG44" s="137"/>
      <c r="EH44" s="137"/>
      <c r="EI44" s="137"/>
      <c r="EJ44" s="137"/>
      <c r="EK44" s="137"/>
      <c r="EL44" s="137"/>
      <c r="EM44" s="137"/>
      <c r="EN44" s="137"/>
      <c r="EO44" s="137"/>
      <c r="EP44" s="137"/>
      <c r="EQ44" s="137"/>
      <c r="ER44" s="137"/>
      <c r="ES44" s="137"/>
      <c r="ET44" s="137"/>
      <c r="EU44" s="137"/>
      <c r="EV44" s="137"/>
      <c r="EW44" s="137"/>
      <c r="EX44" s="137"/>
      <c r="EY44" s="137"/>
      <c r="EZ44" s="137"/>
      <c r="FA44" s="137"/>
      <c r="FB44" s="137"/>
      <c r="FC44" s="137"/>
      <c r="FD44" s="137"/>
      <c r="FE44" s="137"/>
      <c r="FF44" s="137"/>
      <c r="FG44" s="137"/>
      <c r="FH44" s="137"/>
      <c r="FI44" s="137"/>
      <c r="FJ44" s="137"/>
      <c r="FK44" s="137"/>
      <c r="FL44" s="137"/>
    </row>
    <row r="45">
      <c r="A45" s="164" t="s">
        <v>681</v>
      </c>
      <c r="B45" s="137"/>
      <c r="C45" s="165"/>
      <c r="D45" s="166"/>
      <c r="E45" s="166"/>
      <c r="F45" s="164">
        <f>SUM(F43:F44)</f>
        <v>17</v>
      </c>
      <c r="G45" s="167"/>
      <c r="H45" s="166"/>
      <c r="I45" s="166"/>
      <c r="J45" s="166"/>
      <c r="K45" s="166"/>
      <c r="L45" s="166"/>
      <c r="M45" s="166"/>
      <c r="N45" s="166"/>
      <c r="O45" s="166"/>
      <c r="P45" s="166"/>
      <c r="Q45" s="166"/>
      <c r="R45" s="166"/>
      <c r="S45" s="166"/>
      <c r="T45" s="166"/>
      <c r="U45" s="166"/>
      <c r="V45" s="166"/>
      <c r="W45" s="166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  <c r="AI45" s="171"/>
      <c r="AJ45" s="137"/>
      <c r="AK45" s="137"/>
      <c r="AL45" s="137"/>
      <c r="AM45" s="137"/>
      <c r="AN45" s="137"/>
      <c r="AO45" s="137"/>
      <c r="AP45" s="137"/>
      <c r="AQ45" s="137"/>
      <c r="AR45" s="137"/>
      <c r="AS45" s="137"/>
      <c r="AT45" s="137"/>
      <c r="AU45" s="137"/>
      <c r="AV45" s="137"/>
      <c r="AW45" s="137"/>
      <c r="AX45" s="137"/>
      <c r="AY45" s="137"/>
      <c r="AZ45" s="137"/>
      <c r="BA45" s="137"/>
      <c r="BB45" s="137"/>
      <c r="BC45" s="137"/>
      <c r="BD45" s="137"/>
      <c r="BE45" s="137"/>
      <c r="BF45" s="137"/>
      <c r="BG45" s="137"/>
      <c r="BH45" s="137"/>
      <c r="BI45" s="137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  <c r="CT45" s="137"/>
      <c r="CU45" s="137"/>
      <c r="CV45" s="137"/>
      <c r="CW45" s="137"/>
      <c r="CX45" s="137"/>
      <c r="CY45" s="137"/>
      <c r="CZ45" s="137"/>
      <c r="DA45" s="137"/>
      <c r="DB45" s="137"/>
      <c r="DC45" s="137"/>
      <c r="DD45" s="137"/>
      <c r="DE45" s="137"/>
      <c r="DF45" s="137"/>
      <c r="DG45" s="137"/>
      <c r="DH45" s="137"/>
      <c r="DI45" s="137"/>
      <c r="DJ45" s="137"/>
      <c r="DK45" s="137"/>
      <c r="DL45" s="137"/>
      <c r="DM45" s="137"/>
      <c r="DN45" s="137"/>
      <c r="DO45" s="137"/>
      <c r="DP45" s="137"/>
      <c r="DQ45" s="137"/>
      <c r="DR45" s="137"/>
      <c r="DS45" s="137"/>
      <c r="DT45" s="137"/>
      <c r="DU45" s="137"/>
      <c r="DV45" s="137"/>
      <c r="DW45" s="137"/>
      <c r="DX45" s="137"/>
      <c r="DY45" s="137"/>
      <c r="DZ45" s="137"/>
      <c r="EA45" s="137"/>
      <c r="EB45" s="137"/>
      <c r="EC45" s="137"/>
      <c r="ED45" s="137"/>
      <c r="EE45" s="137"/>
      <c r="EF45" s="137"/>
      <c r="EG45" s="137"/>
      <c r="EH45" s="137"/>
      <c r="EI45" s="137"/>
      <c r="EJ45" s="137"/>
      <c r="EK45" s="137"/>
      <c r="EL45" s="137"/>
      <c r="EM45" s="137"/>
      <c r="EN45" s="137"/>
      <c r="EO45" s="137"/>
      <c r="EP45" s="137"/>
      <c r="EQ45" s="137"/>
      <c r="ER45" s="137"/>
      <c r="ES45" s="137"/>
      <c r="ET45" s="137"/>
      <c r="EU45" s="137"/>
      <c r="EV45" s="137"/>
      <c r="EW45" s="137"/>
      <c r="EX45" s="137"/>
      <c r="EY45" s="137"/>
      <c r="EZ45" s="137"/>
      <c r="FA45" s="137"/>
      <c r="FB45" s="137"/>
      <c r="FC45" s="137"/>
      <c r="FD45" s="137"/>
      <c r="FE45" s="137"/>
      <c r="FF45" s="137"/>
      <c r="FG45" s="137"/>
      <c r="FH45" s="137"/>
      <c r="FI45" s="137"/>
      <c r="FJ45" s="137"/>
      <c r="FK45" s="137"/>
      <c r="FL45" s="137"/>
    </row>
    <row r="46">
      <c r="A46" s="164"/>
      <c r="B46" s="137"/>
      <c r="C46" s="165"/>
      <c r="D46" s="166"/>
      <c r="E46" s="166"/>
      <c r="F46" s="166"/>
      <c r="G46" s="167"/>
      <c r="H46" s="166"/>
      <c r="I46" s="166"/>
      <c r="J46" s="166"/>
      <c r="K46" s="166"/>
      <c r="L46" s="166"/>
      <c r="M46" s="166"/>
      <c r="N46" s="166"/>
      <c r="O46" s="166"/>
      <c r="P46" s="166"/>
      <c r="Q46" s="166"/>
      <c r="R46" s="166"/>
      <c r="S46" s="166"/>
      <c r="T46" s="166"/>
      <c r="U46" s="166"/>
      <c r="V46" s="166"/>
      <c r="W46" s="166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  <c r="AI46" s="169"/>
      <c r="AJ46" s="137"/>
      <c r="AK46" s="137"/>
      <c r="AL46" s="137"/>
      <c r="AM46" s="137"/>
      <c r="AN46" s="137"/>
      <c r="AO46" s="137"/>
      <c r="AP46" s="137"/>
      <c r="AQ46" s="137"/>
      <c r="AR46" s="137"/>
      <c r="AS46" s="137"/>
      <c r="AT46" s="137"/>
      <c r="AU46" s="137"/>
      <c r="AV46" s="137"/>
      <c r="AW46" s="137"/>
      <c r="AX46" s="137"/>
      <c r="AY46" s="137"/>
      <c r="AZ46" s="137"/>
      <c r="BA46" s="137"/>
      <c r="BB46" s="137"/>
      <c r="BC46" s="137"/>
      <c r="BD46" s="137"/>
      <c r="BE46" s="137"/>
      <c r="BF46" s="137"/>
      <c r="BG46" s="137"/>
      <c r="BH46" s="137"/>
      <c r="BI46" s="137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  <c r="CT46" s="137"/>
      <c r="CU46" s="137"/>
      <c r="CV46" s="137"/>
      <c r="CW46" s="137"/>
      <c r="CX46" s="137"/>
      <c r="CY46" s="137"/>
      <c r="CZ46" s="137"/>
      <c r="DA46" s="137"/>
      <c r="DB46" s="137"/>
      <c r="DC46" s="137"/>
      <c r="DD46" s="137"/>
      <c r="DE46" s="137"/>
      <c r="DF46" s="137"/>
      <c r="DG46" s="137"/>
      <c r="DH46" s="137"/>
      <c r="DI46" s="137"/>
      <c r="DJ46" s="137"/>
      <c r="DK46" s="137"/>
      <c r="DL46" s="137"/>
      <c r="DM46" s="137"/>
      <c r="DN46" s="137"/>
      <c r="DO46" s="137"/>
      <c r="DP46" s="137"/>
      <c r="DQ46" s="137"/>
      <c r="DR46" s="137"/>
      <c r="DS46" s="137"/>
      <c r="DT46" s="137"/>
      <c r="DU46" s="137"/>
      <c r="DV46" s="137"/>
      <c r="DW46" s="137"/>
      <c r="DX46" s="137"/>
      <c r="DY46" s="137"/>
      <c r="DZ46" s="137"/>
      <c r="EA46" s="137"/>
      <c r="EB46" s="137"/>
      <c r="EC46" s="137"/>
      <c r="ED46" s="137"/>
      <c r="EE46" s="137"/>
      <c r="EF46" s="137"/>
      <c r="EG46" s="137"/>
      <c r="EH46" s="137"/>
      <c r="EI46" s="137"/>
      <c r="EJ46" s="137"/>
      <c r="EK46" s="137"/>
      <c r="EL46" s="137"/>
      <c r="EM46" s="137"/>
      <c r="EN46" s="137"/>
      <c r="EO46" s="137"/>
      <c r="EP46" s="137"/>
      <c r="EQ46" s="137"/>
      <c r="ER46" s="137"/>
      <c r="ES46" s="137"/>
      <c r="ET46" s="137"/>
      <c r="EU46" s="137"/>
      <c r="EV46" s="137"/>
      <c r="EW46" s="137"/>
      <c r="EX46" s="137"/>
      <c r="EY46" s="137"/>
      <c r="EZ46" s="137"/>
      <c r="FA46" s="137"/>
      <c r="FB46" s="137"/>
      <c r="FC46" s="137"/>
      <c r="FD46" s="137"/>
      <c r="FE46" s="137"/>
      <c r="FF46" s="137"/>
      <c r="FG46" s="137"/>
      <c r="FH46" s="137"/>
      <c r="FI46" s="137"/>
      <c r="FJ46" s="137"/>
      <c r="FK46" s="137"/>
      <c r="FL46" s="137"/>
    </row>
    <row r="47">
      <c r="A47" s="170" t="s">
        <v>682</v>
      </c>
      <c r="B47" s="127" t="b">
        <v>0</v>
      </c>
      <c r="C47" s="147" t="s">
        <v>542</v>
      </c>
      <c r="D47" s="158">
        <v>23.0</v>
      </c>
      <c r="E47" s="161">
        <v>6.042E11</v>
      </c>
      <c r="F47" s="159" t="s">
        <v>189</v>
      </c>
      <c r="G47" s="158">
        <v>9.7697881E7</v>
      </c>
      <c r="H47" s="159" t="s">
        <v>683</v>
      </c>
      <c r="I47" s="159" t="s">
        <v>486</v>
      </c>
      <c r="J47" s="159" t="s">
        <v>487</v>
      </c>
      <c r="K47" s="159" t="s">
        <v>487</v>
      </c>
      <c r="L47" s="159" t="s">
        <v>684</v>
      </c>
      <c r="M47" s="159" t="s">
        <v>489</v>
      </c>
      <c r="N47" s="159" t="s">
        <v>490</v>
      </c>
      <c r="O47" s="159" t="s">
        <v>685</v>
      </c>
      <c r="P47" s="159" t="s">
        <v>492</v>
      </c>
      <c r="Q47" s="159" t="s">
        <v>492</v>
      </c>
      <c r="R47" s="159" t="s">
        <v>493</v>
      </c>
      <c r="S47" s="159" t="s">
        <v>626</v>
      </c>
      <c r="T47" s="159" t="s">
        <v>626</v>
      </c>
      <c r="U47" s="159" t="s">
        <v>76</v>
      </c>
      <c r="V47" s="159" t="s">
        <v>497</v>
      </c>
      <c r="W47" s="159" t="s">
        <v>498</v>
      </c>
      <c r="X47" s="127" t="b">
        <v>0</v>
      </c>
      <c r="Y47" s="134" t="b">
        <v>0</v>
      </c>
      <c r="Z47" s="134" t="b">
        <v>0</v>
      </c>
      <c r="AA47" s="135"/>
      <c r="AB47" s="134" t="b">
        <v>0</v>
      </c>
      <c r="AC47" s="134" t="b">
        <v>0</v>
      </c>
      <c r="AD47" s="135"/>
      <c r="AE47" s="134" t="b">
        <v>0</v>
      </c>
      <c r="AF47" s="135"/>
      <c r="AG47" s="127">
        <v>0.0</v>
      </c>
      <c r="AH47" s="134"/>
      <c r="AI47" s="127">
        <v>0.0</v>
      </c>
      <c r="AJ47" s="127">
        <v>0.0</v>
      </c>
      <c r="AK47" s="127"/>
      <c r="AL47" s="127"/>
      <c r="AM47" s="127"/>
      <c r="AN47" s="127" t="s">
        <v>187</v>
      </c>
      <c r="AO47" s="127"/>
      <c r="AP47" s="127"/>
      <c r="AQ47" s="134"/>
      <c r="AR47" s="134"/>
      <c r="AS47" s="134"/>
      <c r="AT47" s="134"/>
      <c r="AU47" s="134"/>
      <c r="AV47" s="136"/>
      <c r="AW47" s="134">
        <f t="shared" ref="AW47:AW79" si="114">SUM(AG47,AI47,AO47,AQ47)</f>
        <v>0</v>
      </c>
      <c r="AX47" s="134">
        <f t="shared" ref="AX47:AX79" si="115">SUM(AK47,AS47)</f>
        <v>0</v>
      </c>
      <c r="AY47" s="134">
        <f t="shared" ref="AY47:AY79" si="116">SUM(AH47,AJ47,AM47,AP47,AR47,AU47)</f>
        <v>0</v>
      </c>
      <c r="AZ47" s="137"/>
      <c r="BA47" s="134"/>
      <c r="BB47" s="134"/>
      <c r="BC47" s="134"/>
      <c r="BD47" s="134"/>
      <c r="BE47" s="134"/>
      <c r="BF47" s="134"/>
      <c r="BG47" s="134"/>
      <c r="BH47" s="134"/>
      <c r="BI47" s="134"/>
      <c r="BJ47" s="134"/>
      <c r="BK47" s="134"/>
      <c r="BL47" s="134"/>
      <c r="BM47" s="136"/>
      <c r="BN47" s="134">
        <f t="shared" ref="BN47:BN79" si="117">SUM(BA47,BC47,BG47,BI47)</f>
        <v>0</v>
      </c>
      <c r="BO47" s="134">
        <f t="shared" ref="BO47:BO79" si="118">SUM(BE47,BK47)</f>
        <v>0</v>
      </c>
      <c r="BP47" s="134">
        <f t="shared" ref="BP47:BP79" si="119">SUM(BB47,BD47,BF47,BH47,BJ47,BL47)</f>
        <v>0</v>
      </c>
      <c r="BQ47" s="137"/>
      <c r="BR47" s="134"/>
      <c r="BS47" s="134"/>
      <c r="BT47" s="134"/>
      <c r="BU47" s="134"/>
      <c r="BV47" s="134"/>
      <c r="BW47" s="134"/>
      <c r="BX47" s="136"/>
      <c r="BY47" s="134">
        <f t="shared" ref="BY47:BY79" si="120">SUM(BR47,BT47,)</f>
        <v>0</v>
      </c>
      <c r="BZ47" s="134">
        <f t="shared" ref="BZ47:BZ79" si="121">SUM(BV47)</f>
        <v>0</v>
      </c>
      <c r="CA47" s="134">
        <f t="shared" ref="CA47:CA79" si="122">SUM(BS47,BU47,BW47)</f>
        <v>0</v>
      </c>
      <c r="CB47" s="137"/>
      <c r="CC47" s="134"/>
      <c r="CD47" s="134"/>
      <c r="CE47" s="134"/>
      <c r="CF47" s="134"/>
      <c r="CG47" s="134"/>
      <c r="CH47" s="134"/>
      <c r="CI47" s="134">
        <f t="shared" ref="CI47:CI79" si="123">SUM(CC47,CE47,)</f>
        <v>0</v>
      </c>
      <c r="CJ47" s="134">
        <f t="shared" ref="CJ47:CJ79" si="124">SUM(CG47)</f>
        <v>0</v>
      </c>
      <c r="CK47" s="134">
        <f t="shared" ref="CK47:CK79" si="125">SUM(CD47,CF47,CH47)</f>
        <v>0</v>
      </c>
      <c r="CL47" s="137"/>
      <c r="CM47" s="134"/>
      <c r="CN47" s="134"/>
      <c r="CO47" s="134"/>
      <c r="CP47" s="134"/>
      <c r="CQ47" s="134"/>
      <c r="CR47" s="134"/>
      <c r="CS47" s="134">
        <f t="shared" ref="CS47:CS79" si="126">SUM(CM47,CO47,)</f>
        <v>0</v>
      </c>
      <c r="CT47" s="134">
        <f t="shared" ref="CT47:CT79" si="127">SUM(CQ47)</f>
        <v>0</v>
      </c>
      <c r="CU47" s="134">
        <f t="shared" ref="CU47:CU79" si="128">SUM(CN47,CP47,CR47)</f>
        <v>0</v>
      </c>
      <c r="CV47" s="137"/>
      <c r="CW47" s="134"/>
      <c r="CX47" s="134"/>
      <c r="CY47" s="134"/>
      <c r="CZ47" s="134"/>
      <c r="DA47" s="134"/>
      <c r="DB47" s="134"/>
      <c r="DC47" s="134">
        <f t="shared" ref="DC47:DC79" si="129">SUM(CW47,CY47,)</f>
        <v>0</v>
      </c>
      <c r="DD47" s="134">
        <f t="shared" ref="DD47:DD79" si="130">SUM(DA47)</f>
        <v>0</v>
      </c>
      <c r="DE47" s="134">
        <f t="shared" ref="DE47:DE79" si="131">SUM(CX47,CZ47,DB47)</f>
        <v>0</v>
      </c>
      <c r="DF47" s="137"/>
      <c r="DG47" s="134"/>
      <c r="DH47" s="134"/>
      <c r="DI47" s="134"/>
      <c r="DJ47" s="134"/>
      <c r="DK47" s="134"/>
      <c r="DL47" s="134"/>
      <c r="DM47" s="134">
        <f t="shared" ref="DM47:DM79" si="132">SUM(DG47,DI47,)</f>
        <v>0</v>
      </c>
      <c r="DN47" s="134">
        <f t="shared" ref="DN47:DN79" si="133">SUM(DK47)</f>
        <v>0</v>
      </c>
      <c r="DO47" s="134">
        <f t="shared" ref="DO47:DO79" si="134">SUM(DH47,DJ47,DL47)</f>
        <v>0</v>
      </c>
      <c r="DP47" s="137"/>
      <c r="DQ47" s="134"/>
      <c r="DR47" s="134"/>
      <c r="DS47" s="134"/>
      <c r="DT47" s="134"/>
      <c r="DU47" s="134"/>
      <c r="DV47" s="134"/>
      <c r="DW47" s="134">
        <f t="shared" ref="DW47:DW79" si="135">SUM(DQ47,DS47,)</f>
        <v>0</v>
      </c>
      <c r="DX47" s="134">
        <f t="shared" ref="DX47:DX79" si="136">SUM(DU47)</f>
        <v>0</v>
      </c>
      <c r="DY47" s="134">
        <f t="shared" ref="DY47:DY79" si="137">SUM(DR47,DT47,DV47)</f>
        <v>0</v>
      </c>
      <c r="DZ47" s="145"/>
      <c r="EA47" s="137"/>
      <c r="EB47" s="134"/>
      <c r="EC47" s="134"/>
      <c r="ED47" s="134"/>
      <c r="EE47" s="134"/>
      <c r="EF47" s="134"/>
      <c r="EG47" s="134"/>
      <c r="EH47" s="136"/>
      <c r="EI47" s="134">
        <f t="shared" ref="EI47:EI79" si="138">SUM(EB47,ED47,)</f>
        <v>0</v>
      </c>
      <c r="EJ47" s="134">
        <f t="shared" ref="EJ47:EJ79" si="139">SUM(EF47)</f>
        <v>0</v>
      </c>
      <c r="EK47" s="134">
        <f t="shared" ref="EK47:EK79" si="140">SUM(EC47,EE47,EG47)</f>
        <v>0</v>
      </c>
      <c r="EL47" s="137"/>
      <c r="EM47" s="134"/>
      <c r="EN47" s="134"/>
      <c r="EO47" s="134"/>
      <c r="EP47" s="134"/>
      <c r="EQ47" s="134"/>
      <c r="ER47" s="134"/>
      <c r="ES47" s="134">
        <f t="shared" ref="ES47:ES79" si="141">SUM(EM47,EO47,)</f>
        <v>0</v>
      </c>
      <c r="ET47" s="134">
        <f t="shared" ref="ET47:ET79" si="142">SUM(EQ47)</f>
        <v>0</v>
      </c>
      <c r="EU47" s="134">
        <f t="shared" ref="EU47:EU79" si="143">SUM(EN47,EP47,ER47)</f>
        <v>0</v>
      </c>
      <c r="EV47" s="137"/>
      <c r="EW47" s="134"/>
      <c r="EX47" s="134"/>
      <c r="EY47" s="139"/>
      <c r="EZ47" s="134">
        <f t="shared" ref="EZ47:FA47" si="113">SUM(EW47)</f>
        <v>0</v>
      </c>
      <c r="FA47" s="134">
        <f t="shared" si="113"/>
        <v>0</v>
      </c>
      <c r="FB47" s="134"/>
      <c r="FC47" s="137"/>
      <c r="FD47" s="134">
        <f t="shared" ref="FD47:FD79" si="144">SUM(AW47,BN47,BY47,CI47,CS47,DC47,DM47,DW47,EI47,ES47,EZ47)</f>
        <v>0</v>
      </c>
      <c r="FE47" s="134">
        <f t="shared" ref="FE47:FE79" si="145">FD47*0.25</f>
        <v>0</v>
      </c>
      <c r="FF47" s="134">
        <f t="shared" ref="FF47:FF79" si="146">SUM(AX47,BO47,BZ47,CJ47,CT47,DD47,DN47,DX47,EJ47,ET47,FA47)</f>
        <v>0</v>
      </c>
      <c r="FG47" s="134">
        <f t="shared" ref="FG47:FG79" si="147">FF47*0.25</f>
        <v>0</v>
      </c>
      <c r="FH47" s="134">
        <f t="shared" ref="FH47:FH79" si="148">SUM(AY47,BP47,CA47,CK47,CU47,DE47,DO47,DY47,EK47,EU47)</f>
        <v>0</v>
      </c>
      <c r="FI47" s="134">
        <f t="shared" ref="FI47:FI79" si="149">EY47*0.5</f>
        <v>0</v>
      </c>
      <c r="FJ47" s="140">
        <f t="shared" ref="FJ47:FJ79" si="150">SUM(FE47,FG47,FI47)</f>
        <v>0</v>
      </c>
      <c r="FK47" s="134"/>
      <c r="FL47" s="135"/>
    </row>
    <row r="48">
      <c r="A48" s="159" t="s">
        <v>686</v>
      </c>
      <c r="B48" s="127" t="b">
        <v>1</v>
      </c>
      <c r="C48" s="147" t="s">
        <v>687</v>
      </c>
      <c r="D48" s="158">
        <v>21.0</v>
      </c>
      <c r="E48" s="159" t="s">
        <v>688</v>
      </c>
      <c r="F48" s="159" t="s">
        <v>189</v>
      </c>
      <c r="G48" s="158" t="s">
        <v>689</v>
      </c>
      <c r="H48" s="159" t="s">
        <v>690</v>
      </c>
      <c r="I48" s="159" t="s">
        <v>559</v>
      </c>
      <c r="J48" s="159" t="s">
        <v>487</v>
      </c>
      <c r="K48" s="159" t="s">
        <v>487</v>
      </c>
      <c r="L48" s="159" t="s">
        <v>691</v>
      </c>
      <c r="M48" s="159" t="s">
        <v>518</v>
      </c>
      <c r="N48" s="159" t="s">
        <v>490</v>
      </c>
      <c r="O48" s="159" t="s">
        <v>546</v>
      </c>
      <c r="P48" s="159" t="s">
        <v>492</v>
      </c>
      <c r="Q48" s="159" t="s">
        <v>492</v>
      </c>
      <c r="R48" s="159" t="s">
        <v>493</v>
      </c>
      <c r="S48" s="159" t="s">
        <v>570</v>
      </c>
      <c r="T48" s="159" t="s">
        <v>571</v>
      </c>
      <c r="U48" s="159" t="s">
        <v>76</v>
      </c>
      <c r="V48" s="159" t="s">
        <v>616</v>
      </c>
      <c r="W48" s="159" t="s">
        <v>498</v>
      </c>
      <c r="X48" s="127" t="b">
        <v>1</v>
      </c>
      <c r="Y48" s="134" t="b">
        <v>0</v>
      </c>
      <c r="Z48" s="134" t="b">
        <v>0</v>
      </c>
      <c r="AA48" s="135"/>
      <c r="AB48" s="134" t="b">
        <v>0</v>
      </c>
      <c r="AC48" s="134" t="b">
        <v>0</v>
      </c>
      <c r="AD48" s="135"/>
      <c r="AE48" s="134" t="b">
        <v>0</v>
      </c>
      <c r="AF48" s="135"/>
      <c r="AG48" s="127">
        <v>0.0</v>
      </c>
      <c r="AH48" s="134"/>
      <c r="AI48" s="127">
        <v>1.0</v>
      </c>
      <c r="AJ48" s="127">
        <v>1.0</v>
      </c>
      <c r="AK48" s="127"/>
      <c r="AL48" s="127"/>
      <c r="AM48" s="127"/>
      <c r="AN48" s="127" t="s">
        <v>187</v>
      </c>
      <c r="AO48" s="127"/>
      <c r="AP48" s="127"/>
      <c r="AQ48" s="134"/>
      <c r="AR48" s="134"/>
      <c r="AS48" s="134"/>
      <c r="AT48" s="134"/>
      <c r="AU48" s="134"/>
      <c r="AV48" s="136"/>
      <c r="AW48" s="134">
        <f t="shared" si="114"/>
        <v>1</v>
      </c>
      <c r="AX48" s="134">
        <f t="shared" si="115"/>
        <v>0</v>
      </c>
      <c r="AY48" s="134">
        <f t="shared" si="116"/>
        <v>1</v>
      </c>
      <c r="AZ48" s="137"/>
      <c r="BA48" s="134"/>
      <c r="BB48" s="134"/>
      <c r="BC48" s="134"/>
      <c r="BD48" s="134"/>
      <c r="BE48" s="134"/>
      <c r="BF48" s="134"/>
      <c r="BG48" s="134"/>
      <c r="BH48" s="134"/>
      <c r="BI48" s="134"/>
      <c r="BJ48" s="134"/>
      <c r="BK48" s="134"/>
      <c r="BL48" s="134"/>
      <c r="BM48" s="136"/>
      <c r="BN48" s="134">
        <f t="shared" si="117"/>
        <v>0</v>
      </c>
      <c r="BO48" s="134">
        <f t="shared" si="118"/>
        <v>0</v>
      </c>
      <c r="BP48" s="134">
        <f t="shared" si="119"/>
        <v>0</v>
      </c>
      <c r="BQ48" s="137"/>
      <c r="BR48" s="134"/>
      <c r="BS48" s="134"/>
      <c r="BT48" s="134"/>
      <c r="BU48" s="134"/>
      <c r="BV48" s="134"/>
      <c r="BW48" s="134"/>
      <c r="BX48" s="136"/>
      <c r="BY48" s="134">
        <f t="shared" si="120"/>
        <v>0</v>
      </c>
      <c r="BZ48" s="134">
        <f t="shared" si="121"/>
        <v>0</v>
      </c>
      <c r="CA48" s="134">
        <f t="shared" si="122"/>
        <v>0</v>
      </c>
      <c r="CB48" s="137"/>
      <c r="CC48" s="134"/>
      <c r="CD48" s="134"/>
      <c r="CE48" s="134"/>
      <c r="CF48" s="134"/>
      <c r="CG48" s="134"/>
      <c r="CH48" s="134"/>
      <c r="CI48" s="134">
        <f t="shared" si="123"/>
        <v>0</v>
      </c>
      <c r="CJ48" s="134">
        <f t="shared" si="124"/>
        <v>0</v>
      </c>
      <c r="CK48" s="134">
        <f t="shared" si="125"/>
        <v>0</v>
      </c>
      <c r="CL48" s="137"/>
      <c r="CM48" s="134"/>
      <c r="CN48" s="134"/>
      <c r="CO48" s="134"/>
      <c r="CP48" s="134"/>
      <c r="CQ48" s="134"/>
      <c r="CR48" s="134"/>
      <c r="CS48" s="134">
        <f t="shared" si="126"/>
        <v>0</v>
      </c>
      <c r="CT48" s="134">
        <f t="shared" si="127"/>
        <v>0</v>
      </c>
      <c r="CU48" s="134">
        <f t="shared" si="128"/>
        <v>0</v>
      </c>
      <c r="CV48" s="137"/>
      <c r="CW48" s="134"/>
      <c r="CX48" s="134"/>
      <c r="CY48" s="134"/>
      <c r="CZ48" s="134"/>
      <c r="DA48" s="134"/>
      <c r="DB48" s="134"/>
      <c r="DC48" s="134">
        <f t="shared" si="129"/>
        <v>0</v>
      </c>
      <c r="DD48" s="134">
        <f t="shared" si="130"/>
        <v>0</v>
      </c>
      <c r="DE48" s="134">
        <f t="shared" si="131"/>
        <v>0</v>
      </c>
      <c r="DF48" s="137"/>
      <c r="DG48" s="134"/>
      <c r="DH48" s="134"/>
      <c r="DI48" s="134"/>
      <c r="DJ48" s="134"/>
      <c r="DK48" s="134"/>
      <c r="DL48" s="134"/>
      <c r="DM48" s="134">
        <f t="shared" si="132"/>
        <v>0</v>
      </c>
      <c r="DN48" s="134">
        <f t="shared" si="133"/>
        <v>0</v>
      </c>
      <c r="DO48" s="134">
        <f t="shared" si="134"/>
        <v>0</v>
      </c>
      <c r="DP48" s="137"/>
      <c r="DQ48" s="134"/>
      <c r="DR48" s="134"/>
      <c r="DS48" s="134"/>
      <c r="DT48" s="134"/>
      <c r="DU48" s="134"/>
      <c r="DV48" s="134"/>
      <c r="DW48" s="134">
        <f t="shared" si="135"/>
        <v>0</v>
      </c>
      <c r="DX48" s="134">
        <f t="shared" si="136"/>
        <v>0</v>
      </c>
      <c r="DY48" s="134">
        <f t="shared" si="137"/>
        <v>0</v>
      </c>
      <c r="DZ48" s="145"/>
      <c r="EA48" s="137"/>
      <c r="EB48" s="134"/>
      <c r="EC48" s="134"/>
      <c r="ED48" s="134"/>
      <c r="EE48" s="134"/>
      <c r="EF48" s="134"/>
      <c r="EG48" s="134"/>
      <c r="EH48" s="136"/>
      <c r="EI48" s="134">
        <f t="shared" si="138"/>
        <v>0</v>
      </c>
      <c r="EJ48" s="134">
        <f t="shared" si="139"/>
        <v>0</v>
      </c>
      <c r="EK48" s="134">
        <f t="shared" si="140"/>
        <v>0</v>
      </c>
      <c r="EL48" s="137"/>
      <c r="EM48" s="134"/>
      <c r="EN48" s="134"/>
      <c r="EO48" s="134"/>
      <c r="EP48" s="134"/>
      <c r="EQ48" s="134"/>
      <c r="ER48" s="134"/>
      <c r="ES48" s="134">
        <f t="shared" si="141"/>
        <v>0</v>
      </c>
      <c r="ET48" s="134">
        <f t="shared" si="142"/>
        <v>0</v>
      </c>
      <c r="EU48" s="134">
        <f t="shared" si="143"/>
        <v>0</v>
      </c>
      <c r="EV48" s="137"/>
      <c r="EW48" s="134"/>
      <c r="EX48" s="134"/>
      <c r="EY48" s="142"/>
      <c r="EZ48" s="134">
        <f t="shared" ref="EZ48:EZ76" si="151">SUM(EW48,EX48)</f>
        <v>0</v>
      </c>
      <c r="FA48" s="134">
        <f t="shared" ref="FA48:FA76" si="152">SUM(EX48)</f>
        <v>0</v>
      </c>
      <c r="FB48" s="134"/>
      <c r="FC48" s="137"/>
      <c r="FD48" s="134">
        <f t="shared" si="144"/>
        <v>1</v>
      </c>
      <c r="FE48" s="134">
        <f t="shared" si="145"/>
        <v>0.25</v>
      </c>
      <c r="FF48" s="134">
        <f t="shared" si="146"/>
        <v>0</v>
      </c>
      <c r="FG48" s="134">
        <f t="shared" si="147"/>
        <v>0</v>
      </c>
      <c r="FH48" s="134">
        <f t="shared" si="148"/>
        <v>1</v>
      </c>
      <c r="FI48" s="134">
        <f t="shared" si="149"/>
        <v>0</v>
      </c>
      <c r="FJ48" s="140">
        <f t="shared" si="150"/>
        <v>0.25</v>
      </c>
      <c r="FK48" s="134"/>
      <c r="FL48" s="135"/>
    </row>
    <row r="49">
      <c r="A49" s="159" t="s">
        <v>692</v>
      </c>
      <c r="B49" s="127" t="b">
        <v>1</v>
      </c>
      <c r="C49" s="147" t="s">
        <v>693</v>
      </c>
      <c r="D49" s="158">
        <v>21.0</v>
      </c>
      <c r="E49" s="161">
        <v>8.012E11</v>
      </c>
      <c r="F49" s="159" t="s">
        <v>189</v>
      </c>
      <c r="G49" s="158">
        <v>9.6153954E7</v>
      </c>
      <c r="H49" s="159" t="s">
        <v>694</v>
      </c>
      <c r="I49" s="159" t="s">
        <v>486</v>
      </c>
      <c r="J49" s="159" t="s">
        <v>487</v>
      </c>
      <c r="K49" s="159" t="s">
        <v>487</v>
      </c>
      <c r="L49" s="159" t="s">
        <v>695</v>
      </c>
      <c r="M49" s="159" t="s">
        <v>489</v>
      </c>
      <c r="N49" s="159" t="s">
        <v>490</v>
      </c>
      <c r="O49" s="159" t="s">
        <v>546</v>
      </c>
      <c r="P49" s="159" t="s">
        <v>492</v>
      </c>
      <c r="Q49" s="159" t="s">
        <v>492</v>
      </c>
      <c r="R49" s="159" t="s">
        <v>493</v>
      </c>
      <c r="S49" s="159" t="s">
        <v>570</v>
      </c>
      <c r="T49" s="159" t="s">
        <v>571</v>
      </c>
      <c r="U49" s="159" t="s">
        <v>76</v>
      </c>
      <c r="V49" s="159" t="s">
        <v>497</v>
      </c>
      <c r="W49" s="159" t="s">
        <v>498</v>
      </c>
      <c r="X49" s="127" t="b">
        <v>1</v>
      </c>
      <c r="Y49" s="134" t="b">
        <v>0</v>
      </c>
      <c r="Z49" s="134" t="b">
        <v>0</v>
      </c>
      <c r="AA49" s="135"/>
      <c r="AB49" s="134" t="b">
        <v>0</v>
      </c>
      <c r="AC49" s="134" t="b">
        <v>0</v>
      </c>
      <c r="AD49" s="135"/>
      <c r="AE49" s="134" t="b">
        <v>0</v>
      </c>
      <c r="AF49" s="135"/>
      <c r="AG49" s="127">
        <v>1.0</v>
      </c>
      <c r="AH49" s="134"/>
      <c r="AI49" s="127">
        <v>1.0</v>
      </c>
      <c r="AJ49" s="127">
        <v>1.0</v>
      </c>
      <c r="AK49" s="127"/>
      <c r="AL49" s="127"/>
      <c r="AM49" s="127"/>
      <c r="AN49" s="127" t="s">
        <v>187</v>
      </c>
      <c r="AO49" s="127">
        <v>1.0</v>
      </c>
      <c r="AP49" s="127">
        <v>1.0</v>
      </c>
      <c r="AQ49" s="127"/>
      <c r="AR49" s="127"/>
      <c r="AS49" s="134"/>
      <c r="AT49" s="134"/>
      <c r="AU49" s="134"/>
      <c r="AV49" s="136"/>
      <c r="AW49" s="134">
        <f t="shared" si="114"/>
        <v>3</v>
      </c>
      <c r="AX49" s="134">
        <f t="shared" si="115"/>
        <v>0</v>
      </c>
      <c r="AY49" s="134">
        <f t="shared" si="116"/>
        <v>2</v>
      </c>
      <c r="AZ49" s="137"/>
      <c r="BA49" s="134"/>
      <c r="BB49" s="134"/>
      <c r="BC49" s="134"/>
      <c r="BD49" s="134"/>
      <c r="BE49" s="134"/>
      <c r="BF49" s="134"/>
      <c r="BG49" s="134"/>
      <c r="BH49" s="134"/>
      <c r="BI49" s="134"/>
      <c r="BJ49" s="134"/>
      <c r="BK49" s="134"/>
      <c r="BL49" s="134"/>
      <c r="BM49" s="136"/>
      <c r="BN49" s="134">
        <f t="shared" si="117"/>
        <v>0</v>
      </c>
      <c r="BO49" s="134">
        <f t="shared" si="118"/>
        <v>0</v>
      </c>
      <c r="BP49" s="134">
        <f t="shared" si="119"/>
        <v>0</v>
      </c>
      <c r="BQ49" s="137"/>
      <c r="BR49" s="134"/>
      <c r="BS49" s="134"/>
      <c r="BT49" s="134"/>
      <c r="BU49" s="134"/>
      <c r="BV49" s="134"/>
      <c r="BW49" s="134"/>
      <c r="BX49" s="136"/>
      <c r="BY49" s="134">
        <f t="shared" si="120"/>
        <v>0</v>
      </c>
      <c r="BZ49" s="134">
        <f t="shared" si="121"/>
        <v>0</v>
      </c>
      <c r="CA49" s="134">
        <f t="shared" si="122"/>
        <v>0</v>
      </c>
      <c r="CB49" s="137"/>
      <c r="CC49" s="134"/>
      <c r="CD49" s="134"/>
      <c r="CE49" s="134"/>
      <c r="CF49" s="134"/>
      <c r="CG49" s="134"/>
      <c r="CH49" s="134"/>
      <c r="CI49" s="134">
        <f t="shared" si="123"/>
        <v>0</v>
      </c>
      <c r="CJ49" s="134">
        <f t="shared" si="124"/>
        <v>0</v>
      </c>
      <c r="CK49" s="134">
        <f t="shared" si="125"/>
        <v>0</v>
      </c>
      <c r="CL49" s="137"/>
      <c r="CM49" s="134"/>
      <c r="CN49" s="134"/>
      <c r="CO49" s="134"/>
      <c r="CP49" s="134"/>
      <c r="CQ49" s="134"/>
      <c r="CR49" s="134"/>
      <c r="CS49" s="134">
        <f t="shared" si="126"/>
        <v>0</v>
      </c>
      <c r="CT49" s="134">
        <f t="shared" si="127"/>
        <v>0</v>
      </c>
      <c r="CU49" s="134">
        <f t="shared" si="128"/>
        <v>0</v>
      </c>
      <c r="CV49" s="137"/>
      <c r="CW49" s="134"/>
      <c r="CX49" s="134"/>
      <c r="CY49" s="134"/>
      <c r="CZ49" s="134"/>
      <c r="DA49" s="134"/>
      <c r="DB49" s="134"/>
      <c r="DC49" s="134">
        <f t="shared" si="129"/>
        <v>0</v>
      </c>
      <c r="DD49" s="134">
        <f t="shared" si="130"/>
        <v>0</v>
      </c>
      <c r="DE49" s="134">
        <f t="shared" si="131"/>
        <v>0</v>
      </c>
      <c r="DF49" s="137"/>
      <c r="DG49" s="134"/>
      <c r="DH49" s="134"/>
      <c r="DI49" s="134"/>
      <c r="DJ49" s="134"/>
      <c r="DK49" s="134"/>
      <c r="DL49" s="134"/>
      <c r="DM49" s="134">
        <f t="shared" si="132"/>
        <v>0</v>
      </c>
      <c r="DN49" s="134">
        <f t="shared" si="133"/>
        <v>0</v>
      </c>
      <c r="DO49" s="134">
        <f t="shared" si="134"/>
        <v>0</v>
      </c>
      <c r="DP49" s="137"/>
      <c r="DQ49" s="134"/>
      <c r="DR49" s="134"/>
      <c r="DS49" s="134"/>
      <c r="DT49" s="134"/>
      <c r="DU49" s="134"/>
      <c r="DV49" s="134"/>
      <c r="DW49" s="134">
        <f t="shared" si="135"/>
        <v>0</v>
      </c>
      <c r="DX49" s="134">
        <f t="shared" si="136"/>
        <v>0</v>
      </c>
      <c r="DY49" s="134">
        <f t="shared" si="137"/>
        <v>0</v>
      </c>
      <c r="DZ49" s="145"/>
      <c r="EA49" s="137"/>
      <c r="EB49" s="134"/>
      <c r="EC49" s="134"/>
      <c r="ED49" s="134"/>
      <c r="EE49" s="134"/>
      <c r="EF49" s="134"/>
      <c r="EG49" s="134"/>
      <c r="EH49" s="136"/>
      <c r="EI49" s="134">
        <f t="shared" si="138"/>
        <v>0</v>
      </c>
      <c r="EJ49" s="134">
        <f t="shared" si="139"/>
        <v>0</v>
      </c>
      <c r="EK49" s="134">
        <f t="shared" si="140"/>
        <v>0</v>
      </c>
      <c r="EL49" s="137"/>
      <c r="EM49" s="134"/>
      <c r="EN49" s="134"/>
      <c r="EO49" s="134"/>
      <c r="EP49" s="134"/>
      <c r="EQ49" s="134"/>
      <c r="ER49" s="134"/>
      <c r="ES49" s="134">
        <f t="shared" si="141"/>
        <v>0</v>
      </c>
      <c r="ET49" s="134">
        <f t="shared" si="142"/>
        <v>0</v>
      </c>
      <c r="EU49" s="134">
        <f t="shared" si="143"/>
        <v>0</v>
      </c>
      <c r="EV49" s="137"/>
      <c r="EW49" s="134"/>
      <c r="EX49" s="134"/>
      <c r="EY49" s="142"/>
      <c r="EZ49" s="134">
        <f t="shared" si="151"/>
        <v>0</v>
      </c>
      <c r="FA49" s="134">
        <f t="shared" si="152"/>
        <v>0</v>
      </c>
      <c r="FB49" s="134"/>
      <c r="FC49" s="137"/>
      <c r="FD49" s="134">
        <f t="shared" si="144"/>
        <v>3</v>
      </c>
      <c r="FE49" s="134">
        <f t="shared" si="145"/>
        <v>0.75</v>
      </c>
      <c r="FF49" s="134">
        <f t="shared" si="146"/>
        <v>0</v>
      </c>
      <c r="FG49" s="134">
        <f t="shared" si="147"/>
        <v>0</v>
      </c>
      <c r="FH49" s="134">
        <f t="shared" si="148"/>
        <v>2</v>
      </c>
      <c r="FI49" s="134">
        <f t="shared" si="149"/>
        <v>0</v>
      </c>
      <c r="FJ49" s="140">
        <f t="shared" si="150"/>
        <v>0.75</v>
      </c>
      <c r="FK49" s="134"/>
      <c r="FL49" s="135"/>
    </row>
    <row r="50">
      <c r="A50" s="159" t="s">
        <v>696</v>
      </c>
      <c r="B50" s="127" t="b">
        <v>1</v>
      </c>
      <c r="C50" s="128" t="s">
        <v>483</v>
      </c>
      <c r="D50" s="158">
        <v>21.0</v>
      </c>
      <c r="E50" s="161">
        <v>1.2082E12</v>
      </c>
      <c r="F50" s="159" t="s">
        <v>189</v>
      </c>
      <c r="G50" s="158">
        <v>8.8046634E7</v>
      </c>
      <c r="H50" s="159" t="s">
        <v>697</v>
      </c>
      <c r="I50" s="159" t="s">
        <v>486</v>
      </c>
      <c r="J50" s="159" t="s">
        <v>487</v>
      </c>
      <c r="K50" s="159" t="s">
        <v>487</v>
      </c>
      <c r="L50" s="159" t="s">
        <v>698</v>
      </c>
      <c r="M50" s="159" t="s">
        <v>518</v>
      </c>
      <c r="N50" s="159" t="s">
        <v>490</v>
      </c>
      <c r="O50" s="159" t="s">
        <v>546</v>
      </c>
      <c r="P50" s="159" t="s">
        <v>492</v>
      </c>
      <c r="Q50" s="159" t="s">
        <v>492</v>
      </c>
      <c r="R50" s="159" t="s">
        <v>493</v>
      </c>
      <c r="S50" s="159" t="s">
        <v>570</v>
      </c>
      <c r="T50" s="159" t="s">
        <v>571</v>
      </c>
      <c r="U50" s="159" t="s">
        <v>76</v>
      </c>
      <c r="V50" s="159" t="s">
        <v>616</v>
      </c>
      <c r="W50" s="159" t="s">
        <v>498</v>
      </c>
      <c r="X50" s="127" t="b">
        <v>1</v>
      </c>
      <c r="Y50" s="134" t="b">
        <v>0</v>
      </c>
      <c r="Z50" s="134" t="b">
        <v>0</v>
      </c>
      <c r="AA50" s="135"/>
      <c r="AB50" s="134" t="b">
        <v>0</v>
      </c>
      <c r="AC50" s="134" t="b">
        <v>0</v>
      </c>
      <c r="AD50" s="135"/>
      <c r="AE50" s="134" t="b">
        <v>0</v>
      </c>
      <c r="AF50" s="135"/>
      <c r="AG50" s="127">
        <v>0.0</v>
      </c>
      <c r="AH50" s="134"/>
      <c r="AI50" s="127">
        <v>0.0</v>
      </c>
      <c r="AJ50" s="127">
        <v>0.0</v>
      </c>
      <c r="AK50" s="127"/>
      <c r="AL50" s="127"/>
      <c r="AM50" s="127"/>
      <c r="AN50" s="127" t="s">
        <v>187</v>
      </c>
      <c r="AO50" s="134"/>
      <c r="AP50" s="134"/>
      <c r="AQ50" s="134"/>
      <c r="AR50" s="134"/>
      <c r="AS50" s="134"/>
      <c r="AT50" s="134"/>
      <c r="AU50" s="134"/>
      <c r="AV50" s="136"/>
      <c r="AW50" s="134">
        <f t="shared" si="114"/>
        <v>0</v>
      </c>
      <c r="AX50" s="134">
        <f t="shared" si="115"/>
        <v>0</v>
      </c>
      <c r="AY50" s="134">
        <f t="shared" si="116"/>
        <v>0</v>
      </c>
      <c r="AZ50" s="137"/>
      <c r="BA50" s="134"/>
      <c r="BB50" s="134"/>
      <c r="BC50" s="134"/>
      <c r="BD50" s="134"/>
      <c r="BE50" s="134"/>
      <c r="BF50" s="134"/>
      <c r="BG50" s="134"/>
      <c r="BH50" s="134"/>
      <c r="BI50" s="134"/>
      <c r="BJ50" s="134"/>
      <c r="BK50" s="134"/>
      <c r="BL50" s="134"/>
      <c r="BM50" s="136"/>
      <c r="BN50" s="134">
        <f t="shared" si="117"/>
        <v>0</v>
      </c>
      <c r="BO50" s="134">
        <f t="shared" si="118"/>
        <v>0</v>
      </c>
      <c r="BP50" s="134">
        <f t="shared" si="119"/>
        <v>0</v>
      </c>
      <c r="BQ50" s="137"/>
      <c r="BR50" s="134"/>
      <c r="BS50" s="134"/>
      <c r="BT50" s="134"/>
      <c r="BU50" s="134"/>
      <c r="BV50" s="134"/>
      <c r="BW50" s="134"/>
      <c r="BX50" s="136"/>
      <c r="BY50" s="134">
        <f t="shared" si="120"/>
        <v>0</v>
      </c>
      <c r="BZ50" s="134">
        <f t="shared" si="121"/>
        <v>0</v>
      </c>
      <c r="CA50" s="134">
        <f t="shared" si="122"/>
        <v>0</v>
      </c>
      <c r="CB50" s="137"/>
      <c r="CC50" s="134"/>
      <c r="CD50" s="134"/>
      <c r="CE50" s="134"/>
      <c r="CF50" s="134"/>
      <c r="CG50" s="134"/>
      <c r="CH50" s="134"/>
      <c r="CI50" s="134">
        <f t="shared" si="123"/>
        <v>0</v>
      </c>
      <c r="CJ50" s="134">
        <f t="shared" si="124"/>
        <v>0</v>
      </c>
      <c r="CK50" s="134">
        <f t="shared" si="125"/>
        <v>0</v>
      </c>
      <c r="CL50" s="137"/>
      <c r="CM50" s="134"/>
      <c r="CN50" s="134"/>
      <c r="CO50" s="134"/>
      <c r="CP50" s="134"/>
      <c r="CQ50" s="134"/>
      <c r="CR50" s="134"/>
      <c r="CS50" s="134">
        <f t="shared" si="126"/>
        <v>0</v>
      </c>
      <c r="CT50" s="134">
        <f t="shared" si="127"/>
        <v>0</v>
      </c>
      <c r="CU50" s="134">
        <f t="shared" si="128"/>
        <v>0</v>
      </c>
      <c r="CV50" s="137"/>
      <c r="CW50" s="134"/>
      <c r="CX50" s="134"/>
      <c r="CY50" s="134"/>
      <c r="CZ50" s="134"/>
      <c r="DA50" s="134"/>
      <c r="DB50" s="134"/>
      <c r="DC50" s="134">
        <f t="shared" si="129"/>
        <v>0</v>
      </c>
      <c r="DD50" s="134">
        <f t="shared" si="130"/>
        <v>0</v>
      </c>
      <c r="DE50" s="134">
        <f t="shared" si="131"/>
        <v>0</v>
      </c>
      <c r="DF50" s="137"/>
      <c r="DG50" s="134"/>
      <c r="DH50" s="134"/>
      <c r="DI50" s="134"/>
      <c r="DJ50" s="134"/>
      <c r="DK50" s="134"/>
      <c r="DL50" s="134"/>
      <c r="DM50" s="134">
        <f t="shared" si="132"/>
        <v>0</v>
      </c>
      <c r="DN50" s="134">
        <f t="shared" si="133"/>
        <v>0</v>
      </c>
      <c r="DO50" s="134">
        <f t="shared" si="134"/>
        <v>0</v>
      </c>
      <c r="DP50" s="137"/>
      <c r="DQ50" s="134"/>
      <c r="DR50" s="134"/>
      <c r="DS50" s="134"/>
      <c r="DT50" s="134"/>
      <c r="DU50" s="134"/>
      <c r="DV50" s="134"/>
      <c r="DW50" s="134">
        <f t="shared" si="135"/>
        <v>0</v>
      </c>
      <c r="DX50" s="134">
        <f t="shared" si="136"/>
        <v>0</v>
      </c>
      <c r="DY50" s="134">
        <f t="shared" si="137"/>
        <v>0</v>
      </c>
      <c r="DZ50" s="145"/>
      <c r="EA50" s="137"/>
      <c r="EB50" s="134"/>
      <c r="EC50" s="134"/>
      <c r="ED50" s="134"/>
      <c r="EE50" s="134"/>
      <c r="EF50" s="134"/>
      <c r="EG50" s="134"/>
      <c r="EH50" s="136"/>
      <c r="EI50" s="134">
        <f t="shared" si="138"/>
        <v>0</v>
      </c>
      <c r="EJ50" s="134">
        <f t="shared" si="139"/>
        <v>0</v>
      </c>
      <c r="EK50" s="134">
        <f t="shared" si="140"/>
        <v>0</v>
      </c>
      <c r="EL50" s="137"/>
      <c r="EM50" s="134"/>
      <c r="EN50" s="134"/>
      <c r="EO50" s="134"/>
      <c r="EP50" s="134"/>
      <c r="EQ50" s="134"/>
      <c r="ER50" s="134"/>
      <c r="ES50" s="134">
        <f t="shared" si="141"/>
        <v>0</v>
      </c>
      <c r="ET50" s="134">
        <f t="shared" si="142"/>
        <v>0</v>
      </c>
      <c r="EU50" s="134">
        <f t="shared" si="143"/>
        <v>0</v>
      </c>
      <c r="EV50" s="137"/>
      <c r="EW50" s="134"/>
      <c r="EX50" s="134"/>
      <c r="EY50" s="142"/>
      <c r="EZ50" s="134">
        <f t="shared" si="151"/>
        <v>0</v>
      </c>
      <c r="FA50" s="134">
        <f t="shared" si="152"/>
        <v>0</v>
      </c>
      <c r="FB50" s="134"/>
      <c r="FC50" s="137"/>
      <c r="FD50" s="134">
        <f t="shared" si="144"/>
        <v>0</v>
      </c>
      <c r="FE50" s="134">
        <f t="shared" si="145"/>
        <v>0</v>
      </c>
      <c r="FF50" s="134">
        <f t="shared" si="146"/>
        <v>0</v>
      </c>
      <c r="FG50" s="134">
        <f t="shared" si="147"/>
        <v>0</v>
      </c>
      <c r="FH50" s="134">
        <f t="shared" si="148"/>
        <v>0</v>
      </c>
      <c r="FI50" s="134">
        <f t="shared" si="149"/>
        <v>0</v>
      </c>
      <c r="FJ50" s="140">
        <f t="shared" si="150"/>
        <v>0</v>
      </c>
      <c r="FK50" s="134"/>
      <c r="FL50" s="135"/>
    </row>
    <row r="51">
      <c r="A51" s="159" t="s">
        <v>699</v>
      </c>
      <c r="B51" s="127" t="b">
        <v>1</v>
      </c>
      <c r="C51" s="147" t="s">
        <v>700</v>
      </c>
      <c r="D51" s="158">
        <v>19.0</v>
      </c>
      <c r="E51" s="159" t="s">
        <v>701</v>
      </c>
      <c r="F51" s="159" t="s">
        <v>182</v>
      </c>
      <c r="G51" s="158" t="s">
        <v>702</v>
      </c>
      <c r="H51" s="159" t="s">
        <v>703</v>
      </c>
      <c r="I51" s="159" t="s">
        <v>486</v>
      </c>
      <c r="J51" s="159" t="s">
        <v>487</v>
      </c>
      <c r="K51" s="159" t="s">
        <v>487</v>
      </c>
      <c r="L51" s="159" t="s">
        <v>691</v>
      </c>
      <c r="M51" s="159" t="s">
        <v>489</v>
      </c>
      <c r="N51" s="159" t="s">
        <v>490</v>
      </c>
      <c r="O51" s="159" t="s">
        <v>546</v>
      </c>
      <c r="P51" s="159" t="s">
        <v>487</v>
      </c>
      <c r="Q51" s="159" t="s">
        <v>492</v>
      </c>
      <c r="R51" s="159" t="s">
        <v>493</v>
      </c>
      <c r="S51" s="159" t="s">
        <v>570</v>
      </c>
      <c r="T51" s="159" t="s">
        <v>571</v>
      </c>
      <c r="U51" s="159" t="s">
        <v>76</v>
      </c>
      <c r="V51" s="159" t="s">
        <v>616</v>
      </c>
      <c r="W51" s="159" t="s">
        <v>498</v>
      </c>
      <c r="X51" s="127" t="b">
        <v>1</v>
      </c>
      <c r="Y51" s="134" t="b">
        <v>0</v>
      </c>
      <c r="Z51" s="134" t="b">
        <v>0</v>
      </c>
      <c r="AA51" s="135"/>
      <c r="AB51" s="134" t="b">
        <v>0</v>
      </c>
      <c r="AC51" s="134" t="b">
        <v>0</v>
      </c>
      <c r="AD51" s="135"/>
      <c r="AE51" s="134" t="b">
        <v>0</v>
      </c>
      <c r="AF51" s="135"/>
      <c r="AG51" s="127">
        <v>1.0</v>
      </c>
      <c r="AH51" s="134"/>
      <c r="AI51" s="127">
        <v>0.0</v>
      </c>
      <c r="AJ51" s="127">
        <v>0.0</v>
      </c>
      <c r="AK51" s="127"/>
      <c r="AL51" s="127"/>
      <c r="AM51" s="127"/>
      <c r="AN51" s="127" t="s">
        <v>187</v>
      </c>
      <c r="AO51" s="127">
        <v>1.0</v>
      </c>
      <c r="AP51" s="127">
        <v>1.0</v>
      </c>
      <c r="AQ51" s="127"/>
      <c r="AR51" s="127"/>
      <c r="AS51" s="134"/>
      <c r="AT51" s="134"/>
      <c r="AU51" s="134"/>
      <c r="AV51" s="136"/>
      <c r="AW51" s="134">
        <f t="shared" si="114"/>
        <v>2</v>
      </c>
      <c r="AX51" s="134">
        <f t="shared" si="115"/>
        <v>0</v>
      </c>
      <c r="AY51" s="134">
        <f t="shared" si="116"/>
        <v>1</v>
      </c>
      <c r="AZ51" s="137"/>
      <c r="BA51" s="134"/>
      <c r="BB51" s="134"/>
      <c r="BC51" s="134"/>
      <c r="BD51" s="134"/>
      <c r="BE51" s="134"/>
      <c r="BF51" s="134"/>
      <c r="BG51" s="134"/>
      <c r="BH51" s="134"/>
      <c r="BI51" s="134"/>
      <c r="BJ51" s="134"/>
      <c r="BK51" s="134"/>
      <c r="BL51" s="134"/>
      <c r="BM51" s="136"/>
      <c r="BN51" s="134">
        <f t="shared" si="117"/>
        <v>0</v>
      </c>
      <c r="BO51" s="134">
        <f t="shared" si="118"/>
        <v>0</v>
      </c>
      <c r="BP51" s="134">
        <f t="shared" si="119"/>
        <v>0</v>
      </c>
      <c r="BQ51" s="137"/>
      <c r="BR51" s="134"/>
      <c r="BS51" s="134"/>
      <c r="BT51" s="134"/>
      <c r="BU51" s="134"/>
      <c r="BV51" s="134"/>
      <c r="BW51" s="134"/>
      <c r="BX51" s="136"/>
      <c r="BY51" s="134">
        <f t="shared" si="120"/>
        <v>0</v>
      </c>
      <c r="BZ51" s="134">
        <f t="shared" si="121"/>
        <v>0</v>
      </c>
      <c r="CA51" s="134">
        <f t="shared" si="122"/>
        <v>0</v>
      </c>
      <c r="CB51" s="137"/>
      <c r="CC51" s="134"/>
      <c r="CD51" s="134"/>
      <c r="CE51" s="134"/>
      <c r="CF51" s="134"/>
      <c r="CG51" s="134"/>
      <c r="CH51" s="134"/>
      <c r="CI51" s="134">
        <f t="shared" si="123"/>
        <v>0</v>
      </c>
      <c r="CJ51" s="134">
        <f t="shared" si="124"/>
        <v>0</v>
      </c>
      <c r="CK51" s="134">
        <f t="shared" si="125"/>
        <v>0</v>
      </c>
      <c r="CL51" s="137"/>
      <c r="CM51" s="134"/>
      <c r="CN51" s="134"/>
      <c r="CO51" s="134"/>
      <c r="CP51" s="134"/>
      <c r="CQ51" s="134"/>
      <c r="CR51" s="134"/>
      <c r="CS51" s="134">
        <f t="shared" si="126"/>
        <v>0</v>
      </c>
      <c r="CT51" s="134">
        <f t="shared" si="127"/>
        <v>0</v>
      </c>
      <c r="CU51" s="134">
        <f t="shared" si="128"/>
        <v>0</v>
      </c>
      <c r="CV51" s="137"/>
      <c r="CW51" s="134"/>
      <c r="CX51" s="134"/>
      <c r="CY51" s="134"/>
      <c r="CZ51" s="134"/>
      <c r="DA51" s="134"/>
      <c r="DB51" s="134"/>
      <c r="DC51" s="134">
        <f t="shared" si="129"/>
        <v>0</v>
      </c>
      <c r="DD51" s="134">
        <f t="shared" si="130"/>
        <v>0</v>
      </c>
      <c r="DE51" s="134">
        <f t="shared" si="131"/>
        <v>0</v>
      </c>
      <c r="DF51" s="137"/>
      <c r="DG51" s="134"/>
      <c r="DH51" s="134"/>
      <c r="DI51" s="134"/>
      <c r="DJ51" s="134"/>
      <c r="DK51" s="134"/>
      <c r="DL51" s="134"/>
      <c r="DM51" s="134">
        <f t="shared" si="132"/>
        <v>0</v>
      </c>
      <c r="DN51" s="134">
        <f t="shared" si="133"/>
        <v>0</v>
      </c>
      <c r="DO51" s="134">
        <f t="shared" si="134"/>
        <v>0</v>
      </c>
      <c r="DP51" s="137"/>
      <c r="DQ51" s="134"/>
      <c r="DR51" s="134"/>
      <c r="DS51" s="134"/>
      <c r="DT51" s="134"/>
      <c r="DU51" s="134"/>
      <c r="DV51" s="134"/>
      <c r="DW51" s="134">
        <f t="shared" si="135"/>
        <v>0</v>
      </c>
      <c r="DX51" s="134">
        <f t="shared" si="136"/>
        <v>0</v>
      </c>
      <c r="DY51" s="134">
        <f t="shared" si="137"/>
        <v>0</v>
      </c>
      <c r="DZ51" s="145"/>
      <c r="EA51" s="137"/>
      <c r="EB51" s="134"/>
      <c r="EC51" s="134"/>
      <c r="ED51" s="134"/>
      <c r="EE51" s="134"/>
      <c r="EF51" s="134"/>
      <c r="EG51" s="134"/>
      <c r="EH51" s="136"/>
      <c r="EI51" s="134">
        <f t="shared" si="138"/>
        <v>0</v>
      </c>
      <c r="EJ51" s="134">
        <f t="shared" si="139"/>
        <v>0</v>
      </c>
      <c r="EK51" s="134">
        <f t="shared" si="140"/>
        <v>0</v>
      </c>
      <c r="EL51" s="137"/>
      <c r="EM51" s="134"/>
      <c r="EN51" s="134"/>
      <c r="EO51" s="134"/>
      <c r="EP51" s="134"/>
      <c r="EQ51" s="134"/>
      <c r="ER51" s="134"/>
      <c r="ES51" s="134">
        <f t="shared" si="141"/>
        <v>0</v>
      </c>
      <c r="ET51" s="134">
        <f t="shared" si="142"/>
        <v>0</v>
      </c>
      <c r="EU51" s="134">
        <f t="shared" si="143"/>
        <v>0</v>
      </c>
      <c r="EV51" s="137"/>
      <c r="EW51" s="134"/>
      <c r="EX51" s="134"/>
      <c r="EY51" s="142"/>
      <c r="EZ51" s="134">
        <f t="shared" si="151"/>
        <v>0</v>
      </c>
      <c r="FA51" s="134">
        <f t="shared" si="152"/>
        <v>0</v>
      </c>
      <c r="FB51" s="134"/>
      <c r="FC51" s="137"/>
      <c r="FD51" s="134">
        <f t="shared" si="144"/>
        <v>2</v>
      </c>
      <c r="FE51" s="134">
        <f t="shared" si="145"/>
        <v>0.5</v>
      </c>
      <c r="FF51" s="134">
        <f t="shared" si="146"/>
        <v>0</v>
      </c>
      <c r="FG51" s="134">
        <f t="shared" si="147"/>
        <v>0</v>
      </c>
      <c r="FH51" s="134">
        <f t="shared" si="148"/>
        <v>1</v>
      </c>
      <c r="FI51" s="134">
        <f t="shared" si="149"/>
        <v>0</v>
      </c>
      <c r="FJ51" s="140">
        <f t="shared" si="150"/>
        <v>0.5</v>
      </c>
      <c r="FK51" s="134"/>
      <c r="FL51" s="135"/>
    </row>
    <row r="52">
      <c r="A52" s="159" t="s">
        <v>704</v>
      </c>
      <c r="B52" s="127" t="b">
        <v>1</v>
      </c>
      <c r="C52" s="147" t="s">
        <v>700</v>
      </c>
      <c r="D52" s="158">
        <v>19.0</v>
      </c>
      <c r="E52" s="159" t="s">
        <v>705</v>
      </c>
      <c r="F52" s="159" t="s">
        <v>189</v>
      </c>
      <c r="G52" s="158" t="s">
        <v>706</v>
      </c>
      <c r="H52" s="159" t="s">
        <v>707</v>
      </c>
      <c r="I52" s="159" t="s">
        <v>559</v>
      </c>
      <c r="J52" s="159" t="s">
        <v>487</v>
      </c>
      <c r="K52" s="159" t="s">
        <v>487</v>
      </c>
      <c r="L52" s="159" t="s">
        <v>695</v>
      </c>
      <c r="M52" s="159" t="s">
        <v>518</v>
      </c>
      <c r="N52" s="159" t="s">
        <v>490</v>
      </c>
      <c r="O52" s="159" t="s">
        <v>546</v>
      </c>
      <c r="P52" s="159" t="s">
        <v>492</v>
      </c>
      <c r="Q52" s="159" t="s">
        <v>492</v>
      </c>
      <c r="R52" s="159" t="s">
        <v>493</v>
      </c>
      <c r="S52" s="159" t="s">
        <v>570</v>
      </c>
      <c r="T52" s="159" t="s">
        <v>571</v>
      </c>
      <c r="U52" s="159" t="s">
        <v>76</v>
      </c>
      <c r="V52" s="159" t="s">
        <v>616</v>
      </c>
      <c r="W52" s="159" t="s">
        <v>498</v>
      </c>
      <c r="X52" s="127" t="b">
        <v>1</v>
      </c>
      <c r="Y52" s="134" t="b">
        <v>0</v>
      </c>
      <c r="Z52" s="134" t="b">
        <v>0</v>
      </c>
      <c r="AA52" s="135"/>
      <c r="AB52" s="134" t="b">
        <v>0</v>
      </c>
      <c r="AC52" s="134" t="b">
        <v>0</v>
      </c>
      <c r="AD52" s="135"/>
      <c r="AE52" s="134" t="b">
        <v>0</v>
      </c>
      <c r="AF52" s="135"/>
      <c r="AG52" s="127">
        <v>1.0</v>
      </c>
      <c r="AH52" s="134"/>
      <c r="AI52" s="127">
        <v>0.0</v>
      </c>
      <c r="AJ52" s="127">
        <v>0.0</v>
      </c>
      <c r="AK52" s="127"/>
      <c r="AL52" s="127"/>
      <c r="AM52" s="127"/>
      <c r="AN52" s="127" t="s">
        <v>187</v>
      </c>
      <c r="AO52" s="134"/>
      <c r="AP52" s="134"/>
      <c r="AQ52" s="134"/>
      <c r="AR52" s="134"/>
      <c r="AS52" s="134"/>
      <c r="AT52" s="134"/>
      <c r="AU52" s="134"/>
      <c r="AV52" s="136"/>
      <c r="AW52" s="134">
        <f t="shared" si="114"/>
        <v>1</v>
      </c>
      <c r="AX52" s="134">
        <f t="shared" si="115"/>
        <v>0</v>
      </c>
      <c r="AY52" s="134">
        <f t="shared" si="116"/>
        <v>0</v>
      </c>
      <c r="AZ52" s="137"/>
      <c r="BA52" s="134"/>
      <c r="BB52" s="134"/>
      <c r="BC52" s="134"/>
      <c r="BD52" s="134"/>
      <c r="BE52" s="134"/>
      <c r="BF52" s="134"/>
      <c r="BG52" s="134"/>
      <c r="BH52" s="134"/>
      <c r="BI52" s="134"/>
      <c r="BJ52" s="134"/>
      <c r="BK52" s="134"/>
      <c r="BL52" s="134"/>
      <c r="BM52" s="136"/>
      <c r="BN52" s="134">
        <f t="shared" si="117"/>
        <v>0</v>
      </c>
      <c r="BO52" s="134">
        <f t="shared" si="118"/>
        <v>0</v>
      </c>
      <c r="BP52" s="134">
        <f t="shared" si="119"/>
        <v>0</v>
      </c>
      <c r="BQ52" s="137"/>
      <c r="BR52" s="134"/>
      <c r="BS52" s="134"/>
      <c r="BT52" s="134"/>
      <c r="BU52" s="134"/>
      <c r="BV52" s="134"/>
      <c r="BW52" s="134"/>
      <c r="BX52" s="136"/>
      <c r="BY52" s="134">
        <f t="shared" si="120"/>
        <v>0</v>
      </c>
      <c r="BZ52" s="134">
        <f t="shared" si="121"/>
        <v>0</v>
      </c>
      <c r="CA52" s="134">
        <f t="shared" si="122"/>
        <v>0</v>
      </c>
      <c r="CB52" s="137"/>
      <c r="CC52" s="134"/>
      <c r="CD52" s="134"/>
      <c r="CE52" s="134"/>
      <c r="CF52" s="134"/>
      <c r="CG52" s="134"/>
      <c r="CH52" s="134"/>
      <c r="CI52" s="134">
        <f t="shared" si="123"/>
        <v>0</v>
      </c>
      <c r="CJ52" s="134">
        <f t="shared" si="124"/>
        <v>0</v>
      </c>
      <c r="CK52" s="134">
        <f t="shared" si="125"/>
        <v>0</v>
      </c>
      <c r="CL52" s="137"/>
      <c r="CM52" s="134"/>
      <c r="CN52" s="134"/>
      <c r="CO52" s="134"/>
      <c r="CP52" s="134"/>
      <c r="CQ52" s="134"/>
      <c r="CR52" s="134"/>
      <c r="CS52" s="134">
        <f t="shared" si="126"/>
        <v>0</v>
      </c>
      <c r="CT52" s="134">
        <f t="shared" si="127"/>
        <v>0</v>
      </c>
      <c r="CU52" s="134">
        <f t="shared" si="128"/>
        <v>0</v>
      </c>
      <c r="CV52" s="137"/>
      <c r="CW52" s="134"/>
      <c r="CX52" s="134"/>
      <c r="CY52" s="134"/>
      <c r="CZ52" s="134"/>
      <c r="DA52" s="134"/>
      <c r="DB52" s="134"/>
      <c r="DC52" s="134">
        <f t="shared" si="129"/>
        <v>0</v>
      </c>
      <c r="DD52" s="134">
        <f t="shared" si="130"/>
        <v>0</v>
      </c>
      <c r="DE52" s="134">
        <f t="shared" si="131"/>
        <v>0</v>
      </c>
      <c r="DF52" s="137"/>
      <c r="DG52" s="134"/>
      <c r="DH52" s="134"/>
      <c r="DI52" s="134"/>
      <c r="DJ52" s="134"/>
      <c r="DK52" s="134"/>
      <c r="DL52" s="134"/>
      <c r="DM52" s="134">
        <f t="shared" si="132"/>
        <v>0</v>
      </c>
      <c r="DN52" s="134">
        <f t="shared" si="133"/>
        <v>0</v>
      </c>
      <c r="DO52" s="134">
        <f t="shared" si="134"/>
        <v>0</v>
      </c>
      <c r="DP52" s="137"/>
      <c r="DQ52" s="134"/>
      <c r="DR52" s="134"/>
      <c r="DS52" s="134"/>
      <c r="DT52" s="134"/>
      <c r="DU52" s="134"/>
      <c r="DV52" s="134"/>
      <c r="DW52" s="134">
        <f t="shared" si="135"/>
        <v>0</v>
      </c>
      <c r="DX52" s="134">
        <f t="shared" si="136"/>
        <v>0</v>
      </c>
      <c r="DY52" s="134">
        <f t="shared" si="137"/>
        <v>0</v>
      </c>
      <c r="DZ52" s="145"/>
      <c r="EA52" s="137"/>
      <c r="EB52" s="134"/>
      <c r="EC52" s="134"/>
      <c r="ED52" s="134"/>
      <c r="EE52" s="134"/>
      <c r="EF52" s="134"/>
      <c r="EG52" s="134"/>
      <c r="EH52" s="136"/>
      <c r="EI52" s="134">
        <f t="shared" si="138"/>
        <v>0</v>
      </c>
      <c r="EJ52" s="134">
        <f t="shared" si="139"/>
        <v>0</v>
      </c>
      <c r="EK52" s="134">
        <f t="shared" si="140"/>
        <v>0</v>
      </c>
      <c r="EL52" s="137"/>
      <c r="EM52" s="134"/>
      <c r="EN52" s="134"/>
      <c r="EO52" s="134"/>
      <c r="EP52" s="134"/>
      <c r="EQ52" s="134"/>
      <c r="ER52" s="134"/>
      <c r="ES52" s="134">
        <f t="shared" si="141"/>
        <v>0</v>
      </c>
      <c r="ET52" s="134">
        <f t="shared" si="142"/>
        <v>0</v>
      </c>
      <c r="EU52" s="134">
        <f t="shared" si="143"/>
        <v>0</v>
      </c>
      <c r="EV52" s="137"/>
      <c r="EW52" s="134"/>
      <c r="EX52" s="134"/>
      <c r="EY52" s="142"/>
      <c r="EZ52" s="134">
        <f t="shared" si="151"/>
        <v>0</v>
      </c>
      <c r="FA52" s="134">
        <f t="shared" si="152"/>
        <v>0</v>
      </c>
      <c r="FB52" s="134"/>
      <c r="FC52" s="137"/>
      <c r="FD52" s="134">
        <f t="shared" si="144"/>
        <v>1</v>
      </c>
      <c r="FE52" s="134">
        <f t="shared" si="145"/>
        <v>0.25</v>
      </c>
      <c r="FF52" s="134">
        <f t="shared" si="146"/>
        <v>0</v>
      </c>
      <c r="FG52" s="134">
        <f t="shared" si="147"/>
        <v>0</v>
      </c>
      <c r="FH52" s="134">
        <f t="shared" si="148"/>
        <v>0</v>
      </c>
      <c r="FI52" s="134">
        <f t="shared" si="149"/>
        <v>0</v>
      </c>
      <c r="FJ52" s="140">
        <f t="shared" si="150"/>
        <v>0.25</v>
      </c>
      <c r="FK52" s="134"/>
      <c r="FL52" s="135"/>
    </row>
    <row r="53">
      <c r="A53" s="159" t="s">
        <v>708</v>
      </c>
      <c r="B53" s="127" t="b">
        <v>1</v>
      </c>
      <c r="C53" s="147" t="s">
        <v>700</v>
      </c>
      <c r="D53" s="158">
        <v>21.0</v>
      </c>
      <c r="E53" s="159" t="s">
        <v>709</v>
      </c>
      <c r="F53" s="159" t="s">
        <v>189</v>
      </c>
      <c r="G53" s="158">
        <v>3.2923191E7</v>
      </c>
      <c r="H53" s="159" t="s">
        <v>710</v>
      </c>
      <c r="I53" s="159" t="s">
        <v>486</v>
      </c>
      <c r="J53" s="159" t="s">
        <v>487</v>
      </c>
      <c r="K53" s="159" t="s">
        <v>487</v>
      </c>
      <c r="L53" s="159" t="s">
        <v>695</v>
      </c>
      <c r="M53" s="159" t="s">
        <v>518</v>
      </c>
      <c r="N53" s="159" t="s">
        <v>490</v>
      </c>
      <c r="O53" s="159" t="s">
        <v>546</v>
      </c>
      <c r="P53" s="159" t="s">
        <v>492</v>
      </c>
      <c r="Q53" s="159" t="s">
        <v>492</v>
      </c>
      <c r="R53" s="159" t="s">
        <v>493</v>
      </c>
      <c r="S53" s="159" t="s">
        <v>570</v>
      </c>
      <c r="T53" s="159" t="s">
        <v>571</v>
      </c>
      <c r="U53" s="159" t="s">
        <v>76</v>
      </c>
      <c r="V53" s="159" t="s">
        <v>497</v>
      </c>
      <c r="W53" s="159" t="s">
        <v>498</v>
      </c>
      <c r="X53" s="127" t="b">
        <v>1</v>
      </c>
      <c r="Y53" s="134" t="b">
        <v>0</v>
      </c>
      <c r="Z53" s="134" t="b">
        <v>0</v>
      </c>
      <c r="AA53" s="135"/>
      <c r="AB53" s="134" t="b">
        <v>0</v>
      </c>
      <c r="AC53" s="134" t="b">
        <v>0</v>
      </c>
      <c r="AD53" s="135"/>
      <c r="AE53" s="134" t="b">
        <v>0</v>
      </c>
      <c r="AF53" s="135"/>
      <c r="AG53" s="127">
        <v>1.0</v>
      </c>
      <c r="AH53" s="134"/>
      <c r="AI53" s="127">
        <v>1.0</v>
      </c>
      <c r="AJ53" s="127">
        <v>0.0</v>
      </c>
      <c r="AK53" s="127"/>
      <c r="AL53" s="127"/>
      <c r="AM53" s="127"/>
      <c r="AN53" s="127" t="s">
        <v>187</v>
      </c>
      <c r="AO53" s="134"/>
      <c r="AP53" s="134"/>
      <c r="AQ53" s="134"/>
      <c r="AR53" s="134"/>
      <c r="AS53" s="134"/>
      <c r="AT53" s="134"/>
      <c r="AU53" s="134"/>
      <c r="AV53" s="136"/>
      <c r="AW53" s="134">
        <f t="shared" si="114"/>
        <v>2</v>
      </c>
      <c r="AX53" s="134">
        <f t="shared" si="115"/>
        <v>0</v>
      </c>
      <c r="AY53" s="134">
        <f t="shared" si="116"/>
        <v>0</v>
      </c>
      <c r="AZ53" s="137"/>
      <c r="BA53" s="134"/>
      <c r="BB53" s="134"/>
      <c r="BC53" s="134"/>
      <c r="BD53" s="134"/>
      <c r="BE53" s="134"/>
      <c r="BF53" s="134"/>
      <c r="BG53" s="134"/>
      <c r="BH53" s="134"/>
      <c r="BI53" s="134"/>
      <c r="BJ53" s="134"/>
      <c r="BK53" s="134"/>
      <c r="BL53" s="134"/>
      <c r="BM53" s="136"/>
      <c r="BN53" s="134">
        <f t="shared" si="117"/>
        <v>0</v>
      </c>
      <c r="BO53" s="134">
        <f t="shared" si="118"/>
        <v>0</v>
      </c>
      <c r="BP53" s="134">
        <f t="shared" si="119"/>
        <v>0</v>
      </c>
      <c r="BQ53" s="137"/>
      <c r="BR53" s="134"/>
      <c r="BS53" s="134"/>
      <c r="BT53" s="134"/>
      <c r="BU53" s="134"/>
      <c r="BV53" s="134"/>
      <c r="BW53" s="134"/>
      <c r="BX53" s="136"/>
      <c r="BY53" s="134">
        <f t="shared" si="120"/>
        <v>0</v>
      </c>
      <c r="BZ53" s="134">
        <f t="shared" si="121"/>
        <v>0</v>
      </c>
      <c r="CA53" s="134">
        <f t="shared" si="122"/>
        <v>0</v>
      </c>
      <c r="CB53" s="137"/>
      <c r="CC53" s="134"/>
      <c r="CD53" s="134"/>
      <c r="CE53" s="134"/>
      <c r="CF53" s="134"/>
      <c r="CG53" s="134"/>
      <c r="CH53" s="134"/>
      <c r="CI53" s="134">
        <f t="shared" si="123"/>
        <v>0</v>
      </c>
      <c r="CJ53" s="134">
        <f t="shared" si="124"/>
        <v>0</v>
      </c>
      <c r="CK53" s="134">
        <f t="shared" si="125"/>
        <v>0</v>
      </c>
      <c r="CL53" s="137"/>
      <c r="CM53" s="134"/>
      <c r="CN53" s="134"/>
      <c r="CO53" s="134"/>
      <c r="CP53" s="134"/>
      <c r="CQ53" s="134"/>
      <c r="CR53" s="134"/>
      <c r="CS53" s="134">
        <f t="shared" si="126"/>
        <v>0</v>
      </c>
      <c r="CT53" s="134">
        <f t="shared" si="127"/>
        <v>0</v>
      </c>
      <c r="CU53" s="134">
        <f t="shared" si="128"/>
        <v>0</v>
      </c>
      <c r="CV53" s="137"/>
      <c r="CW53" s="134"/>
      <c r="CX53" s="134"/>
      <c r="CY53" s="134"/>
      <c r="CZ53" s="134"/>
      <c r="DA53" s="134"/>
      <c r="DB53" s="134"/>
      <c r="DC53" s="134">
        <f t="shared" si="129"/>
        <v>0</v>
      </c>
      <c r="DD53" s="134">
        <f t="shared" si="130"/>
        <v>0</v>
      </c>
      <c r="DE53" s="134">
        <f t="shared" si="131"/>
        <v>0</v>
      </c>
      <c r="DF53" s="137"/>
      <c r="DG53" s="134"/>
      <c r="DH53" s="134"/>
      <c r="DI53" s="134"/>
      <c r="DJ53" s="134"/>
      <c r="DK53" s="134"/>
      <c r="DL53" s="134"/>
      <c r="DM53" s="134">
        <f t="shared" si="132"/>
        <v>0</v>
      </c>
      <c r="DN53" s="134">
        <f t="shared" si="133"/>
        <v>0</v>
      </c>
      <c r="DO53" s="134">
        <f t="shared" si="134"/>
        <v>0</v>
      </c>
      <c r="DP53" s="137"/>
      <c r="DQ53" s="134"/>
      <c r="DR53" s="134"/>
      <c r="DS53" s="134"/>
      <c r="DT53" s="134"/>
      <c r="DU53" s="134"/>
      <c r="DV53" s="134"/>
      <c r="DW53" s="134">
        <f t="shared" si="135"/>
        <v>0</v>
      </c>
      <c r="DX53" s="134">
        <f t="shared" si="136"/>
        <v>0</v>
      </c>
      <c r="DY53" s="134">
        <f t="shared" si="137"/>
        <v>0</v>
      </c>
      <c r="DZ53" s="145"/>
      <c r="EA53" s="137"/>
      <c r="EB53" s="134"/>
      <c r="EC53" s="134"/>
      <c r="ED53" s="134"/>
      <c r="EE53" s="134"/>
      <c r="EF53" s="134"/>
      <c r="EG53" s="134"/>
      <c r="EH53" s="136"/>
      <c r="EI53" s="134">
        <f t="shared" si="138"/>
        <v>0</v>
      </c>
      <c r="EJ53" s="134">
        <f t="shared" si="139"/>
        <v>0</v>
      </c>
      <c r="EK53" s="134">
        <f t="shared" si="140"/>
        <v>0</v>
      </c>
      <c r="EL53" s="137"/>
      <c r="EM53" s="134"/>
      <c r="EN53" s="134"/>
      <c r="EO53" s="134"/>
      <c r="EP53" s="134"/>
      <c r="EQ53" s="134"/>
      <c r="ER53" s="134"/>
      <c r="ES53" s="134">
        <f t="shared" si="141"/>
        <v>0</v>
      </c>
      <c r="ET53" s="134">
        <f t="shared" si="142"/>
        <v>0</v>
      </c>
      <c r="EU53" s="134">
        <f t="shared" si="143"/>
        <v>0</v>
      </c>
      <c r="EV53" s="137"/>
      <c r="EW53" s="134"/>
      <c r="EX53" s="134"/>
      <c r="EY53" s="142"/>
      <c r="EZ53" s="134">
        <f t="shared" si="151"/>
        <v>0</v>
      </c>
      <c r="FA53" s="134">
        <f t="shared" si="152"/>
        <v>0</v>
      </c>
      <c r="FB53" s="134"/>
      <c r="FC53" s="137"/>
      <c r="FD53" s="134">
        <f t="shared" si="144"/>
        <v>2</v>
      </c>
      <c r="FE53" s="134">
        <f t="shared" si="145"/>
        <v>0.5</v>
      </c>
      <c r="FF53" s="134">
        <f t="shared" si="146"/>
        <v>0</v>
      </c>
      <c r="FG53" s="134">
        <f t="shared" si="147"/>
        <v>0</v>
      </c>
      <c r="FH53" s="134">
        <f t="shared" si="148"/>
        <v>0</v>
      </c>
      <c r="FI53" s="134">
        <f t="shared" si="149"/>
        <v>0</v>
      </c>
      <c r="FJ53" s="140">
        <f t="shared" si="150"/>
        <v>0.5</v>
      </c>
      <c r="FK53" s="134"/>
      <c r="FL53" s="135"/>
    </row>
    <row r="54">
      <c r="A54" s="159" t="s">
        <v>711</v>
      </c>
      <c r="B54" s="127" t="b">
        <v>1</v>
      </c>
      <c r="C54" s="147" t="s">
        <v>712</v>
      </c>
      <c r="D54" s="158">
        <v>19.0</v>
      </c>
      <c r="E54" s="159" t="s">
        <v>713</v>
      </c>
      <c r="F54" s="159" t="s">
        <v>182</v>
      </c>
      <c r="G54" s="158">
        <v>9.4775865E7</v>
      </c>
      <c r="H54" s="159" t="s">
        <v>714</v>
      </c>
      <c r="I54" s="159" t="s">
        <v>486</v>
      </c>
      <c r="J54" s="159" t="s">
        <v>487</v>
      </c>
      <c r="K54" s="159" t="s">
        <v>487</v>
      </c>
      <c r="L54" s="159" t="s">
        <v>698</v>
      </c>
      <c r="M54" s="159" t="s">
        <v>518</v>
      </c>
      <c r="N54" s="159" t="s">
        <v>490</v>
      </c>
      <c r="O54" s="159" t="s">
        <v>546</v>
      </c>
      <c r="P54" s="159" t="s">
        <v>492</v>
      </c>
      <c r="Q54" s="159" t="s">
        <v>492</v>
      </c>
      <c r="R54" s="159" t="s">
        <v>493</v>
      </c>
      <c r="S54" s="159" t="s">
        <v>570</v>
      </c>
      <c r="T54" s="159" t="s">
        <v>571</v>
      </c>
      <c r="U54" s="159" t="s">
        <v>76</v>
      </c>
      <c r="V54" s="159" t="s">
        <v>616</v>
      </c>
      <c r="W54" s="159" t="s">
        <v>498</v>
      </c>
      <c r="X54" s="127" t="b">
        <v>1</v>
      </c>
      <c r="Y54" s="134" t="b">
        <v>0</v>
      </c>
      <c r="Z54" s="134" t="b">
        <v>0</v>
      </c>
      <c r="AA54" s="135"/>
      <c r="AB54" s="134" t="b">
        <v>0</v>
      </c>
      <c r="AC54" s="134" t="b">
        <v>0</v>
      </c>
      <c r="AD54" s="135"/>
      <c r="AE54" s="134" t="b">
        <v>0</v>
      </c>
      <c r="AF54" s="135"/>
      <c r="AG54" s="127">
        <v>1.0</v>
      </c>
      <c r="AH54" s="134"/>
      <c r="AI54" s="127">
        <v>0.0</v>
      </c>
      <c r="AJ54" s="127">
        <v>0.0</v>
      </c>
      <c r="AK54" s="127"/>
      <c r="AL54" s="127"/>
      <c r="AM54" s="127"/>
      <c r="AN54" s="127" t="s">
        <v>187</v>
      </c>
      <c r="AO54" s="134"/>
      <c r="AP54" s="134"/>
      <c r="AQ54" s="134"/>
      <c r="AR54" s="134"/>
      <c r="AS54" s="134"/>
      <c r="AT54" s="134"/>
      <c r="AU54" s="134"/>
      <c r="AV54" s="136"/>
      <c r="AW54" s="134">
        <f t="shared" si="114"/>
        <v>1</v>
      </c>
      <c r="AX54" s="134">
        <f t="shared" si="115"/>
        <v>0</v>
      </c>
      <c r="AY54" s="134">
        <f t="shared" si="116"/>
        <v>0</v>
      </c>
      <c r="AZ54" s="137"/>
      <c r="BA54" s="134"/>
      <c r="BB54" s="134"/>
      <c r="BC54" s="134"/>
      <c r="BD54" s="134"/>
      <c r="BE54" s="134"/>
      <c r="BF54" s="134"/>
      <c r="BG54" s="134"/>
      <c r="BH54" s="134"/>
      <c r="BI54" s="134"/>
      <c r="BJ54" s="134"/>
      <c r="BK54" s="134"/>
      <c r="BL54" s="134"/>
      <c r="BM54" s="136"/>
      <c r="BN54" s="134">
        <f t="shared" si="117"/>
        <v>0</v>
      </c>
      <c r="BO54" s="134">
        <f t="shared" si="118"/>
        <v>0</v>
      </c>
      <c r="BP54" s="134">
        <f t="shared" si="119"/>
        <v>0</v>
      </c>
      <c r="BQ54" s="137"/>
      <c r="BR54" s="134"/>
      <c r="BS54" s="134"/>
      <c r="BT54" s="134"/>
      <c r="BU54" s="134"/>
      <c r="BV54" s="134"/>
      <c r="BW54" s="134"/>
      <c r="BX54" s="136"/>
      <c r="BY54" s="134">
        <f t="shared" si="120"/>
        <v>0</v>
      </c>
      <c r="BZ54" s="134">
        <f t="shared" si="121"/>
        <v>0</v>
      </c>
      <c r="CA54" s="134">
        <f t="shared" si="122"/>
        <v>0</v>
      </c>
      <c r="CB54" s="137"/>
      <c r="CC54" s="134"/>
      <c r="CD54" s="134"/>
      <c r="CE54" s="134"/>
      <c r="CF54" s="134"/>
      <c r="CG54" s="134"/>
      <c r="CH54" s="134"/>
      <c r="CI54" s="134">
        <f t="shared" si="123"/>
        <v>0</v>
      </c>
      <c r="CJ54" s="134">
        <f t="shared" si="124"/>
        <v>0</v>
      </c>
      <c r="CK54" s="134">
        <f t="shared" si="125"/>
        <v>0</v>
      </c>
      <c r="CL54" s="137"/>
      <c r="CM54" s="134"/>
      <c r="CN54" s="134"/>
      <c r="CO54" s="134"/>
      <c r="CP54" s="134"/>
      <c r="CQ54" s="134"/>
      <c r="CR54" s="134"/>
      <c r="CS54" s="134">
        <f t="shared" si="126"/>
        <v>0</v>
      </c>
      <c r="CT54" s="134">
        <f t="shared" si="127"/>
        <v>0</v>
      </c>
      <c r="CU54" s="134">
        <f t="shared" si="128"/>
        <v>0</v>
      </c>
      <c r="CV54" s="137"/>
      <c r="CW54" s="134"/>
      <c r="CX54" s="134"/>
      <c r="CY54" s="134"/>
      <c r="CZ54" s="134"/>
      <c r="DA54" s="134"/>
      <c r="DB54" s="134"/>
      <c r="DC54" s="134">
        <f t="shared" si="129"/>
        <v>0</v>
      </c>
      <c r="DD54" s="134">
        <f t="shared" si="130"/>
        <v>0</v>
      </c>
      <c r="DE54" s="134">
        <f t="shared" si="131"/>
        <v>0</v>
      </c>
      <c r="DF54" s="137"/>
      <c r="DG54" s="134"/>
      <c r="DH54" s="134"/>
      <c r="DI54" s="134"/>
      <c r="DJ54" s="134"/>
      <c r="DK54" s="134"/>
      <c r="DL54" s="134"/>
      <c r="DM54" s="134">
        <f t="shared" si="132"/>
        <v>0</v>
      </c>
      <c r="DN54" s="134">
        <f t="shared" si="133"/>
        <v>0</v>
      </c>
      <c r="DO54" s="134">
        <f t="shared" si="134"/>
        <v>0</v>
      </c>
      <c r="DP54" s="137"/>
      <c r="DQ54" s="134"/>
      <c r="DR54" s="134"/>
      <c r="DS54" s="134"/>
      <c r="DT54" s="134"/>
      <c r="DU54" s="134"/>
      <c r="DV54" s="134"/>
      <c r="DW54" s="134">
        <f t="shared" si="135"/>
        <v>0</v>
      </c>
      <c r="DX54" s="134">
        <f t="shared" si="136"/>
        <v>0</v>
      </c>
      <c r="DY54" s="134">
        <f t="shared" si="137"/>
        <v>0</v>
      </c>
      <c r="DZ54" s="145"/>
      <c r="EA54" s="137"/>
      <c r="EB54" s="134"/>
      <c r="EC54" s="134"/>
      <c r="ED54" s="134"/>
      <c r="EE54" s="134"/>
      <c r="EF54" s="134"/>
      <c r="EG54" s="134"/>
      <c r="EH54" s="136"/>
      <c r="EI54" s="134">
        <f t="shared" si="138"/>
        <v>0</v>
      </c>
      <c r="EJ54" s="134">
        <f t="shared" si="139"/>
        <v>0</v>
      </c>
      <c r="EK54" s="134">
        <f t="shared" si="140"/>
        <v>0</v>
      </c>
      <c r="EL54" s="137"/>
      <c r="EM54" s="134"/>
      <c r="EN54" s="134"/>
      <c r="EO54" s="134"/>
      <c r="EP54" s="134"/>
      <c r="EQ54" s="134"/>
      <c r="ER54" s="134"/>
      <c r="ES54" s="134">
        <f t="shared" si="141"/>
        <v>0</v>
      </c>
      <c r="ET54" s="134">
        <f t="shared" si="142"/>
        <v>0</v>
      </c>
      <c r="EU54" s="134">
        <f t="shared" si="143"/>
        <v>0</v>
      </c>
      <c r="EV54" s="137"/>
      <c r="EW54" s="134"/>
      <c r="EX54" s="134"/>
      <c r="EY54" s="142"/>
      <c r="EZ54" s="134">
        <f t="shared" si="151"/>
        <v>0</v>
      </c>
      <c r="FA54" s="134">
        <f t="shared" si="152"/>
        <v>0</v>
      </c>
      <c r="FB54" s="134"/>
      <c r="FC54" s="137"/>
      <c r="FD54" s="134">
        <f t="shared" si="144"/>
        <v>1</v>
      </c>
      <c r="FE54" s="134">
        <f t="shared" si="145"/>
        <v>0.25</v>
      </c>
      <c r="FF54" s="134">
        <f t="shared" si="146"/>
        <v>0</v>
      </c>
      <c r="FG54" s="134">
        <f t="shared" si="147"/>
        <v>0</v>
      </c>
      <c r="FH54" s="134">
        <f t="shared" si="148"/>
        <v>0</v>
      </c>
      <c r="FI54" s="134">
        <f t="shared" si="149"/>
        <v>0</v>
      </c>
      <c r="FJ54" s="140">
        <f t="shared" si="150"/>
        <v>0.25</v>
      </c>
      <c r="FK54" s="134"/>
      <c r="FL54" s="135"/>
    </row>
    <row r="55">
      <c r="A55" s="159" t="s">
        <v>715</v>
      </c>
      <c r="B55" s="127" t="b">
        <v>1</v>
      </c>
      <c r="C55" s="147" t="s">
        <v>716</v>
      </c>
      <c r="D55" s="158">
        <v>17.0</v>
      </c>
      <c r="E55" s="161">
        <v>8.01201E11</v>
      </c>
      <c r="F55" s="159" t="s">
        <v>182</v>
      </c>
      <c r="G55" s="158">
        <v>8.8650062E7</v>
      </c>
      <c r="H55" s="159" t="s">
        <v>717</v>
      </c>
      <c r="I55" s="159" t="s">
        <v>486</v>
      </c>
      <c r="J55" s="159" t="s">
        <v>487</v>
      </c>
      <c r="K55" s="159" t="s">
        <v>487</v>
      </c>
      <c r="L55" s="159" t="s">
        <v>718</v>
      </c>
      <c r="M55" s="159" t="s">
        <v>489</v>
      </c>
      <c r="N55" s="159" t="s">
        <v>510</v>
      </c>
      <c r="O55" s="159" t="s">
        <v>546</v>
      </c>
      <c r="P55" s="159" t="s">
        <v>492</v>
      </c>
      <c r="Q55" s="159" t="s">
        <v>492</v>
      </c>
      <c r="R55" s="159" t="s">
        <v>493</v>
      </c>
      <c r="S55" s="159" t="s">
        <v>570</v>
      </c>
      <c r="T55" s="159" t="s">
        <v>571</v>
      </c>
      <c r="U55" s="159" t="s">
        <v>76</v>
      </c>
      <c r="V55" s="159" t="s">
        <v>512</v>
      </c>
      <c r="W55" s="159" t="s">
        <v>498</v>
      </c>
      <c r="X55" s="127" t="b">
        <v>1</v>
      </c>
      <c r="Y55" s="134" t="b">
        <v>0</v>
      </c>
      <c r="Z55" s="134" t="b">
        <v>0</v>
      </c>
      <c r="AA55" s="135"/>
      <c r="AB55" s="134" t="b">
        <v>0</v>
      </c>
      <c r="AC55" s="134" t="b">
        <v>0</v>
      </c>
      <c r="AD55" s="135"/>
      <c r="AE55" s="134" t="b">
        <v>0</v>
      </c>
      <c r="AF55" s="135"/>
      <c r="AG55" s="127">
        <v>1.0</v>
      </c>
      <c r="AH55" s="134"/>
      <c r="AI55" s="127">
        <v>1.0</v>
      </c>
      <c r="AJ55" s="127">
        <v>0.0</v>
      </c>
      <c r="AK55" s="127"/>
      <c r="AL55" s="127"/>
      <c r="AM55" s="127"/>
      <c r="AN55" s="127" t="s">
        <v>187</v>
      </c>
      <c r="AO55" s="134"/>
      <c r="AP55" s="134"/>
      <c r="AQ55" s="134"/>
      <c r="AR55" s="134"/>
      <c r="AS55" s="134"/>
      <c r="AT55" s="134"/>
      <c r="AU55" s="134"/>
      <c r="AV55" s="136"/>
      <c r="AW55" s="134">
        <f t="shared" si="114"/>
        <v>2</v>
      </c>
      <c r="AX55" s="134">
        <f t="shared" si="115"/>
        <v>0</v>
      </c>
      <c r="AY55" s="134">
        <f t="shared" si="116"/>
        <v>0</v>
      </c>
      <c r="AZ55" s="137"/>
      <c r="BA55" s="134"/>
      <c r="BB55" s="134"/>
      <c r="BC55" s="134"/>
      <c r="BD55" s="134"/>
      <c r="BE55" s="134"/>
      <c r="BF55" s="134"/>
      <c r="BG55" s="134"/>
      <c r="BH55" s="134"/>
      <c r="BI55" s="134"/>
      <c r="BJ55" s="134"/>
      <c r="BK55" s="134"/>
      <c r="BL55" s="134"/>
      <c r="BM55" s="136"/>
      <c r="BN55" s="134">
        <f t="shared" si="117"/>
        <v>0</v>
      </c>
      <c r="BO55" s="134">
        <f t="shared" si="118"/>
        <v>0</v>
      </c>
      <c r="BP55" s="134">
        <f t="shared" si="119"/>
        <v>0</v>
      </c>
      <c r="BQ55" s="137"/>
      <c r="BR55" s="134"/>
      <c r="BS55" s="134"/>
      <c r="BT55" s="134"/>
      <c r="BU55" s="134"/>
      <c r="BV55" s="134"/>
      <c r="BW55" s="134"/>
      <c r="BX55" s="136"/>
      <c r="BY55" s="134">
        <f t="shared" si="120"/>
        <v>0</v>
      </c>
      <c r="BZ55" s="134">
        <f t="shared" si="121"/>
        <v>0</v>
      </c>
      <c r="CA55" s="134">
        <f t="shared" si="122"/>
        <v>0</v>
      </c>
      <c r="CB55" s="137"/>
      <c r="CC55" s="134"/>
      <c r="CD55" s="134"/>
      <c r="CE55" s="134"/>
      <c r="CF55" s="134"/>
      <c r="CG55" s="134"/>
      <c r="CH55" s="134"/>
      <c r="CI55" s="134">
        <f t="shared" si="123"/>
        <v>0</v>
      </c>
      <c r="CJ55" s="134">
        <f t="shared" si="124"/>
        <v>0</v>
      </c>
      <c r="CK55" s="134">
        <f t="shared" si="125"/>
        <v>0</v>
      </c>
      <c r="CL55" s="137"/>
      <c r="CM55" s="134"/>
      <c r="CN55" s="134"/>
      <c r="CO55" s="134"/>
      <c r="CP55" s="134"/>
      <c r="CQ55" s="134"/>
      <c r="CR55" s="134"/>
      <c r="CS55" s="134">
        <f t="shared" si="126"/>
        <v>0</v>
      </c>
      <c r="CT55" s="134">
        <f t="shared" si="127"/>
        <v>0</v>
      </c>
      <c r="CU55" s="134">
        <f t="shared" si="128"/>
        <v>0</v>
      </c>
      <c r="CV55" s="137"/>
      <c r="CW55" s="134"/>
      <c r="CX55" s="134"/>
      <c r="CY55" s="134"/>
      <c r="CZ55" s="134"/>
      <c r="DA55" s="134"/>
      <c r="DB55" s="134"/>
      <c r="DC55" s="134">
        <f t="shared" si="129"/>
        <v>0</v>
      </c>
      <c r="DD55" s="134">
        <f t="shared" si="130"/>
        <v>0</v>
      </c>
      <c r="DE55" s="134">
        <f t="shared" si="131"/>
        <v>0</v>
      </c>
      <c r="DF55" s="137"/>
      <c r="DG55" s="134"/>
      <c r="DH55" s="134"/>
      <c r="DI55" s="134"/>
      <c r="DJ55" s="134"/>
      <c r="DK55" s="134"/>
      <c r="DL55" s="134"/>
      <c r="DM55" s="134">
        <f t="shared" si="132"/>
        <v>0</v>
      </c>
      <c r="DN55" s="134">
        <f t="shared" si="133"/>
        <v>0</v>
      </c>
      <c r="DO55" s="134">
        <f t="shared" si="134"/>
        <v>0</v>
      </c>
      <c r="DP55" s="137"/>
      <c r="DQ55" s="134"/>
      <c r="DR55" s="134"/>
      <c r="DS55" s="134"/>
      <c r="DT55" s="134"/>
      <c r="DU55" s="134"/>
      <c r="DV55" s="134"/>
      <c r="DW55" s="134">
        <f t="shared" si="135"/>
        <v>0</v>
      </c>
      <c r="DX55" s="134">
        <f t="shared" si="136"/>
        <v>0</v>
      </c>
      <c r="DY55" s="134">
        <f t="shared" si="137"/>
        <v>0</v>
      </c>
      <c r="DZ55" s="145"/>
      <c r="EA55" s="137"/>
      <c r="EB55" s="134"/>
      <c r="EC55" s="134"/>
      <c r="ED55" s="134"/>
      <c r="EE55" s="134"/>
      <c r="EF55" s="134"/>
      <c r="EG55" s="134"/>
      <c r="EH55" s="136"/>
      <c r="EI55" s="134">
        <f t="shared" si="138"/>
        <v>0</v>
      </c>
      <c r="EJ55" s="134">
        <f t="shared" si="139"/>
        <v>0</v>
      </c>
      <c r="EK55" s="134">
        <f t="shared" si="140"/>
        <v>0</v>
      </c>
      <c r="EL55" s="137"/>
      <c r="EM55" s="134"/>
      <c r="EN55" s="134"/>
      <c r="EO55" s="134"/>
      <c r="EP55" s="134"/>
      <c r="EQ55" s="134"/>
      <c r="ER55" s="134"/>
      <c r="ES55" s="134">
        <f t="shared" si="141"/>
        <v>0</v>
      </c>
      <c r="ET55" s="134">
        <f t="shared" si="142"/>
        <v>0</v>
      </c>
      <c r="EU55" s="134">
        <f t="shared" si="143"/>
        <v>0</v>
      </c>
      <c r="EV55" s="137"/>
      <c r="EW55" s="134"/>
      <c r="EX55" s="134"/>
      <c r="EY55" s="142"/>
      <c r="EZ55" s="134">
        <f t="shared" si="151"/>
        <v>0</v>
      </c>
      <c r="FA55" s="134">
        <f t="shared" si="152"/>
        <v>0</v>
      </c>
      <c r="FB55" s="134"/>
      <c r="FC55" s="137"/>
      <c r="FD55" s="134">
        <f t="shared" si="144"/>
        <v>2</v>
      </c>
      <c r="FE55" s="134">
        <f t="shared" si="145"/>
        <v>0.5</v>
      </c>
      <c r="FF55" s="134">
        <f t="shared" si="146"/>
        <v>0</v>
      </c>
      <c r="FG55" s="134">
        <f t="shared" si="147"/>
        <v>0</v>
      </c>
      <c r="FH55" s="134">
        <f t="shared" si="148"/>
        <v>0</v>
      </c>
      <c r="FI55" s="134">
        <f t="shared" si="149"/>
        <v>0</v>
      </c>
      <c r="FJ55" s="140">
        <f t="shared" si="150"/>
        <v>0.5</v>
      </c>
      <c r="FK55" s="134"/>
      <c r="FL55" s="135"/>
    </row>
    <row r="56">
      <c r="A56" s="159" t="s">
        <v>719</v>
      </c>
      <c r="B56" s="127" t="b">
        <v>1</v>
      </c>
      <c r="C56" s="147" t="s">
        <v>720</v>
      </c>
      <c r="D56" s="158">
        <v>18.0</v>
      </c>
      <c r="E56" s="159" t="s">
        <v>721</v>
      </c>
      <c r="F56" s="159" t="s">
        <v>182</v>
      </c>
      <c r="G56" s="158">
        <v>9.7311715E7</v>
      </c>
      <c r="H56" s="159" t="s">
        <v>722</v>
      </c>
      <c r="I56" s="159" t="s">
        <v>486</v>
      </c>
      <c r="J56" s="159" t="s">
        <v>487</v>
      </c>
      <c r="K56" s="159" t="s">
        <v>487</v>
      </c>
      <c r="L56" s="159" t="s">
        <v>723</v>
      </c>
      <c r="M56" s="159" t="s">
        <v>518</v>
      </c>
      <c r="N56" s="159" t="s">
        <v>490</v>
      </c>
      <c r="O56" s="159" t="s">
        <v>546</v>
      </c>
      <c r="P56" s="159" t="s">
        <v>492</v>
      </c>
      <c r="Q56" s="159" t="s">
        <v>492</v>
      </c>
      <c r="R56" s="159" t="s">
        <v>493</v>
      </c>
      <c r="S56" s="159" t="s">
        <v>570</v>
      </c>
      <c r="T56" s="159" t="s">
        <v>571</v>
      </c>
      <c r="U56" s="159" t="s">
        <v>76</v>
      </c>
      <c r="V56" s="159" t="s">
        <v>724</v>
      </c>
      <c r="W56" s="159" t="s">
        <v>498</v>
      </c>
      <c r="X56" s="127" t="b">
        <v>1</v>
      </c>
      <c r="Y56" s="134" t="b">
        <v>0</v>
      </c>
      <c r="Z56" s="134" t="b">
        <v>0</v>
      </c>
      <c r="AA56" s="135"/>
      <c r="AB56" s="134" t="b">
        <v>0</v>
      </c>
      <c r="AC56" s="134" t="b">
        <v>0</v>
      </c>
      <c r="AD56" s="135"/>
      <c r="AE56" s="134" t="b">
        <v>0</v>
      </c>
      <c r="AF56" s="135"/>
      <c r="AG56" s="127">
        <v>0.0</v>
      </c>
      <c r="AH56" s="134"/>
      <c r="AI56" s="127">
        <v>1.0</v>
      </c>
      <c r="AJ56" s="127">
        <v>1.0</v>
      </c>
      <c r="AK56" s="127"/>
      <c r="AL56" s="127"/>
      <c r="AM56" s="127"/>
      <c r="AN56" s="127" t="s">
        <v>187</v>
      </c>
      <c r="AO56" s="134"/>
      <c r="AP56" s="134"/>
      <c r="AQ56" s="134"/>
      <c r="AR56" s="134"/>
      <c r="AS56" s="134"/>
      <c r="AT56" s="134"/>
      <c r="AU56" s="134"/>
      <c r="AV56" s="136"/>
      <c r="AW56" s="134">
        <f t="shared" si="114"/>
        <v>1</v>
      </c>
      <c r="AX56" s="134">
        <f t="shared" si="115"/>
        <v>0</v>
      </c>
      <c r="AY56" s="134">
        <f t="shared" si="116"/>
        <v>1</v>
      </c>
      <c r="AZ56" s="137"/>
      <c r="BA56" s="134"/>
      <c r="BB56" s="134"/>
      <c r="BC56" s="134"/>
      <c r="BD56" s="134"/>
      <c r="BE56" s="134"/>
      <c r="BF56" s="134"/>
      <c r="BG56" s="134"/>
      <c r="BH56" s="134"/>
      <c r="BI56" s="134"/>
      <c r="BJ56" s="134"/>
      <c r="BK56" s="134"/>
      <c r="BL56" s="134"/>
      <c r="BM56" s="136"/>
      <c r="BN56" s="134">
        <f t="shared" si="117"/>
        <v>0</v>
      </c>
      <c r="BO56" s="134">
        <f t="shared" si="118"/>
        <v>0</v>
      </c>
      <c r="BP56" s="134">
        <f t="shared" si="119"/>
        <v>0</v>
      </c>
      <c r="BQ56" s="137"/>
      <c r="BR56" s="134"/>
      <c r="BS56" s="134"/>
      <c r="BT56" s="134"/>
      <c r="BU56" s="134"/>
      <c r="BV56" s="134"/>
      <c r="BW56" s="134"/>
      <c r="BX56" s="136"/>
      <c r="BY56" s="134">
        <f t="shared" si="120"/>
        <v>0</v>
      </c>
      <c r="BZ56" s="134">
        <f t="shared" si="121"/>
        <v>0</v>
      </c>
      <c r="CA56" s="134">
        <f t="shared" si="122"/>
        <v>0</v>
      </c>
      <c r="CB56" s="137"/>
      <c r="CC56" s="134"/>
      <c r="CD56" s="134"/>
      <c r="CE56" s="134"/>
      <c r="CF56" s="134"/>
      <c r="CG56" s="134"/>
      <c r="CH56" s="134"/>
      <c r="CI56" s="134">
        <f t="shared" si="123"/>
        <v>0</v>
      </c>
      <c r="CJ56" s="134">
        <f t="shared" si="124"/>
        <v>0</v>
      </c>
      <c r="CK56" s="134">
        <f t="shared" si="125"/>
        <v>0</v>
      </c>
      <c r="CL56" s="137"/>
      <c r="CM56" s="134"/>
      <c r="CN56" s="134"/>
      <c r="CO56" s="134"/>
      <c r="CP56" s="134"/>
      <c r="CQ56" s="134"/>
      <c r="CR56" s="134"/>
      <c r="CS56" s="134">
        <f t="shared" si="126"/>
        <v>0</v>
      </c>
      <c r="CT56" s="134">
        <f t="shared" si="127"/>
        <v>0</v>
      </c>
      <c r="CU56" s="134">
        <f t="shared" si="128"/>
        <v>0</v>
      </c>
      <c r="CV56" s="137"/>
      <c r="CW56" s="134"/>
      <c r="CX56" s="134"/>
      <c r="CY56" s="134"/>
      <c r="CZ56" s="134"/>
      <c r="DA56" s="134"/>
      <c r="DB56" s="134"/>
      <c r="DC56" s="134">
        <f t="shared" si="129"/>
        <v>0</v>
      </c>
      <c r="DD56" s="134">
        <f t="shared" si="130"/>
        <v>0</v>
      </c>
      <c r="DE56" s="134">
        <f t="shared" si="131"/>
        <v>0</v>
      </c>
      <c r="DF56" s="137"/>
      <c r="DG56" s="134"/>
      <c r="DH56" s="134"/>
      <c r="DI56" s="134"/>
      <c r="DJ56" s="134"/>
      <c r="DK56" s="134"/>
      <c r="DL56" s="134"/>
      <c r="DM56" s="134">
        <f t="shared" si="132"/>
        <v>0</v>
      </c>
      <c r="DN56" s="134">
        <f t="shared" si="133"/>
        <v>0</v>
      </c>
      <c r="DO56" s="134">
        <f t="shared" si="134"/>
        <v>0</v>
      </c>
      <c r="DP56" s="137"/>
      <c r="DQ56" s="134"/>
      <c r="DR56" s="134"/>
      <c r="DS56" s="134"/>
      <c r="DT56" s="134"/>
      <c r="DU56" s="134"/>
      <c r="DV56" s="134"/>
      <c r="DW56" s="134">
        <f t="shared" si="135"/>
        <v>0</v>
      </c>
      <c r="DX56" s="134">
        <f t="shared" si="136"/>
        <v>0</v>
      </c>
      <c r="DY56" s="134">
        <f t="shared" si="137"/>
        <v>0</v>
      </c>
      <c r="DZ56" s="145"/>
      <c r="EA56" s="137"/>
      <c r="EB56" s="134"/>
      <c r="EC56" s="134"/>
      <c r="ED56" s="134"/>
      <c r="EE56" s="134"/>
      <c r="EF56" s="134"/>
      <c r="EG56" s="134"/>
      <c r="EH56" s="136"/>
      <c r="EI56" s="134">
        <f t="shared" si="138"/>
        <v>0</v>
      </c>
      <c r="EJ56" s="134">
        <f t="shared" si="139"/>
        <v>0</v>
      </c>
      <c r="EK56" s="134">
        <f t="shared" si="140"/>
        <v>0</v>
      </c>
      <c r="EL56" s="137"/>
      <c r="EM56" s="134"/>
      <c r="EN56" s="134"/>
      <c r="EO56" s="134"/>
      <c r="EP56" s="134"/>
      <c r="EQ56" s="134"/>
      <c r="ER56" s="134"/>
      <c r="ES56" s="134">
        <f t="shared" si="141"/>
        <v>0</v>
      </c>
      <c r="ET56" s="134">
        <f t="shared" si="142"/>
        <v>0</v>
      </c>
      <c r="EU56" s="134">
        <f t="shared" si="143"/>
        <v>0</v>
      </c>
      <c r="EV56" s="137"/>
      <c r="EW56" s="134"/>
      <c r="EX56" s="134"/>
      <c r="EY56" s="142"/>
      <c r="EZ56" s="134">
        <f t="shared" si="151"/>
        <v>0</v>
      </c>
      <c r="FA56" s="134">
        <f t="shared" si="152"/>
        <v>0</v>
      </c>
      <c r="FB56" s="134"/>
      <c r="FC56" s="137"/>
      <c r="FD56" s="134">
        <f t="shared" si="144"/>
        <v>1</v>
      </c>
      <c r="FE56" s="134">
        <f t="shared" si="145"/>
        <v>0.25</v>
      </c>
      <c r="FF56" s="134">
        <f t="shared" si="146"/>
        <v>0</v>
      </c>
      <c r="FG56" s="134">
        <f t="shared" si="147"/>
        <v>0</v>
      </c>
      <c r="FH56" s="134">
        <f t="shared" si="148"/>
        <v>1</v>
      </c>
      <c r="FI56" s="134">
        <f t="shared" si="149"/>
        <v>0</v>
      </c>
      <c r="FJ56" s="140">
        <f t="shared" si="150"/>
        <v>0.25</v>
      </c>
      <c r="FK56" s="134"/>
      <c r="FL56" s="135"/>
    </row>
    <row r="57">
      <c r="A57" s="159" t="s">
        <v>725</v>
      </c>
      <c r="B57" s="127" t="b">
        <v>1</v>
      </c>
      <c r="C57" s="147" t="s">
        <v>726</v>
      </c>
      <c r="D57" s="158">
        <v>21.0</v>
      </c>
      <c r="E57" s="161">
        <v>8.012E11</v>
      </c>
      <c r="F57" s="159" t="s">
        <v>189</v>
      </c>
      <c r="G57" s="158">
        <v>9.5920299E7</v>
      </c>
      <c r="H57" s="159" t="s">
        <v>727</v>
      </c>
      <c r="I57" s="159" t="s">
        <v>486</v>
      </c>
      <c r="J57" s="159" t="s">
        <v>487</v>
      </c>
      <c r="K57" s="159" t="s">
        <v>487</v>
      </c>
      <c r="L57" s="159" t="s">
        <v>555</v>
      </c>
      <c r="M57" s="159" t="s">
        <v>518</v>
      </c>
      <c r="N57" s="159" t="s">
        <v>490</v>
      </c>
      <c r="O57" s="159" t="s">
        <v>546</v>
      </c>
      <c r="P57" s="159" t="s">
        <v>487</v>
      </c>
      <c r="Q57" s="159" t="s">
        <v>492</v>
      </c>
      <c r="R57" s="159" t="s">
        <v>493</v>
      </c>
      <c r="S57" s="159" t="s">
        <v>570</v>
      </c>
      <c r="T57" s="159" t="s">
        <v>728</v>
      </c>
      <c r="U57" s="159" t="s">
        <v>76</v>
      </c>
      <c r="V57" s="159" t="s">
        <v>616</v>
      </c>
      <c r="W57" s="159" t="s">
        <v>498</v>
      </c>
      <c r="X57" s="127" t="b">
        <v>1</v>
      </c>
      <c r="Y57" s="134" t="b">
        <v>0</v>
      </c>
      <c r="Z57" s="134" t="b">
        <v>0</v>
      </c>
      <c r="AA57" s="135"/>
      <c r="AB57" s="134" t="b">
        <v>0</v>
      </c>
      <c r="AC57" s="134" t="b">
        <v>0</v>
      </c>
      <c r="AD57" s="135"/>
      <c r="AE57" s="134" t="b">
        <v>0</v>
      </c>
      <c r="AF57" s="135"/>
      <c r="AG57" s="127">
        <v>1.0</v>
      </c>
      <c r="AH57" s="134"/>
      <c r="AI57" s="127">
        <v>1.0</v>
      </c>
      <c r="AJ57" s="127">
        <v>1.0</v>
      </c>
      <c r="AK57" s="127"/>
      <c r="AL57" s="127"/>
      <c r="AM57" s="127"/>
      <c r="AN57" s="127" t="s">
        <v>187</v>
      </c>
      <c r="AO57" s="134"/>
      <c r="AP57" s="134"/>
      <c r="AQ57" s="134"/>
      <c r="AR57" s="134"/>
      <c r="AS57" s="134"/>
      <c r="AT57" s="134"/>
      <c r="AU57" s="134"/>
      <c r="AV57" s="136"/>
      <c r="AW57" s="134">
        <f t="shared" si="114"/>
        <v>2</v>
      </c>
      <c r="AX57" s="134">
        <f t="shared" si="115"/>
        <v>0</v>
      </c>
      <c r="AY57" s="134">
        <f t="shared" si="116"/>
        <v>1</v>
      </c>
      <c r="AZ57" s="137"/>
      <c r="BA57" s="134"/>
      <c r="BB57" s="134"/>
      <c r="BC57" s="134"/>
      <c r="BD57" s="134"/>
      <c r="BE57" s="134"/>
      <c r="BF57" s="134"/>
      <c r="BG57" s="134"/>
      <c r="BH57" s="134"/>
      <c r="BI57" s="134"/>
      <c r="BJ57" s="134"/>
      <c r="BK57" s="134"/>
      <c r="BL57" s="134"/>
      <c r="BM57" s="136"/>
      <c r="BN57" s="134">
        <f t="shared" si="117"/>
        <v>0</v>
      </c>
      <c r="BO57" s="134">
        <f t="shared" si="118"/>
        <v>0</v>
      </c>
      <c r="BP57" s="134">
        <f t="shared" si="119"/>
        <v>0</v>
      </c>
      <c r="BQ57" s="137"/>
      <c r="BR57" s="134"/>
      <c r="BS57" s="134"/>
      <c r="BT57" s="134"/>
      <c r="BU57" s="134"/>
      <c r="BV57" s="134"/>
      <c r="BW57" s="134"/>
      <c r="BX57" s="136"/>
      <c r="BY57" s="134">
        <f t="shared" si="120"/>
        <v>0</v>
      </c>
      <c r="BZ57" s="134">
        <f t="shared" si="121"/>
        <v>0</v>
      </c>
      <c r="CA57" s="134">
        <f t="shared" si="122"/>
        <v>0</v>
      </c>
      <c r="CB57" s="137"/>
      <c r="CC57" s="134"/>
      <c r="CD57" s="134"/>
      <c r="CE57" s="134"/>
      <c r="CF57" s="134"/>
      <c r="CG57" s="134"/>
      <c r="CH57" s="134"/>
      <c r="CI57" s="134">
        <f t="shared" si="123"/>
        <v>0</v>
      </c>
      <c r="CJ57" s="134">
        <f t="shared" si="124"/>
        <v>0</v>
      </c>
      <c r="CK57" s="134">
        <f t="shared" si="125"/>
        <v>0</v>
      </c>
      <c r="CL57" s="137"/>
      <c r="CM57" s="134"/>
      <c r="CN57" s="134"/>
      <c r="CO57" s="134"/>
      <c r="CP57" s="134"/>
      <c r="CQ57" s="134"/>
      <c r="CR57" s="134"/>
      <c r="CS57" s="134">
        <f t="shared" si="126"/>
        <v>0</v>
      </c>
      <c r="CT57" s="134">
        <f t="shared" si="127"/>
        <v>0</v>
      </c>
      <c r="CU57" s="134">
        <f t="shared" si="128"/>
        <v>0</v>
      </c>
      <c r="CV57" s="137"/>
      <c r="CW57" s="134"/>
      <c r="CX57" s="134"/>
      <c r="CY57" s="134"/>
      <c r="CZ57" s="134"/>
      <c r="DA57" s="134"/>
      <c r="DB57" s="134"/>
      <c r="DC57" s="134">
        <f t="shared" si="129"/>
        <v>0</v>
      </c>
      <c r="DD57" s="134">
        <f t="shared" si="130"/>
        <v>0</v>
      </c>
      <c r="DE57" s="134">
        <f t="shared" si="131"/>
        <v>0</v>
      </c>
      <c r="DF57" s="137"/>
      <c r="DG57" s="134"/>
      <c r="DH57" s="134"/>
      <c r="DI57" s="134"/>
      <c r="DJ57" s="134"/>
      <c r="DK57" s="134"/>
      <c r="DL57" s="134"/>
      <c r="DM57" s="134">
        <f t="shared" si="132"/>
        <v>0</v>
      </c>
      <c r="DN57" s="134">
        <f t="shared" si="133"/>
        <v>0</v>
      </c>
      <c r="DO57" s="134">
        <f t="shared" si="134"/>
        <v>0</v>
      </c>
      <c r="DP57" s="137"/>
      <c r="DQ57" s="134"/>
      <c r="DR57" s="134"/>
      <c r="DS57" s="134"/>
      <c r="DT57" s="134"/>
      <c r="DU57" s="134"/>
      <c r="DV57" s="134"/>
      <c r="DW57" s="134">
        <f t="shared" si="135"/>
        <v>0</v>
      </c>
      <c r="DX57" s="134">
        <f t="shared" si="136"/>
        <v>0</v>
      </c>
      <c r="DY57" s="134">
        <f t="shared" si="137"/>
        <v>0</v>
      </c>
      <c r="DZ57" s="145"/>
      <c r="EA57" s="137"/>
      <c r="EB57" s="134"/>
      <c r="EC57" s="134"/>
      <c r="ED57" s="134"/>
      <c r="EE57" s="134"/>
      <c r="EF57" s="134"/>
      <c r="EG57" s="134"/>
      <c r="EH57" s="136"/>
      <c r="EI57" s="134">
        <f t="shared" si="138"/>
        <v>0</v>
      </c>
      <c r="EJ57" s="134">
        <f t="shared" si="139"/>
        <v>0</v>
      </c>
      <c r="EK57" s="134">
        <f t="shared" si="140"/>
        <v>0</v>
      </c>
      <c r="EL57" s="137"/>
      <c r="EM57" s="134"/>
      <c r="EN57" s="134"/>
      <c r="EO57" s="134"/>
      <c r="EP57" s="134"/>
      <c r="EQ57" s="134"/>
      <c r="ER57" s="134"/>
      <c r="ES57" s="134">
        <f t="shared" si="141"/>
        <v>0</v>
      </c>
      <c r="ET57" s="134">
        <f t="shared" si="142"/>
        <v>0</v>
      </c>
      <c r="EU57" s="134">
        <f t="shared" si="143"/>
        <v>0</v>
      </c>
      <c r="EV57" s="137"/>
      <c r="EW57" s="134"/>
      <c r="EX57" s="134"/>
      <c r="EY57" s="142"/>
      <c r="EZ57" s="134">
        <f t="shared" si="151"/>
        <v>0</v>
      </c>
      <c r="FA57" s="134">
        <f t="shared" si="152"/>
        <v>0</v>
      </c>
      <c r="FB57" s="134"/>
      <c r="FC57" s="137"/>
      <c r="FD57" s="134">
        <f t="shared" si="144"/>
        <v>2</v>
      </c>
      <c r="FE57" s="134">
        <f t="shared" si="145"/>
        <v>0.5</v>
      </c>
      <c r="FF57" s="134">
        <f t="shared" si="146"/>
        <v>0</v>
      </c>
      <c r="FG57" s="134">
        <f t="shared" si="147"/>
        <v>0</v>
      </c>
      <c r="FH57" s="134">
        <f t="shared" si="148"/>
        <v>1</v>
      </c>
      <c r="FI57" s="134">
        <f t="shared" si="149"/>
        <v>0</v>
      </c>
      <c r="FJ57" s="140">
        <f t="shared" si="150"/>
        <v>0.5</v>
      </c>
      <c r="FK57" s="134"/>
      <c r="FL57" s="135"/>
    </row>
    <row r="58">
      <c r="A58" s="159" t="s">
        <v>729</v>
      </c>
      <c r="B58" s="127" t="b">
        <v>1</v>
      </c>
      <c r="C58" s="147" t="s">
        <v>530</v>
      </c>
      <c r="D58" s="158">
        <v>18.0</v>
      </c>
      <c r="E58" s="159" t="s">
        <v>730</v>
      </c>
      <c r="F58" s="159" t="s">
        <v>182</v>
      </c>
      <c r="G58" s="158">
        <v>9.4966874E7</v>
      </c>
      <c r="H58" s="159" t="s">
        <v>731</v>
      </c>
      <c r="I58" s="159" t="s">
        <v>559</v>
      </c>
      <c r="J58" s="159" t="s">
        <v>487</v>
      </c>
      <c r="K58" s="159" t="s">
        <v>487</v>
      </c>
      <c r="L58" s="159" t="s">
        <v>555</v>
      </c>
      <c r="M58" s="159" t="s">
        <v>518</v>
      </c>
      <c r="N58" s="159" t="s">
        <v>490</v>
      </c>
      <c r="O58" s="159" t="s">
        <v>546</v>
      </c>
      <c r="P58" s="159" t="s">
        <v>487</v>
      </c>
      <c r="Q58" s="159" t="s">
        <v>492</v>
      </c>
      <c r="R58" s="159" t="s">
        <v>493</v>
      </c>
      <c r="S58" s="159" t="s">
        <v>570</v>
      </c>
      <c r="T58" s="159" t="s">
        <v>571</v>
      </c>
      <c r="U58" s="159" t="s">
        <v>76</v>
      </c>
      <c r="V58" s="159" t="s">
        <v>512</v>
      </c>
      <c r="W58" s="159" t="s">
        <v>498</v>
      </c>
      <c r="X58" s="127" t="b">
        <v>1</v>
      </c>
      <c r="Y58" s="134" t="b">
        <v>0</v>
      </c>
      <c r="Z58" s="134" t="b">
        <v>0</v>
      </c>
      <c r="AA58" s="135"/>
      <c r="AB58" s="134" t="b">
        <v>0</v>
      </c>
      <c r="AC58" s="134" t="b">
        <v>0</v>
      </c>
      <c r="AD58" s="135"/>
      <c r="AE58" s="134" t="b">
        <v>0</v>
      </c>
      <c r="AF58" s="135"/>
      <c r="AG58" s="127">
        <v>1.0</v>
      </c>
      <c r="AH58" s="127"/>
      <c r="AI58" s="127">
        <v>1.0</v>
      </c>
      <c r="AJ58" s="127">
        <v>1.0</v>
      </c>
      <c r="AK58" s="127"/>
      <c r="AL58" s="127"/>
      <c r="AM58" s="127"/>
      <c r="AN58" s="127" t="s">
        <v>187</v>
      </c>
      <c r="AO58" s="127">
        <v>1.0</v>
      </c>
      <c r="AP58" s="134"/>
      <c r="AQ58" s="127"/>
      <c r="AR58" s="134"/>
      <c r="AS58" s="134"/>
      <c r="AT58" s="134"/>
      <c r="AU58" s="134"/>
      <c r="AV58" s="136"/>
      <c r="AW58" s="134">
        <f t="shared" si="114"/>
        <v>3</v>
      </c>
      <c r="AX58" s="134">
        <f t="shared" si="115"/>
        <v>0</v>
      </c>
      <c r="AY58" s="134">
        <f t="shared" si="116"/>
        <v>1</v>
      </c>
      <c r="AZ58" s="137"/>
      <c r="BA58" s="134"/>
      <c r="BB58" s="134"/>
      <c r="BC58" s="134"/>
      <c r="BD58" s="134"/>
      <c r="BE58" s="134"/>
      <c r="BF58" s="134"/>
      <c r="BG58" s="134"/>
      <c r="BH58" s="134"/>
      <c r="BI58" s="134"/>
      <c r="BJ58" s="134"/>
      <c r="BK58" s="134"/>
      <c r="BL58" s="134"/>
      <c r="BM58" s="136"/>
      <c r="BN58" s="134">
        <f t="shared" si="117"/>
        <v>0</v>
      </c>
      <c r="BO58" s="134">
        <f t="shared" si="118"/>
        <v>0</v>
      </c>
      <c r="BP58" s="134">
        <f t="shared" si="119"/>
        <v>0</v>
      </c>
      <c r="BQ58" s="137"/>
      <c r="BR58" s="134"/>
      <c r="BS58" s="134"/>
      <c r="BT58" s="134"/>
      <c r="BU58" s="134"/>
      <c r="BV58" s="134"/>
      <c r="BW58" s="134"/>
      <c r="BX58" s="136"/>
      <c r="BY58" s="134">
        <f t="shared" si="120"/>
        <v>0</v>
      </c>
      <c r="BZ58" s="134">
        <f t="shared" si="121"/>
        <v>0</v>
      </c>
      <c r="CA58" s="134">
        <f t="shared" si="122"/>
        <v>0</v>
      </c>
      <c r="CB58" s="137"/>
      <c r="CC58" s="134"/>
      <c r="CD58" s="134"/>
      <c r="CE58" s="134"/>
      <c r="CF58" s="134"/>
      <c r="CG58" s="134"/>
      <c r="CH58" s="134"/>
      <c r="CI58" s="134">
        <f t="shared" si="123"/>
        <v>0</v>
      </c>
      <c r="CJ58" s="134">
        <f t="shared" si="124"/>
        <v>0</v>
      </c>
      <c r="CK58" s="134">
        <f t="shared" si="125"/>
        <v>0</v>
      </c>
      <c r="CL58" s="137"/>
      <c r="CM58" s="134"/>
      <c r="CN58" s="134"/>
      <c r="CO58" s="134"/>
      <c r="CP58" s="134"/>
      <c r="CQ58" s="134"/>
      <c r="CR58" s="134"/>
      <c r="CS58" s="134">
        <f t="shared" si="126"/>
        <v>0</v>
      </c>
      <c r="CT58" s="134">
        <f t="shared" si="127"/>
        <v>0</v>
      </c>
      <c r="CU58" s="134">
        <f t="shared" si="128"/>
        <v>0</v>
      </c>
      <c r="CV58" s="137"/>
      <c r="CW58" s="134"/>
      <c r="CX58" s="134"/>
      <c r="CY58" s="134"/>
      <c r="CZ58" s="134"/>
      <c r="DA58" s="134"/>
      <c r="DB58" s="134"/>
      <c r="DC58" s="134">
        <f t="shared" si="129"/>
        <v>0</v>
      </c>
      <c r="DD58" s="134">
        <f t="shared" si="130"/>
        <v>0</v>
      </c>
      <c r="DE58" s="134">
        <f t="shared" si="131"/>
        <v>0</v>
      </c>
      <c r="DF58" s="137"/>
      <c r="DG58" s="134"/>
      <c r="DH58" s="134"/>
      <c r="DI58" s="134"/>
      <c r="DJ58" s="134"/>
      <c r="DK58" s="134"/>
      <c r="DL58" s="134"/>
      <c r="DM58" s="134">
        <f t="shared" si="132"/>
        <v>0</v>
      </c>
      <c r="DN58" s="134">
        <f t="shared" si="133"/>
        <v>0</v>
      </c>
      <c r="DO58" s="134">
        <f t="shared" si="134"/>
        <v>0</v>
      </c>
      <c r="DP58" s="137"/>
      <c r="DQ58" s="134"/>
      <c r="DR58" s="134"/>
      <c r="DS58" s="134"/>
      <c r="DT58" s="134"/>
      <c r="DU58" s="134"/>
      <c r="DV58" s="134"/>
      <c r="DW58" s="134">
        <f t="shared" si="135"/>
        <v>0</v>
      </c>
      <c r="DX58" s="134">
        <f t="shared" si="136"/>
        <v>0</v>
      </c>
      <c r="DY58" s="134">
        <f t="shared" si="137"/>
        <v>0</v>
      </c>
      <c r="DZ58" s="145"/>
      <c r="EA58" s="137"/>
      <c r="EB58" s="134"/>
      <c r="EC58" s="134"/>
      <c r="ED58" s="134"/>
      <c r="EE58" s="134"/>
      <c r="EF58" s="134"/>
      <c r="EG58" s="134"/>
      <c r="EH58" s="136"/>
      <c r="EI58" s="134">
        <f t="shared" si="138"/>
        <v>0</v>
      </c>
      <c r="EJ58" s="134">
        <f t="shared" si="139"/>
        <v>0</v>
      </c>
      <c r="EK58" s="134">
        <f t="shared" si="140"/>
        <v>0</v>
      </c>
      <c r="EL58" s="137"/>
      <c r="EM58" s="134"/>
      <c r="EN58" s="134"/>
      <c r="EO58" s="134"/>
      <c r="EP58" s="134"/>
      <c r="EQ58" s="134"/>
      <c r="ER58" s="134"/>
      <c r="ES58" s="134">
        <f t="shared" si="141"/>
        <v>0</v>
      </c>
      <c r="ET58" s="134">
        <f t="shared" si="142"/>
        <v>0</v>
      </c>
      <c r="EU58" s="134">
        <f t="shared" si="143"/>
        <v>0</v>
      </c>
      <c r="EV58" s="137"/>
      <c r="EW58" s="134"/>
      <c r="EX58" s="134"/>
      <c r="EY58" s="142"/>
      <c r="EZ58" s="134">
        <f t="shared" si="151"/>
        <v>0</v>
      </c>
      <c r="FA58" s="134">
        <f t="shared" si="152"/>
        <v>0</v>
      </c>
      <c r="FB58" s="134"/>
      <c r="FC58" s="137"/>
      <c r="FD58" s="134">
        <f t="shared" si="144"/>
        <v>3</v>
      </c>
      <c r="FE58" s="134">
        <f t="shared" si="145"/>
        <v>0.75</v>
      </c>
      <c r="FF58" s="134">
        <f t="shared" si="146"/>
        <v>0</v>
      </c>
      <c r="FG58" s="134">
        <f t="shared" si="147"/>
        <v>0</v>
      </c>
      <c r="FH58" s="134">
        <f t="shared" si="148"/>
        <v>1</v>
      </c>
      <c r="FI58" s="134">
        <f t="shared" si="149"/>
        <v>0</v>
      </c>
      <c r="FJ58" s="140">
        <f t="shared" si="150"/>
        <v>0.75</v>
      </c>
      <c r="FK58" s="134"/>
      <c r="FL58" s="135"/>
    </row>
    <row r="59">
      <c r="A59" s="159" t="s">
        <v>732</v>
      </c>
      <c r="B59" s="127" t="b">
        <v>1</v>
      </c>
      <c r="C59" s="147" t="s">
        <v>733</v>
      </c>
      <c r="D59" s="158">
        <v>22.0</v>
      </c>
      <c r="E59" s="161">
        <v>1.2162E12</v>
      </c>
      <c r="F59" s="159" t="s">
        <v>182</v>
      </c>
      <c r="G59" s="158">
        <v>8.8941525E7</v>
      </c>
      <c r="H59" s="159" t="s">
        <v>734</v>
      </c>
      <c r="I59" s="159" t="s">
        <v>486</v>
      </c>
      <c r="J59" s="159" t="s">
        <v>487</v>
      </c>
      <c r="K59" s="159" t="s">
        <v>487</v>
      </c>
      <c r="L59" s="159" t="s">
        <v>691</v>
      </c>
      <c r="M59" s="159" t="s">
        <v>518</v>
      </c>
      <c r="N59" s="159" t="s">
        <v>490</v>
      </c>
      <c r="O59" s="159" t="s">
        <v>546</v>
      </c>
      <c r="P59" s="159" t="s">
        <v>492</v>
      </c>
      <c r="Q59" s="159" t="s">
        <v>492</v>
      </c>
      <c r="R59" s="159" t="s">
        <v>493</v>
      </c>
      <c r="S59" s="159" t="s">
        <v>570</v>
      </c>
      <c r="T59" s="159" t="s">
        <v>571</v>
      </c>
      <c r="U59" s="159" t="s">
        <v>76</v>
      </c>
      <c r="V59" s="159" t="s">
        <v>497</v>
      </c>
      <c r="W59" s="159" t="s">
        <v>498</v>
      </c>
      <c r="X59" s="127" t="b">
        <v>1</v>
      </c>
      <c r="Y59" s="134" t="b">
        <v>0</v>
      </c>
      <c r="Z59" s="134" t="b">
        <v>0</v>
      </c>
      <c r="AA59" s="135"/>
      <c r="AB59" s="134" t="b">
        <v>0</v>
      </c>
      <c r="AC59" s="134" t="b">
        <v>0</v>
      </c>
      <c r="AD59" s="135"/>
      <c r="AE59" s="134" t="b">
        <v>0</v>
      </c>
      <c r="AF59" s="135"/>
      <c r="AG59" s="127">
        <v>1.0</v>
      </c>
      <c r="AH59" s="134"/>
      <c r="AI59" s="127">
        <v>0.0</v>
      </c>
      <c r="AJ59" s="127">
        <v>0.0</v>
      </c>
      <c r="AK59" s="127"/>
      <c r="AL59" s="127"/>
      <c r="AM59" s="127"/>
      <c r="AN59" s="127" t="s">
        <v>187</v>
      </c>
      <c r="AO59" s="127">
        <v>1.0</v>
      </c>
      <c r="AP59" s="134"/>
      <c r="AQ59" s="127"/>
      <c r="AR59" s="134"/>
      <c r="AS59" s="134"/>
      <c r="AT59" s="134"/>
      <c r="AU59" s="134"/>
      <c r="AV59" s="136"/>
      <c r="AW59" s="134">
        <f t="shared" si="114"/>
        <v>2</v>
      </c>
      <c r="AX59" s="134">
        <f t="shared" si="115"/>
        <v>0</v>
      </c>
      <c r="AY59" s="134">
        <f t="shared" si="116"/>
        <v>0</v>
      </c>
      <c r="AZ59" s="137"/>
      <c r="BA59" s="134"/>
      <c r="BB59" s="134"/>
      <c r="BC59" s="134"/>
      <c r="BD59" s="134"/>
      <c r="BE59" s="134"/>
      <c r="BF59" s="134"/>
      <c r="BG59" s="134"/>
      <c r="BH59" s="134"/>
      <c r="BI59" s="134"/>
      <c r="BJ59" s="134"/>
      <c r="BK59" s="134"/>
      <c r="BL59" s="134"/>
      <c r="BM59" s="136"/>
      <c r="BN59" s="134">
        <f t="shared" si="117"/>
        <v>0</v>
      </c>
      <c r="BO59" s="134">
        <f t="shared" si="118"/>
        <v>0</v>
      </c>
      <c r="BP59" s="134">
        <f t="shared" si="119"/>
        <v>0</v>
      </c>
      <c r="BQ59" s="137"/>
      <c r="BR59" s="134"/>
      <c r="BS59" s="134"/>
      <c r="BT59" s="134"/>
      <c r="BU59" s="134"/>
      <c r="BV59" s="134"/>
      <c r="BW59" s="134"/>
      <c r="BX59" s="136"/>
      <c r="BY59" s="134">
        <f t="shared" si="120"/>
        <v>0</v>
      </c>
      <c r="BZ59" s="134">
        <f t="shared" si="121"/>
        <v>0</v>
      </c>
      <c r="CA59" s="134">
        <f t="shared" si="122"/>
        <v>0</v>
      </c>
      <c r="CB59" s="137"/>
      <c r="CC59" s="134"/>
      <c r="CD59" s="134"/>
      <c r="CE59" s="134"/>
      <c r="CF59" s="134"/>
      <c r="CG59" s="134"/>
      <c r="CH59" s="134"/>
      <c r="CI59" s="134">
        <f t="shared" si="123"/>
        <v>0</v>
      </c>
      <c r="CJ59" s="134">
        <f t="shared" si="124"/>
        <v>0</v>
      </c>
      <c r="CK59" s="134">
        <f t="shared" si="125"/>
        <v>0</v>
      </c>
      <c r="CL59" s="137"/>
      <c r="CM59" s="134"/>
      <c r="CN59" s="134"/>
      <c r="CO59" s="134"/>
      <c r="CP59" s="134"/>
      <c r="CQ59" s="134"/>
      <c r="CR59" s="134"/>
      <c r="CS59" s="134">
        <f t="shared" si="126"/>
        <v>0</v>
      </c>
      <c r="CT59" s="134">
        <f t="shared" si="127"/>
        <v>0</v>
      </c>
      <c r="CU59" s="134">
        <f t="shared" si="128"/>
        <v>0</v>
      </c>
      <c r="CV59" s="137"/>
      <c r="CW59" s="134"/>
      <c r="CX59" s="134"/>
      <c r="CY59" s="134"/>
      <c r="CZ59" s="134"/>
      <c r="DA59" s="134"/>
      <c r="DB59" s="134"/>
      <c r="DC59" s="134">
        <f t="shared" si="129"/>
        <v>0</v>
      </c>
      <c r="DD59" s="134">
        <f t="shared" si="130"/>
        <v>0</v>
      </c>
      <c r="DE59" s="134">
        <f t="shared" si="131"/>
        <v>0</v>
      </c>
      <c r="DF59" s="137"/>
      <c r="DG59" s="134"/>
      <c r="DH59" s="134"/>
      <c r="DI59" s="134"/>
      <c r="DJ59" s="134"/>
      <c r="DK59" s="134"/>
      <c r="DL59" s="134"/>
      <c r="DM59" s="134">
        <f t="shared" si="132"/>
        <v>0</v>
      </c>
      <c r="DN59" s="134">
        <f t="shared" si="133"/>
        <v>0</v>
      </c>
      <c r="DO59" s="134">
        <f t="shared" si="134"/>
        <v>0</v>
      </c>
      <c r="DP59" s="137"/>
      <c r="DQ59" s="134"/>
      <c r="DR59" s="134"/>
      <c r="DS59" s="134"/>
      <c r="DT59" s="134"/>
      <c r="DU59" s="134"/>
      <c r="DV59" s="134"/>
      <c r="DW59" s="134">
        <f t="shared" si="135"/>
        <v>0</v>
      </c>
      <c r="DX59" s="134">
        <f t="shared" si="136"/>
        <v>0</v>
      </c>
      <c r="DY59" s="134">
        <f t="shared" si="137"/>
        <v>0</v>
      </c>
      <c r="DZ59" s="145"/>
      <c r="EA59" s="137"/>
      <c r="EB59" s="134"/>
      <c r="EC59" s="134"/>
      <c r="ED59" s="134"/>
      <c r="EE59" s="134"/>
      <c r="EF59" s="134"/>
      <c r="EG59" s="134"/>
      <c r="EH59" s="136"/>
      <c r="EI59" s="134">
        <f t="shared" si="138"/>
        <v>0</v>
      </c>
      <c r="EJ59" s="134">
        <f t="shared" si="139"/>
        <v>0</v>
      </c>
      <c r="EK59" s="134">
        <f t="shared" si="140"/>
        <v>0</v>
      </c>
      <c r="EL59" s="137"/>
      <c r="EM59" s="134"/>
      <c r="EN59" s="134"/>
      <c r="EO59" s="134"/>
      <c r="EP59" s="134"/>
      <c r="EQ59" s="134"/>
      <c r="ER59" s="134"/>
      <c r="ES59" s="134">
        <f t="shared" si="141"/>
        <v>0</v>
      </c>
      <c r="ET59" s="134">
        <f t="shared" si="142"/>
        <v>0</v>
      </c>
      <c r="EU59" s="134">
        <f t="shared" si="143"/>
        <v>0</v>
      </c>
      <c r="EV59" s="137"/>
      <c r="EW59" s="134"/>
      <c r="EX59" s="134"/>
      <c r="EY59" s="142"/>
      <c r="EZ59" s="134">
        <f t="shared" si="151"/>
        <v>0</v>
      </c>
      <c r="FA59" s="134">
        <f t="shared" si="152"/>
        <v>0</v>
      </c>
      <c r="FB59" s="134"/>
      <c r="FC59" s="137"/>
      <c r="FD59" s="134">
        <f t="shared" si="144"/>
        <v>2</v>
      </c>
      <c r="FE59" s="134">
        <f t="shared" si="145"/>
        <v>0.5</v>
      </c>
      <c r="FF59" s="134">
        <f t="shared" si="146"/>
        <v>0</v>
      </c>
      <c r="FG59" s="134">
        <f t="shared" si="147"/>
        <v>0</v>
      </c>
      <c r="FH59" s="134">
        <f t="shared" si="148"/>
        <v>0</v>
      </c>
      <c r="FI59" s="134">
        <f t="shared" si="149"/>
        <v>0</v>
      </c>
      <c r="FJ59" s="140">
        <f t="shared" si="150"/>
        <v>0.5</v>
      </c>
      <c r="FK59" s="134"/>
      <c r="FL59" s="135"/>
    </row>
    <row r="60">
      <c r="A60" s="159" t="s">
        <v>735</v>
      </c>
      <c r="B60" s="127" t="b">
        <v>1</v>
      </c>
      <c r="C60" s="147" t="s">
        <v>736</v>
      </c>
      <c r="D60" s="158">
        <v>20.0</v>
      </c>
      <c r="E60" s="159" t="s">
        <v>737</v>
      </c>
      <c r="F60" s="159" t="s">
        <v>189</v>
      </c>
      <c r="G60" s="158">
        <v>8.8667928E7</v>
      </c>
      <c r="H60" s="159" t="s">
        <v>738</v>
      </c>
      <c r="I60" s="159" t="s">
        <v>486</v>
      </c>
      <c r="J60" s="159" t="s">
        <v>487</v>
      </c>
      <c r="K60" s="159" t="s">
        <v>487</v>
      </c>
      <c r="L60" s="159" t="s">
        <v>739</v>
      </c>
      <c r="M60" s="159" t="s">
        <v>518</v>
      </c>
      <c r="N60" s="159" t="s">
        <v>510</v>
      </c>
      <c r="O60" s="159" t="s">
        <v>546</v>
      </c>
      <c r="P60" s="159" t="s">
        <v>492</v>
      </c>
      <c r="Q60" s="159" t="s">
        <v>492</v>
      </c>
      <c r="R60" s="159" t="s">
        <v>493</v>
      </c>
      <c r="S60" s="159" t="s">
        <v>626</v>
      </c>
      <c r="T60" s="159" t="s">
        <v>626</v>
      </c>
      <c r="U60" s="159" t="s">
        <v>76</v>
      </c>
      <c r="V60" s="159" t="s">
        <v>616</v>
      </c>
      <c r="W60" s="159" t="s">
        <v>498</v>
      </c>
      <c r="X60" s="127" t="b">
        <v>1</v>
      </c>
      <c r="Y60" s="134" t="b">
        <v>0</v>
      </c>
      <c r="Z60" s="134" t="b">
        <v>0</v>
      </c>
      <c r="AA60" s="135"/>
      <c r="AB60" s="134" t="b">
        <v>0</v>
      </c>
      <c r="AC60" s="134" t="b">
        <v>0</v>
      </c>
      <c r="AD60" s="135"/>
      <c r="AE60" s="134" t="b">
        <v>0</v>
      </c>
      <c r="AF60" s="135"/>
      <c r="AG60" s="127">
        <v>1.0</v>
      </c>
      <c r="AH60" s="134"/>
      <c r="AI60" s="127">
        <v>0.0</v>
      </c>
      <c r="AJ60" s="127">
        <v>0.0</v>
      </c>
      <c r="AK60" s="127"/>
      <c r="AL60" s="127"/>
      <c r="AM60" s="127"/>
      <c r="AN60" s="127" t="s">
        <v>187</v>
      </c>
      <c r="AO60" s="134"/>
      <c r="AP60" s="134"/>
      <c r="AQ60" s="134"/>
      <c r="AR60" s="134"/>
      <c r="AS60" s="134"/>
      <c r="AT60" s="134"/>
      <c r="AU60" s="134"/>
      <c r="AV60" s="136"/>
      <c r="AW60" s="134">
        <f t="shared" si="114"/>
        <v>1</v>
      </c>
      <c r="AX60" s="134">
        <f t="shared" si="115"/>
        <v>0</v>
      </c>
      <c r="AY60" s="134">
        <f t="shared" si="116"/>
        <v>0</v>
      </c>
      <c r="AZ60" s="137"/>
      <c r="BA60" s="134"/>
      <c r="BB60" s="134"/>
      <c r="BC60" s="134"/>
      <c r="BD60" s="134"/>
      <c r="BE60" s="134"/>
      <c r="BF60" s="134"/>
      <c r="BG60" s="134"/>
      <c r="BH60" s="134"/>
      <c r="BI60" s="134"/>
      <c r="BJ60" s="134"/>
      <c r="BK60" s="134"/>
      <c r="BL60" s="134"/>
      <c r="BM60" s="136"/>
      <c r="BN60" s="134">
        <f t="shared" si="117"/>
        <v>0</v>
      </c>
      <c r="BO60" s="134">
        <f t="shared" si="118"/>
        <v>0</v>
      </c>
      <c r="BP60" s="134">
        <f t="shared" si="119"/>
        <v>0</v>
      </c>
      <c r="BQ60" s="137"/>
      <c r="BR60" s="134"/>
      <c r="BS60" s="134"/>
      <c r="BT60" s="134"/>
      <c r="BU60" s="134"/>
      <c r="BV60" s="134"/>
      <c r="BW60" s="134"/>
      <c r="BX60" s="136"/>
      <c r="BY60" s="134">
        <f t="shared" si="120"/>
        <v>0</v>
      </c>
      <c r="BZ60" s="134">
        <f t="shared" si="121"/>
        <v>0</v>
      </c>
      <c r="CA60" s="134">
        <f t="shared" si="122"/>
        <v>0</v>
      </c>
      <c r="CB60" s="137"/>
      <c r="CC60" s="134"/>
      <c r="CD60" s="134"/>
      <c r="CE60" s="134"/>
      <c r="CF60" s="134"/>
      <c r="CG60" s="134"/>
      <c r="CH60" s="134"/>
      <c r="CI60" s="134">
        <f t="shared" si="123"/>
        <v>0</v>
      </c>
      <c r="CJ60" s="134">
        <f t="shared" si="124"/>
        <v>0</v>
      </c>
      <c r="CK60" s="134">
        <f t="shared" si="125"/>
        <v>0</v>
      </c>
      <c r="CL60" s="137"/>
      <c r="CM60" s="134"/>
      <c r="CN60" s="134"/>
      <c r="CO60" s="134"/>
      <c r="CP60" s="134"/>
      <c r="CQ60" s="134"/>
      <c r="CR60" s="134"/>
      <c r="CS60" s="134">
        <f t="shared" si="126"/>
        <v>0</v>
      </c>
      <c r="CT60" s="134">
        <f t="shared" si="127"/>
        <v>0</v>
      </c>
      <c r="CU60" s="134">
        <f t="shared" si="128"/>
        <v>0</v>
      </c>
      <c r="CV60" s="137"/>
      <c r="CW60" s="134"/>
      <c r="CX60" s="134"/>
      <c r="CY60" s="134"/>
      <c r="CZ60" s="134"/>
      <c r="DA60" s="134"/>
      <c r="DB60" s="134"/>
      <c r="DC60" s="134">
        <f t="shared" si="129"/>
        <v>0</v>
      </c>
      <c r="DD60" s="134">
        <f t="shared" si="130"/>
        <v>0</v>
      </c>
      <c r="DE60" s="134">
        <f t="shared" si="131"/>
        <v>0</v>
      </c>
      <c r="DF60" s="137"/>
      <c r="DG60" s="134"/>
      <c r="DH60" s="134"/>
      <c r="DI60" s="134"/>
      <c r="DJ60" s="134"/>
      <c r="DK60" s="134"/>
      <c r="DL60" s="134"/>
      <c r="DM60" s="134">
        <f t="shared" si="132"/>
        <v>0</v>
      </c>
      <c r="DN60" s="134">
        <f t="shared" si="133"/>
        <v>0</v>
      </c>
      <c r="DO60" s="134">
        <f t="shared" si="134"/>
        <v>0</v>
      </c>
      <c r="DP60" s="137"/>
      <c r="DQ60" s="134"/>
      <c r="DR60" s="134"/>
      <c r="DS60" s="134"/>
      <c r="DT60" s="134"/>
      <c r="DU60" s="134"/>
      <c r="DV60" s="134"/>
      <c r="DW60" s="134">
        <f t="shared" si="135"/>
        <v>0</v>
      </c>
      <c r="DX60" s="134">
        <f t="shared" si="136"/>
        <v>0</v>
      </c>
      <c r="DY60" s="134">
        <f t="shared" si="137"/>
        <v>0</v>
      </c>
      <c r="DZ60" s="145"/>
      <c r="EA60" s="137"/>
      <c r="EB60" s="134"/>
      <c r="EC60" s="134"/>
      <c r="ED60" s="134"/>
      <c r="EE60" s="134"/>
      <c r="EF60" s="134"/>
      <c r="EG60" s="134"/>
      <c r="EH60" s="136"/>
      <c r="EI60" s="134">
        <f t="shared" si="138"/>
        <v>0</v>
      </c>
      <c r="EJ60" s="134">
        <f t="shared" si="139"/>
        <v>0</v>
      </c>
      <c r="EK60" s="134">
        <f t="shared" si="140"/>
        <v>0</v>
      </c>
      <c r="EL60" s="137"/>
      <c r="EM60" s="134"/>
      <c r="EN60" s="134"/>
      <c r="EO60" s="134"/>
      <c r="EP60" s="134"/>
      <c r="EQ60" s="134"/>
      <c r="ER60" s="134"/>
      <c r="ES60" s="134">
        <f t="shared" si="141"/>
        <v>0</v>
      </c>
      <c r="ET60" s="134">
        <f t="shared" si="142"/>
        <v>0</v>
      </c>
      <c r="EU60" s="134">
        <f t="shared" si="143"/>
        <v>0</v>
      </c>
      <c r="EV60" s="137"/>
      <c r="EW60" s="134"/>
      <c r="EX60" s="134"/>
      <c r="EY60" s="142"/>
      <c r="EZ60" s="134">
        <f t="shared" si="151"/>
        <v>0</v>
      </c>
      <c r="FA60" s="134">
        <f t="shared" si="152"/>
        <v>0</v>
      </c>
      <c r="FB60" s="134"/>
      <c r="FC60" s="137"/>
      <c r="FD60" s="134">
        <f t="shared" si="144"/>
        <v>1</v>
      </c>
      <c r="FE60" s="134">
        <f t="shared" si="145"/>
        <v>0.25</v>
      </c>
      <c r="FF60" s="134">
        <f t="shared" si="146"/>
        <v>0</v>
      </c>
      <c r="FG60" s="134">
        <f t="shared" si="147"/>
        <v>0</v>
      </c>
      <c r="FH60" s="134">
        <f t="shared" si="148"/>
        <v>0</v>
      </c>
      <c r="FI60" s="134">
        <f t="shared" si="149"/>
        <v>0</v>
      </c>
      <c r="FJ60" s="140">
        <f t="shared" si="150"/>
        <v>0.25</v>
      </c>
      <c r="FK60" s="134"/>
      <c r="FL60" s="135"/>
    </row>
    <row r="61">
      <c r="A61" s="159" t="s">
        <v>740</v>
      </c>
      <c r="B61" s="127" t="b">
        <v>1</v>
      </c>
      <c r="C61" s="128" t="s">
        <v>483</v>
      </c>
      <c r="D61" s="158">
        <v>18.0</v>
      </c>
      <c r="E61" s="159" t="s">
        <v>741</v>
      </c>
      <c r="F61" s="159" t="s">
        <v>182</v>
      </c>
      <c r="G61" s="158">
        <v>8.9085158E7</v>
      </c>
      <c r="H61" s="159" t="s">
        <v>742</v>
      </c>
      <c r="I61" s="159" t="s">
        <v>486</v>
      </c>
      <c r="J61" s="159" t="s">
        <v>487</v>
      </c>
      <c r="K61" s="159" t="s">
        <v>487</v>
      </c>
      <c r="L61" s="159" t="s">
        <v>743</v>
      </c>
      <c r="M61" s="159" t="s">
        <v>518</v>
      </c>
      <c r="N61" s="159" t="s">
        <v>510</v>
      </c>
      <c r="O61" s="159" t="s">
        <v>546</v>
      </c>
      <c r="P61" s="159" t="s">
        <v>492</v>
      </c>
      <c r="Q61" s="159" t="s">
        <v>492</v>
      </c>
      <c r="R61" s="159" t="s">
        <v>493</v>
      </c>
      <c r="S61" s="159" t="s">
        <v>570</v>
      </c>
      <c r="T61" s="159" t="s">
        <v>571</v>
      </c>
      <c r="U61" s="159" t="s">
        <v>76</v>
      </c>
      <c r="V61" s="159" t="s">
        <v>512</v>
      </c>
      <c r="W61" s="159" t="s">
        <v>498</v>
      </c>
      <c r="X61" s="127" t="b">
        <v>1</v>
      </c>
      <c r="Y61" s="134" t="b">
        <v>0</v>
      </c>
      <c r="Z61" s="134" t="b">
        <v>0</v>
      </c>
      <c r="AA61" s="135"/>
      <c r="AB61" s="134" t="b">
        <v>0</v>
      </c>
      <c r="AC61" s="134" t="b">
        <v>0</v>
      </c>
      <c r="AD61" s="135"/>
      <c r="AE61" s="134" t="b">
        <v>0</v>
      </c>
      <c r="AF61" s="135"/>
      <c r="AG61" s="127">
        <v>1.0</v>
      </c>
      <c r="AH61" s="134"/>
      <c r="AI61" s="127">
        <v>1.0</v>
      </c>
      <c r="AJ61" s="127">
        <v>0.0</v>
      </c>
      <c r="AK61" s="127"/>
      <c r="AL61" s="127"/>
      <c r="AM61" s="127"/>
      <c r="AN61" s="127" t="s">
        <v>187</v>
      </c>
      <c r="AO61" s="127">
        <v>1.0</v>
      </c>
      <c r="AP61" s="127">
        <v>1.0</v>
      </c>
      <c r="AQ61" s="127"/>
      <c r="AR61" s="127"/>
      <c r="AS61" s="134"/>
      <c r="AT61" s="134"/>
      <c r="AU61" s="134"/>
      <c r="AV61" s="136"/>
      <c r="AW61" s="134">
        <f t="shared" si="114"/>
        <v>3</v>
      </c>
      <c r="AX61" s="134">
        <f t="shared" si="115"/>
        <v>0</v>
      </c>
      <c r="AY61" s="134">
        <f t="shared" si="116"/>
        <v>1</v>
      </c>
      <c r="AZ61" s="137"/>
      <c r="BA61" s="134"/>
      <c r="BB61" s="134"/>
      <c r="BC61" s="134"/>
      <c r="BD61" s="134"/>
      <c r="BE61" s="134"/>
      <c r="BF61" s="134"/>
      <c r="BG61" s="134"/>
      <c r="BH61" s="134"/>
      <c r="BI61" s="134"/>
      <c r="BJ61" s="134"/>
      <c r="BK61" s="134"/>
      <c r="BL61" s="134"/>
      <c r="BM61" s="136"/>
      <c r="BN61" s="134">
        <f t="shared" si="117"/>
        <v>0</v>
      </c>
      <c r="BO61" s="134">
        <f t="shared" si="118"/>
        <v>0</v>
      </c>
      <c r="BP61" s="134">
        <f t="shared" si="119"/>
        <v>0</v>
      </c>
      <c r="BQ61" s="137"/>
      <c r="BR61" s="134"/>
      <c r="BS61" s="134"/>
      <c r="BT61" s="134"/>
      <c r="BU61" s="134"/>
      <c r="BV61" s="134"/>
      <c r="BW61" s="134"/>
      <c r="BX61" s="136"/>
      <c r="BY61" s="134">
        <f t="shared" si="120"/>
        <v>0</v>
      </c>
      <c r="BZ61" s="134">
        <f t="shared" si="121"/>
        <v>0</v>
      </c>
      <c r="CA61" s="134">
        <f t="shared" si="122"/>
        <v>0</v>
      </c>
      <c r="CB61" s="137"/>
      <c r="CC61" s="134"/>
      <c r="CD61" s="134"/>
      <c r="CE61" s="134"/>
      <c r="CF61" s="134"/>
      <c r="CG61" s="134"/>
      <c r="CH61" s="134"/>
      <c r="CI61" s="134">
        <f t="shared" si="123"/>
        <v>0</v>
      </c>
      <c r="CJ61" s="134">
        <f t="shared" si="124"/>
        <v>0</v>
      </c>
      <c r="CK61" s="134">
        <f t="shared" si="125"/>
        <v>0</v>
      </c>
      <c r="CL61" s="137"/>
      <c r="CM61" s="134"/>
      <c r="CN61" s="134"/>
      <c r="CO61" s="134"/>
      <c r="CP61" s="134"/>
      <c r="CQ61" s="134"/>
      <c r="CR61" s="134"/>
      <c r="CS61" s="134">
        <f t="shared" si="126"/>
        <v>0</v>
      </c>
      <c r="CT61" s="134">
        <f t="shared" si="127"/>
        <v>0</v>
      </c>
      <c r="CU61" s="134">
        <f t="shared" si="128"/>
        <v>0</v>
      </c>
      <c r="CV61" s="137"/>
      <c r="CW61" s="134"/>
      <c r="CX61" s="134"/>
      <c r="CY61" s="134"/>
      <c r="CZ61" s="134"/>
      <c r="DA61" s="134"/>
      <c r="DB61" s="134"/>
      <c r="DC61" s="134">
        <f t="shared" si="129"/>
        <v>0</v>
      </c>
      <c r="DD61" s="134">
        <f t="shared" si="130"/>
        <v>0</v>
      </c>
      <c r="DE61" s="134">
        <f t="shared" si="131"/>
        <v>0</v>
      </c>
      <c r="DF61" s="137"/>
      <c r="DG61" s="134"/>
      <c r="DH61" s="134"/>
      <c r="DI61" s="134"/>
      <c r="DJ61" s="134"/>
      <c r="DK61" s="134"/>
      <c r="DL61" s="134"/>
      <c r="DM61" s="134">
        <f t="shared" si="132"/>
        <v>0</v>
      </c>
      <c r="DN61" s="134">
        <f t="shared" si="133"/>
        <v>0</v>
      </c>
      <c r="DO61" s="134">
        <f t="shared" si="134"/>
        <v>0</v>
      </c>
      <c r="DP61" s="137"/>
      <c r="DQ61" s="134"/>
      <c r="DR61" s="134"/>
      <c r="DS61" s="134"/>
      <c r="DT61" s="134"/>
      <c r="DU61" s="134"/>
      <c r="DV61" s="134"/>
      <c r="DW61" s="134">
        <f t="shared" si="135"/>
        <v>0</v>
      </c>
      <c r="DX61" s="134">
        <f t="shared" si="136"/>
        <v>0</v>
      </c>
      <c r="DY61" s="134">
        <f t="shared" si="137"/>
        <v>0</v>
      </c>
      <c r="DZ61" s="145"/>
      <c r="EA61" s="137"/>
      <c r="EB61" s="134"/>
      <c r="EC61" s="134"/>
      <c r="ED61" s="134"/>
      <c r="EE61" s="134"/>
      <c r="EF61" s="134"/>
      <c r="EG61" s="134"/>
      <c r="EH61" s="136"/>
      <c r="EI61" s="134">
        <f t="shared" si="138"/>
        <v>0</v>
      </c>
      <c r="EJ61" s="134">
        <f t="shared" si="139"/>
        <v>0</v>
      </c>
      <c r="EK61" s="134">
        <f t="shared" si="140"/>
        <v>0</v>
      </c>
      <c r="EL61" s="137"/>
      <c r="EM61" s="134"/>
      <c r="EN61" s="134"/>
      <c r="EO61" s="134"/>
      <c r="EP61" s="134"/>
      <c r="EQ61" s="134"/>
      <c r="ER61" s="134"/>
      <c r="ES61" s="134">
        <f t="shared" si="141"/>
        <v>0</v>
      </c>
      <c r="ET61" s="134">
        <f t="shared" si="142"/>
        <v>0</v>
      </c>
      <c r="EU61" s="134">
        <f t="shared" si="143"/>
        <v>0</v>
      </c>
      <c r="EV61" s="137"/>
      <c r="EW61" s="134"/>
      <c r="EX61" s="134"/>
      <c r="EY61" s="142"/>
      <c r="EZ61" s="134">
        <f t="shared" si="151"/>
        <v>0</v>
      </c>
      <c r="FA61" s="134">
        <f t="shared" si="152"/>
        <v>0</v>
      </c>
      <c r="FB61" s="134"/>
      <c r="FC61" s="137"/>
      <c r="FD61" s="134">
        <f t="shared" si="144"/>
        <v>3</v>
      </c>
      <c r="FE61" s="134">
        <f t="shared" si="145"/>
        <v>0.75</v>
      </c>
      <c r="FF61" s="134">
        <f t="shared" si="146"/>
        <v>0</v>
      </c>
      <c r="FG61" s="134">
        <f t="shared" si="147"/>
        <v>0</v>
      </c>
      <c r="FH61" s="134">
        <f t="shared" si="148"/>
        <v>1</v>
      </c>
      <c r="FI61" s="134">
        <f t="shared" si="149"/>
        <v>0</v>
      </c>
      <c r="FJ61" s="140">
        <f t="shared" si="150"/>
        <v>0.75</v>
      </c>
      <c r="FK61" s="134"/>
      <c r="FL61" s="135"/>
    </row>
    <row r="62">
      <c r="A62" s="159" t="s">
        <v>744</v>
      </c>
      <c r="B62" s="127" t="b">
        <v>1</v>
      </c>
      <c r="C62" s="147" t="s">
        <v>745</v>
      </c>
      <c r="D62" s="158">
        <v>16.0</v>
      </c>
      <c r="E62" s="159" t="s">
        <v>746</v>
      </c>
      <c r="F62" s="159" t="s">
        <v>182</v>
      </c>
      <c r="G62" s="158">
        <v>9.8387768E7</v>
      </c>
      <c r="H62" s="159" t="s">
        <v>747</v>
      </c>
      <c r="I62" s="159" t="s">
        <v>486</v>
      </c>
      <c r="J62" s="159" t="s">
        <v>487</v>
      </c>
      <c r="K62" s="159" t="s">
        <v>487</v>
      </c>
      <c r="L62" s="159" t="s">
        <v>748</v>
      </c>
      <c r="M62" s="159" t="s">
        <v>518</v>
      </c>
      <c r="N62" s="159" t="s">
        <v>510</v>
      </c>
      <c r="O62" s="159" t="s">
        <v>546</v>
      </c>
      <c r="P62" s="159" t="s">
        <v>492</v>
      </c>
      <c r="Q62" s="159" t="s">
        <v>492</v>
      </c>
      <c r="R62" s="159" t="s">
        <v>493</v>
      </c>
      <c r="S62" s="159" t="s">
        <v>570</v>
      </c>
      <c r="T62" s="159" t="s">
        <v>571</v>
      </c>
      <c r="U62" s="159" t="s">
        <v>76</v>
      </c>
      <c r="V62" s="159" t="s">
        <v>591</v>
      </c>
      <c r="W62" s="159" t="s">
        <v>498</v>
      </c>
      <c r="X62" s="127" t="b">
        <v>1</v>
      </c>
      <c r="Y62" s="134" t="b">
        <v>0</v>
      </c>
      <c r="Z62" s="134" t="b">
        <v>0</v>
      </c>
      <c r="AA62" s="135"/>
      <c r="AB62" s="134" t="b">
        <v>0</v>
      </c>
      <c r="AC62" s="134" t="b">
        <v>0</v>
      </c>
      <c r="AD62" s="135"/>
      <c r="AE62" s="134" t="b">
        <v>0</v>
      </c>
      <c r="AF62" s="135"/>
      <c r="AG62" s="127">
        <v>1.0</v>
      </c>
      <c r="AH62" s="134"/>
      <c r="AI62" s="127">
        <v>1.0</v>
      </c>
      <c r="AJ62" s="127">
        <v>1.0</v>
      </c>
      <c r="AK62" s="127"/>
      <c r="AL62" s="127"/>
      <c r="AM62" s="127"/>
      <c r="AN62" s="127" t="s">
        <v>187</v>
      </c>
      <c r="AO62" s="127">
        <v>1.0</v>
      </c>
      <c r="AP62" s="127">
        <v>1.0</v>
      </c>
      <c r="AQ62" s="127"/>
      <c r="AR62" s="127"/>
      <c r="AS62" s="134"/>
      <c r="AT62" s="134"/>
      <c r="AU62" s="134"/>
      <c r="AV62" s="136"/>
      <c r="AW62" s="134">
        <f t="shared" si="114"/>
        <v>3</v>
      </c>
      <c r="AX62" s="134">
        <f t="shared" si="115"/>
        <v>0</v>
      </c>
      <c r="AY62" s="134">
        <f t="shared" si="116"/>
        <v>2</v>
      </c>
      <c r="AZ62" s="137"/>
      <c r="BA62" s="134"/>
      <c r="BB62" s="134"/>
      <c r="BC62" s="134"/>
      <c r="BD62" s="134"/>
      <c r="BE62" s="134"/>
      <c r="BF62" s="134"/>
      <c r="BG62" s="134"/>
      <c r="BH62" s="134"/>
      <c r="BI62" s="134"/>
      <c r="BJ62" s="134"/>
      <c r="BK62" s="134"/>
      <c r="BL62" s="134"/>
      <c r="BM62" s="136"/>
      <c r="BN62" s="134">
        <f t="shared" si="117"/>
        <v>0</v>
      </c>
      <c r="BO62" s="134">
        <f t="shared" si="118"/>
        <v>0</v>
      </c>
      <c r="BP62" s="134">
        <f t="shared" si="119"/>
        <v>0</v>
      </c>
      <c r="BQ62" s="137"/>
      <c r="BR62" s="134"/>
      <c r="BS62" s="134"/>
      <c r="BT62" s="134"/>
      <c r="BU62" s="134"/>
      <c r="BV62" s="134"/>
      <c r="BW62" s="134"/>
      <c r="BX62" s="136"/>
      <c r="BY62" s="134">
        <f t="shared" si="120"/>
        <v>0</v>
      </c>
      <c r="BZ62" s="134">
        <f t="shared" si="121"/>
        <v>0</v>
      </c>
      <c r="CA62" s="134">
        <f t="shared" si="122"/>
        <v>0</v>
      </c>
      <c r="CB62" s="137"/>
      <c r="CC62" s="134"/>
      <c r="CD62" s="134"/>
      <c r="CE62" s="134"/>
      <c r="CF62" s="134"/>
      <c r="CG62" s="134"/>
      <c r="CH62" s="134"/>
      <c r="CI62" s="134">
        <f t="shared" si="123"/>
        <v>0</v>
      </c>
      <c r="CJ62" s="134">
        <f t="shared" si="124"/>
        <v>0</v>
      </c>
      <c r="CK62" s="134">
        <f t="shared" si="125"/>
        <v>0</v>
      </c>
      <c r="CL62" s="137"/>
      <c r="CM62" s="134"/>
      <c r="CN62" s="134"/>
      <c r="CO62" s="134"/>
      <c r="CP62" s="134"/>
      <c r="CQ62" s="134"/>
      <c r="CR62" s="134"/>
      <c r="CS62" s="134">
        <f t="shared" si="126"/>
        <v>0</v>
      </c>
      <c r="CT62" s="134">
        <f t="shared" si="127"/>
        <v>0</v>
      </c>
      <c r="CU62" s="134">
        <f t="shared" si="128"/>
        <v>0</v>
      </c>
      <c r="CV62" s="137"/>
      <c r="CW62" s="134"/>
      <c r="CX62" s="134"/>
      <c r="CY62" s="134"/>
      <c r="CZ62" s="134"/>
      <c r="DA62" s="134"/>
      <c r="DB62" s="134"/>
      <c r="DC62" s="134">
        <f t="shared" si="129"/>
        <v>0</v>
      </c>
      <c r="DD62" s="134">
        <f t="shared" si="130"/>
        <v>0</v>
      </c>
      <c r="DE62" s="134">
        <f t="shared" si="131"/>
        <v>0</v>
      </c>
      <c r="DF62" s="137"/>
      <c r="DG62" s="134"/>
      <c r="DH62" s="134"/>
      <c r="DI62" s="134"/>
      <c r="DJ62" s="134"/>
      <c r="DK62" s="134"/>
      <c r="DL62" s="134"/>
      <c r="DM62" s="134">
        <f t="shared" si="132"/>
        <v>0</v>
      </c>
      <c r="DN62" s="134">
        <f t="shared" si="133"/>
        <v>0</v>
      </c>
      <c r="DO62" s="134">
        <f t="shared" si="134"/>
        <v>0</v>
      </c>
      <c r="DP62" s="137"/>
      <c r="DQ62" s="134"/>
      <c r="DR62" s="134"/>
      <c r="DS62" s="134"/>
      <c r="DT62" s="134"/>
      <c r="DU62" s="134"/>
      <c r="DV62" s="134"/>
      <c r="DW62" s="134">
        <f t="shared" si="135"/>
        <v>0</v>
      </c>
      <c r="DX62" s="134">
        <f t="shared" si="136"/>
        <v>0</v>
      </c>
      <c r="DY62" s="134">
        <f t="shared" si="137"/>
        <v>0</v>
      </c>
      <c r="DZ62" s="145"/>
      <c r="EA62" s="137"/>
      <c r="EB62" s="134"/>
      <c r="EC62" s="134"/>
      <c r="ED62" s="134"/>
      <c r="EE62" s="134"/>
      <c r="EF62" s="134"/>
      <c r="EG62" s="134"/>
      <c r="EH62" s="136"/>
      <c r="EI62" s="134">
        <f t="shared" si="138"/>
        <v>0</v>
      </c>
      <c r="EJ62" s="134">
        <f t="shared" si="139"/>
        <v>0</v>
      </c>
      <c r="EK62" s="134">
        <f t="shared" si="140"/>
        <v>0</v>
      </c>
      <c r="EL62" s="137"/>
      <c r="EM62" s="134"/>
      <c r="EN62" s="134"/>
      <c r="EO62" s="134"/>
      <c r="EP62" s="134"/>
      <c r="EQ62" s="134"/>
      <c r="ER62" s="134"/>
      <c r="ES62" s="134">
        <f t="shared" si="141"/>
        <v>0</v>
      </c>
      <c r="ET62" s="134">
        <f t="shared" si="142"/>
        <v>0</v>
      </c>
      <c r="EU62" s="134">
        <f t="shared" si="143"/>
        <v>0</v>
      </c>
      <c r="EV62" s="137"/>
      <c r="EW62" s="134"/>
      <c r="EX62" s="134"/>
      <c r="EY62" s="142"/>
      <c r="EZ62" s="134">
        <f t="shared" si="151"/>
        <v>0</v>
      </c>
      <c r="FA62" s="134">
        <f t="shared" si="152"/>
        <v>0</v>
      </c>
      <c r="FB62" s="134"/>
      <c r="FC62" s="137"/>
      <c r="FD62" s="134">
        <f t="shared" si="144"/>
        <v>3</v>
      </c>
      <c r="FE62" s="134">
        <f t="shared" si="145"/>
        <v>0.75</v>
      </c>
      <c r="FF62" s="134">
        <f t="shared" si="146"/>
        <v>0</v>
      </c>
      <c r="FG62" s="134">
        <f t="shared" si="147"/>
        <v>0</v>
      </c>
      <c r="FH62" s="134">
        <f t="shared" si="148"/>
        <v>2</v>
      </c>
      <c r="FI62" s="134">
        <f t="shared" si="149"/>
        <v>0</v>
      </c>
      <c r="FJ62" s="140">
        <f t="shared" si="150"/>
        <v>0.75</v>
      </c>
      <c r="FK62" s="134"/>
      <c r="FL62" s="135"/>
    </row>
    <row r="63">
      <c r="A63" s="159" t="s">
        <v>749</v>
      </c>
      <c r="B63" s="127" t="b">
        <v>1</v>
      </c>
      <c r="C63" s="128" t="s">
        <v>483</v>
      </c>
      <c r="D63" s="158">
        <v>21.0</v>
      </c>
      <c r="E63" s="161">
        <v>8.012E11</v>
      </c>
      <c r="F63" s="159" t="s">
        <v>189</v>
      </c>
      <c r="G63" s="158" t="s">
        <v>750</v>
      </c>
      <c r="H63" s="159" t="s">
        <v>751</v>
      </c>
      <c r="I63" s="159" t="s">
        <v>559</v>
      </c>
      <c r="J63" s="159" t="s">
        <v>487</v>
      </c>
      <c r="K63" s="159" t="s">
        <v>487</v>
      </c>
      <c r="L63" s="159" t="s">
        <v>698</v>
      </c>
      <c r="M63" s="159" t="s">
        <v>518</v>
      </c>
      <c r="N63" s="159" t="s">
        <v>490</v>
      </c>
      <c r="O63" s="159" t="s">
        <v>546</v>
      </c>
      <c r="P63" s="159" t="s">
        <v>487</v>
      </c>
      <c r="Q63" s="159" t="s">
        <v>492</v>
      </c>
      <c r="R63" s="159" t="s">
        <v>493</v>
      </c>
      <c r="S63" s="159" t="s">
        <v>570</v>
      </c>
      <c r="T63" s="159" t="s">
        <v>571</v>
      </c>
      <c r="U63" s="159" t="s">
        <v>76</v>
      </c>
      <c r="V63" s="159" t="s">
        <v>547</v>
      </c>
      <c r="W63" s="159" t="s">
        <v>498</v>
      </c>
      <c r="X63" s="127" t="b">
        <v>1</v>
      </c>
      <c r="Y63" s="134" t="b">
        <v>0</v>
      </c>
      <c r="Z63" s="134" t="b">
        <v>0</v>
      </c>
      <c r="AA63" s="135"/>
      <c r="AB63" s="134" t="b">
        <v>0</v>
      </c>
      <c r="AC63" s="134" t="b">
        <v>0</v>
      </c>
      <c r="AD63" s="135"/>
      <c r="AE63" s="134" t="b">
        <v>0</v>
      </c>
      <c r="AF63" s="135"/>
      <c r="AG63" s="127">
        <v>1.0</v>
      </c>
      <c r="AH63" s="134"/>
      <c r="AI63" s="127">
        <v>1.0</v>
      </c>
      <c r="AJ63" s="127">
        <v>0.0</v>
      </c>
      <c r="AK63" s="127"/>
      <c r="AL63" s="127"/>
      <c r="AM63" s="127"/>
      <c r="AN63" s="127" t="s">
        <v>187</v>
      </c>
      <c r="AO63" s="134"/>
      <c r="AP63" s="134"/>
      <c r="AQ63" s="134"/>
      <c r="AR63" s="134"/>
      <c r="AS63" s="134"/>
      <c r="AT63" s="134"/>
      <c r="AU63" s="134"/>
      <c r="AV63" s="136"/>
      <c r="AW63" s="134">
        <f t="shared" si="114"/>
        <v>2</v>
      </c>
      <c r="AX63" s="134">
        <f t="shared" si="115"/>
        <v>0</v>
      </c>
      <c r="AY63" s="134">
        <f t="shared" si="116"/>
        <v>0</v>
      </c>
      <c r="AZ63" s="137"/>
      <c r="BA63" s="134"/>
      <c r="BB63" s="134"/>
      <c r="BC63" s="134"/>
      <c r="BD63" s="134"/>
      <c r="BE63" s="134"/>
      <c r="BF63" s="134"/>
      <c r="BG63" s="134"/>
      <c r="BH63" s="134"/>
      <c r="BI63" s="134"/>
      <c r="BJ63" s="134"/>
      <c r="BK63" s="134"/>
      <c r="BL63" s="134"/>
      <c r="BM63" s="136"/>
      <c r="BN63" s="134">
        <f t="shared" si="117"/>
        <v>0</v>
      </c>
      <c r="BO63" s="134">
        <f t="shared" si="118"/>
        <v>0</v>
      </c>
      <c r="BP63" s="134">
        <f t="shared" si="119"/>
        <v>0</v>
      </c>
      <c r="BQ63" s="137"/>
      <c r="BR63" s="134"/>
      <c r="BS63" s="134"/>
      <c r="BT63" s="134"/>
      <c r="BU63" s="134"/>
      <c r="BV63" s="134"/>
      <c r="BW63" s="134"/>
      <c r="BX63" s="136"/>
      <c r="BY63" s="134">
        <f t="shared" si="120"/>
        <v>0</v>
      </c>
      <c r="BZ63" s="134">
        <f t="shared" si="121"/>
        <v>0</v>
      </c>
      <c r="CA63" s="134">
        <f t="shared" si="122"/>
        <v>0</v>
      </c>
      <c r="CB63" s="137"/>
      <c r="CC63" s="134"/>
      <c r="CD63" s="134"/>
      <c r="CE63" s="134"/>
      <c r="CF63" s="134"/>
      <c r="CG63" s="134"/>
      <c r="CH63" s="134"/>
      <c r="CI63" s="134">
        <f t="shared" si="123"/>
        <v>0</v>
      </c>
      <c r="CJ63" s="134">
        <f t="shared" si="124"/>
        <v>0</v>
      </c>
      <c r="CK63" s="134">
        <f t="shared" si="125"/>
        <v>0</v>
      </c>
      <c r="CL63" s="137"/>
      <c r="CM63" s="134"/>
      <c r="CN63" s="134"/>
      <c r="CO63" s="134"/>
      <c r="CP63" s="134"/>
      <c r="CQ63" s="134"/>
      <c r="CR63" s="134"/>
      <c r="CS63" s="134">
        <f t="shared" si="126"/>
        <v>0</v>
      </c>
      <c r="CT63" s="134">
        <f t="shared" si="127"/>
        <v>0</v>
      </c>
      <c r="CU63" s="134">
        <f t="shared" si="128"/>
        <v>0</v>
      </c>
      <c r="CV63" s="137"/>
      <c r="CW63" s="134"/>
      <c r="CX63" s="134"/>
      <c r="CY63" s="134"/>
      <c r="CZ63" s="134"/>
      <c r="DA63" s="134"/>
      <c r="DB63" s="134"/>
      <c r="DC63" s="134">
        <f t="shared" si="129"/>
        <v>0</v>
      </c>
      <c r="DD63" s="134">
        <f t="shared" si="130"/>
        <v>0</v>
      </c>
      <c r="DE63" s="134">
        <f t="shared" si="131"/>
        <v>0</v>
      </c>
      <c r="DF63" s="137"/>
      <c r="DG63" s="134"/>
      <c r="DH63" s="134"/>
      <c r="DI63" s="134"/>
      <c r="DJ63" s="134"/>
      <c r="DK63" s="134"/>
      <c r="DL63" s="134"/>
      <c r="DM63" s="134">
        <f t="shared" si="132"/>
        <v>0</v>
      </c>
      <c r="DN63" s="134">
        <f t="shared" si="133"/>
        <v>0</v>
      </c>
      <c r="DO63" s="134">
        <f t="shared" si="134"/>
        <v>0</v>
      </c>
      <c r="DP63" s="137"/>
      <c r="DQ63" s="134"/>
      <c r="DR63" s="134"/>
      <c r="DS63" s="134"/>
      <c r="DT63" s="134"/>
      <c r="DU63" s="134"/>
      <c r="DV63" s="134"/>
      <c r="DW63" s="134">
        <f t="shared" si="135"/>
        <v>0</v>
      </c>
      <c r="DX63" s="134">
        <f t="shared" si="136"/>
        <v>0</v>
      </c>
      <c r="DY63" s="134">
        <f t="shared" si="137"/>
        <v>0</v>
      </c>
      <c r="DZ63" s="145"/>
      <c r="EA63" s="137"/>
      <c r="EB63" s="134"/>
      <c r="EC63" s="134"/>
      <c r="ED63" s="134"/>
      <c r="EE63" s="134"/>
      <c r="EF63" s="134"/>
      <c r="EG63" s="134"/>
      <c r="EH63" s="136"/>
      <c r="EI63" s="134">
        <f t="shared" si="138"/>
        <v>0</v>
      </c>
      <c r="EJ63" s="134">
        <f t="shared" si="139"/>
        <v>0</v>
      </c>
      <c r="EK63" s="134">
        <f t="shared" si="140"/>
        <v>0</v>
      </c>
      <c r="EL63" s="137"/>
      <c r="EM63" s="134"/>
      <c r="EN63" s="134"/>
      <c r="EO63" s="134"/>
      <c r="EP63" s="134"/>
      <c r="EQ63" s="134"/>
      <c r="ER63" s="134"/>
      <c r="ES63" s="134">
        <f t="shared" si="141"/>
        <v>0</v>
      </c>
      <c r="ET63" s="134">
        <f t="shared" si="142"/>
        <v>0</v>
      </c>
      <c r="EU63" s="134">
        <f t="shared" si="143"/>
        <v>0</v>
      </c>
      <c r="EV63" s="137"/>
      <c r="EW63" s="134"/>
      <c r="EX63" s="134"/>
      <c r="EY63" s="142"/>
      <c r="EZ63" s="134">
        <f t="shared" si="151"/>
        <v>0</v>
      </c>
      <c r="FA63" s="134">
        <f t="shared" si="152"/>
        <v>0</v>
      </c>
      <c r="FB63" s="134"/>
      <c r="FC63" s="137"/>
      <c r="FD63" s="134">
        <f t="shared" si="144"/>
        <v>2</v>
      </c>
      <c r="FE63" s="134">
        <f t="shared" si="145"/>
        <v>0.5</v>
      </c>
      <c r="FF63" s="134">
        <f t="shared" si="146"/>
        <v>0</v>
      </c>
      <c r="FG63" s="134">
        <f t="shared" si="147"/>
        <v>0</v>
      </c>
      <c r="FH63" s="134">
        <f t="shared" si="148"/>
        <v>0</v>
      </c>
      <c r="FI63" s="134">
        <f t="shared" si="149"/>
        <v>0</v>
      </c>
      <c r="FJ63" s="140">
        <f t="shared" si="150"/>
        <v>0.5</v>
      </c>
      <c r="FK63" s="134"/>
      <c r="FL63" s="135"/>
    </row>
    <row r="64">
      <c r="A64" s="159" t="s">
        <v>752</v>
      </c>
      <c r="B64" s="127" t="b">
        <v>1</v>
      </c>
      <c r="C64" s="128" t="s">
        <v>483</v>
      </c>
      <c r="D64" s="158">
        <v>19.0</v>
      </c>
      <c r="E64" s="161">
        <v>8.012E11</v>
      </c>
      <c r="F64" s="159" t="s">
        <v>189</v>
      </c>
      <c r="G64" s="158">
        <v>9.738319E7</v>
      </c>
      <c r="H64" s="159" t="s">
        <v>753</v>
      </c>
      <c r="I64" s="159" t="s">
        <v>486</v>
      </c>
      <c r="J64" s="159" t="s">
        <v>487</v>
      </c>
      <c r="K64" s="159" t="s">
        <v>487</v>
      </c>
      <c r="L64" s="159" t="s">
        <v>698</v>
      </c>
      <c r="M64" s="159" t="s">
        <v>518</v>
      </c>
      <c r="N64" s="159" t="s">
        <v>490</v>
      </c>
      <c r="O64" s="159" t="s">
        <v>546</v>
      </c>
      <c r="P64" s="159" t="s">
        <v>492</v>
      </c>
      <c r="Q64" s="159" t="s">
        <v>492</v>
      </c>
      <c r="R64" s="159" t="s">
        <v>493</v>
      </c>
      <c r="S64" s="159" t="s">
        <v>570</v>
      </c>
      <c r="T64" s="159" t="s">
        <v>571</v>
      </c>
      <c r="U64" s="159" t="s">
        <v>76</v>
      </c>
      <c r="V64" s="159" t="s">
        <v>610</v>
      </c>
      <c r="W64" s="159" t="s">
        <v>498</v>
      </c>
      <c r="X64" s="127" t="b">
        <v>1</v>
      </c>
      <c r="Y64" s="134" t="b">
        <v>0</v>
      </c>
      <c r="Z64" s="134" t="b">
        <v>0</v>
      </c>
      <c r="AA64" s="135"/>
      <c r="AB64" s="134" t="b">
        <v>0</v>
      </c>
      <c r="AC64" s="134" t="b">
        <v>0</v>
      </c>
      <c r="AD64" s="135"/>
      <c r="AE64" s="134" t="b">
        <v>0</v>
      </c>
      <c r="AF64" s="135"/>
      <c r="AG64" s="127">
        <v>1.0</v>
      </c>
      <c r="AH64" s="134"/>
      <c r="AI64" s="127">
        <v>1.0</v>
      </c>
      <c r="AJ64" s="127">
        <v>1.0</v>
      </c>
      <c r="AK64" s="127"/>
      <c r="AL64" s="127"/>
      <c r="AM64" s="127"/>
      <c r="AN64" s="127" t="s">
        <v>187</v>
      </c>
      <c r="AO64" s="127">
        <v>1.0</v>
      </c>
      <c r="AP64" s="134"/>
      <c r="AQ64" s="127"/>
      <c r="AR64" s="134"/>
      <c r="AS64" s="134"/>
      <c r="AT64" s="134"/>
      <c r="AU64" s="134"/>
      <c r="AV64" s="136"/>
      <c r="AW64" s="134">
        <f t="shared" si="114"/>
        <v>3</v>
      </c>
      <c r="AX64" s="134">
        <f t="shared" si="115"/>
        <v>0</v>
      </c>
      <c r="AY64" s="134">
        <f t="shared" si="116"/>
        <v>1</v>
      </c>
      <c r="AZ64" s="137"/>
      <c r="BA64" s="134"/>
      <c r="BB64" s="134"/>
      <c r="BC64" s="134"/>
      <c r="BD64" s="134"/>
      <c r="BE64" s="134"/>
      <c r="BF64" s="134"/>
      <c r="BG64" s="134"/>
      <c r="BH64" s="134"/>
      <c r="BI64" s="134"/>
      <c r="BJ64" s="134"/>
      <c r="BK64" s="134"/>
      <c r="BL64" s="134"/>
      <c r="BM64" s="136"/>
      <c r="BN64" s="134">
        <f t="shared" si="117"/>
        <v>0</v>
      </c>
      <c r="BO64" s="134">
        <f t="shared" si="118"/>
        <v>0</v>
      </c>
      <c r="BP64" s="134">
        <f t="shared" si="119"/>
        <v>0</v>
      </c>
      <c r="BQ64" s="137"/>
      <c r="BR64" s="134"/>
      <c r="BS64" s="134"/>
      <c r="BT64" s="134"/>
      <c r="BU64" s="134"/>
      <c r="BV64" s="134"/>
      <c r="BW64" s="134"/>
      <c r="BX64" s="136"/>
      <c r="BY64" s="134">
        <f t="shared" si="120"/>
        <v>0</v>
      </c>
      <c r="BZ64" s="134">
        <f t="shared" si="121"/>
        <v>0</v>
      </c>
      <c r="CA64" s="134">
        <f t="shared" si="122"/>
        <v>0</v>
      </c>
      <c r="CB64" s="137"/>
      <c r="CC64" s="134"/>
      <c r="CD64" s="134"/>
      <c r="CE64" s="134"/>
      <c r="CF64" s="134"/>
      <c r="CG64" s="134"/>
      <c r="CH64" s="134"/>
      <c r="CI64" s="134">
        <f t="shared" si="123"/>
        <v>0</v>
      </c>
      <c r="CJ64" s="134">
        <f t="shared" si="124"/>
        <v>0</v>
      </c>
      <c r="CK64" s="134">
        <f t="shared" si="125"/>
        <v>0</v>
      </c>
      <c r="CL64" s="137"/>
      <c r="CM64" s="134"/>
      <c r="CN64" s="134"/>
      <c r="CO64" s="134"/>
      <c r="CP64" s="134"/>
      <c r="CQ64" s="134"/>
      <c r="CR64" s="134"/>
      <c r="CS64" s="134">
        <f t="shared" si="126"/>
        <v>0</v>
      </c>
      <c r="CT64" s="134">
        <f t="shared" si="127"/>
        <v>0</v>
      </c>
      <c r="CU64" s="134">
        <f t="shared" si="128"/>
        <v>0</v>
      </c>
      <c r="CV64" s="137"/>
      <c r="CW64" s="134"/>
      <c r="CX64" s="134"/>
      <c r="CY64" s="134"/>
      <c r="CZ64" s="134"/>
      <c r="DA64" s="134"/>
      <c r="DB64" s="134"/>
      <c r="DC64" s="134">
        <f t="shared" si="129"/>
        <v>0</v>
      </c>
      <c r="DD64" s="134">
        <f t="shared" si="130"/>
        <v>0</v>
      </c>
      <c r="DE64" s="134">
        <f t="shared" si="131"/>
        <v>0</v>
      </c>
      <c r="DF64" s="137"/>
      <c r="DG64" s="134"/>
      <c r="DH64" s="134"/>
      <c r="DI64" s="134"/>
      <c r="DJ64" s="134"/>
      <c r="DK64" s="134"/>
      <c r="DL64" s="134"/>
      <c r="DM64" s="134">
        <f t="shared" si="132"/>
        <v>0</v>
      </c>
      <c r="DN64" s="134">
        <f t="shared" si="133"/>
        <v>0</v>
      </c>
      <c r="DO64" s="134">
        <f t="shared" si="134"/>
        <v>0</v>
      </c>
      <c r="DP64" s="137"/>
      <c r="DQ64" s="134"/>
      <c r="DR64" s="134"/>
      <c r="DS64" s="134"/>
      <c r="DT64" s="134"/>
      <c r="DU64" s="134"/>
      <c r="DV64" s="134"/>
      <c r="DW64" s="134">
        <f t="shared" si="135"/>
        <v>0</v>
      </c>
      <c r="DX64" s="134">
        <f t="shared" si="136"/>
        <v>0</v>
      </c>
      <c r="DY64" s="134">
        <f t="shared" si="137"/>
        <v>0</v>
      </c>
      <c r="DZ64" s="145"/>
      <c r="EA64" s="137"/>
      <c r="EB64" s="134"/>
      <c r="EC64" s="134"/>
      <c r="ED64" s="134"/>
      <c r="EE64" s="134"/>
      <c r="EF64" s="134"/>
      <c r="EG64" s="134"/>
      <c r="EH64" s="136"/>
      <c r="EI64" s="134">
        <f t="shared" si="138"/>
        <v>0</v>
      </c>
      <c r="EJ64" s="134">
        <f t="shared" si="139"/>
        <v>0</v>
      </c>
      <c r="EK64" s="134">
        <f t="shared" si="140"/>
        <v>0</v>
      </c>
      <c r="EL64" s="137"/>
      <c r="EM64" s="134"/>
      <c r="EN64" s="134"/>
      <c r="EO64" s="134"/>
      <c r="EP64" s="134"/>
      <c r="EQ64" s="134"/>
      <c r="ER64" s="134"/>
      <c r="ES64" s="134">
        <f t="shared" si="141"/>
        <v>0</v>
      </c>
      <c r="ET64" s="134">
        <f t="shared" si="142"/>
        <v>0</v>
      </c>
      <c r="EU64" s="134">
        <f t="shared" si="143"/>
        <v>0</v>
      </c>
      <c r="EV64" s="137"/>
      <c r="EW64" s="134"/>
      <c r="EX64" s="134"/>
      <c r="EY64" s="142"/>
      <c r="EZ64" s="134">
        <f t="shared" si="151"/>
        <v>0</v>
      </c>
      <c r="FA64" s="134">
        <f t="shared" si="152"/>
        <v>0</v>
      </c>
      <c r="FB64" s="134"/>
      <c r="FC64" s="137"/>
      <c r="FD64" s="134">
        <f t="shared" si="144"/>
        <v>3</v>
      </c>
      <c r="FE64" s="134">
        <f t="shared" si="145"/>
        <v>0.75</v>
      </c>
      <c r="FF64" s="134">
        <f t="shared" si="146"/>
        <v>0</v>
      </c>
      <c r="FG64" s="134">
        <f t="shared" si="147"/>
        <v>0</v>
      </c>
      <c r="FH64" s="134">
        <f t="shared" si="148"/>
        <v>1</v>
      </c>
      <c r="FI64" s="134">
        <f t="shared" si="149"/>
        <v>0</v>
      </c>
      <c r="FJ64" s="140">
        <f t="shared" si="150"/>
        <v>0.75</v>
      </c>
      <c r="FK64" s="134"/>
      <c r="FL64" s="135"/>
    </row>
    <row r="65">
      <c r="A65" s="159" t="s">
        <v>754</v>
      </c>
      <c r="B65" s="127" t="b">
        <v>1</v>
      </c>
      <c r="C65" s="147" t="s">
        <v>755</v>
      </c>
      <c r="D65" s="158">
        <v>18.0</v>
      </c>
      <c r="E65" s="159" t="s">
        <v>756</v>
      </c>
      <c r="F65" s="159" t="s">
        <v>189</v>
      </c>
      <c r="G65" s="158" t="s">
        <v>757</v>
      </c>
      <c r="H65" s="159" t="s">
        <v>758</v>
      </c>
      <c r="I65" s="159" t="s">
        <v>486</v>
      </c>
      <c r="J65" s="159" t="s">
        <v>487</v>
      </c>
      <c r="K65" s="159" t="s">
        <v>487</v>
      </c>
      <c r="L65" s="159" t="s">
        <v>759</v>
      </c>
      <c r="M65" s="159" t="s">
        <v>489</v>
      </c>
      <c r="N65" s="159" t="s">
        <v>490</v>
      </c>
      <c r="O65" s="159" t="s">
        <v>546</v>
      </c>
      <c r="P65" s="159" t="s">
        <v>487</v>
      </c>
      <c r="Q65" s="159" t="s">
        <v>492</v>
      </c>
      <c r="R65" s="159" t="s">
        <v>493</v>
      </c>
      <c r="S65" s="159" t="s">
        <v>570</v>
      </c>
      <c r="T65" s="159" t="s">
        <v>571</v>
      </c>
      <c r="U65" s="159" t="s">
        <v>76</v>
      </c>
      <c r="V65" s="159" t="s">
        <v>497</v>
      </c>
      <c r="W65" s="159" t="s">
        <v>498</v>
      </c>
      <c r="X65" s="127" t="b">
        <v>1</v>
      </c>
      <c r="Y65" s="134" t="b">
        <v>0</v>
      </c>
      <c r="Z65" s="134" t="b">
        <v>0</v>
      </c>
      <c r="AA65" s="135"/>
      <c r="AB65" s="134" t="b">
        <v>0</v>
      </c>
      <c r="AC65" s="134" t="b">
        <v>0</v>
      </c>
      <c r="AD65" s="135"/>
      <c r="AE65" s="134" t="b">
        <v>0</v>
      </c>
      <c r="AF65" s="135"/>
      <c r="AG65" s="127">
        <v>1.0</v>
      </c>
      <c r="AH65" s="127"/>
      <c r="AI65" s="127">
        <v>1.0</v>
      </c>
      <c r="AJ65" s="127">
        <v>0.0</v>
      </c>
      <c r="AK65" s="127"/>
      <c r="AL65" s="127"/>
      <c r="AM65" s="127"/>
      <c r="AN65" s="127" t="s">
        <v>187</v>
      </c>
      <c r="AO65" s="134"/>
      <c r="AP65" s="134"/>
      <c r="AQ65" s="134"/>
      <c r="AR65" s="134"/>
      <c r="AS65" s="134"/>
      <c r="AT65" s="134"/>
      <c r="AU65" s="134"/>
      <c r="AV65" s="136"/>
      <c r="AW65" s="134">
        <f t="shared" si="114"/>
        <v>2</v>
      </c>
      <c r="AX65" s="134">
        <f t="shared" si="115"/>
        <v>0</v>
      </c>
      <c r="AY65" s="134">
        <f t="shared" si="116"/>
        <v>0</v>
      </c>
      <c r="AZ65" s="137"/>
      <c r="BA65" s="134"/>
      <c r="BB65" s="134"/>
      <c r="BC65" s="134"/>
      <c r="BD65" s="134"/>
      <c r="BE65" s="134"/>
      <c r="BF65" s="134"/>
      <c r="BG65" s="134"/>
      <c r="BH65" s="134"/>
      <c r="BI65" s="134"/>
      <c r="BJ65" s="134"/>
      <c r="BK65" s="134"/>
      <c r="BL65" s="134"/>
      <c r="BM65" s="136"/>
      <c r="BN65" s="134">
        <f t="shared" si="117"/>
        <v>0</v>
      </c>
      <c r="BO65" s="134">
        <f t="shared" si="118"/>
        <v>0</v>
      </c>
      <c r="BP65" s="134">
        <f t="shared" si="119"/>
        <v>0</v>
      </c>
      <c r="BQ65" s="137"/>
      <c r="BR65" s="134"/>
      <c r="BS65" s="134"/>
      <c r="BT65" s="134"/>
      <c r="BU65" s="134"/>
      <c r="BV65" s="134"/>
      <c r="BW65" s="134"/>
      <c r="BX65" s="136"/>
      <c r="BY65" s="134">
        <f t="shared" si="120"/>
        <v>0</v>
      </c>
      <c r="BZ65" s="134">
        <f t="shared" si="121"/>
        <v>0</v>
      </c>
      <c r="CA65" s="134">
        <f t="shared" si="122"/>
        <v>0</v>
      </c>
      <c r="CB65" s="137"/>
      <c r="CC65" s="134"/>
      <c r="CD65" s="134"/>
      <c r="CE65" s="134"/>
      <c r="CF65" s="134"/>
      <c r="CG65" s="134"/>
      <c r="CH65" s="134"/>
      <c r="CI65" s="134">
        <f t="shared" si="123"/>
        <v>0</v>
      </c>
      <c r="CJ65" s="134">
        <f t="shared" si="124"/>
        <v>0</v>
      </c>
      <c r="CK65" s="134">
        <f t="shared" si="125"/>
        <v>0</v>
      </c>
      <c r="CL65" s="137"/>
      <c r="CM65" s="134"/>
      <c r="CN65" s="134"/>
      <c r="CO65" s="134"/>
      <c r="CP65" s="134"/>
      <c r="CQ65" s="134"/>
      <c r="CR65" s="134"/>
      <c r="CS65" s="134">
        <f t="shared" si="126"/>
        <v>0</v>
      </c>
      <c r="CT65" s="134">
        <f t="shared" si="127"/>
        <v>0</v>
      </c>
      <c r="CU65" s="134">
        <f t="shared" si="128"/>
        <v>0</v>
      </c>
      <c r="CV65" s="137"/>
      <c r="CW65" s="134"/>
      <c r="CX65" s="134"/>
      <c r="CY65" s="134"/>
      <c r="CZ65" s="134"/>
      <c r="DA65" s="134"/>
      <c r="DB65" s="134"/>
      <c r="DC65" s="134">
        <f t="shared" si="129"/>
        <v>0</v>
      </c>
      <c r="DD65" s="134">
        <f t="shared" si="130"/>
        <v>0</v>
      </c>
      <c r="DE65" s="134">
        <f t="shared" si="131"/>
        <v>0</v>
      </c>
      <c r="DF65" s="137"/>
      <c r="DG65" s="134"/>
      <c r="DH65" s="134"/>
      <c r="DI65" s="134"/>
      <c r="DJ65" s="134"/>
      <c r="DK65" s="134"/>
      <c r="DL65" s="134"/>
      <c r="DM65" s="134">
        <f t="shared" si="132"/>
        <v>0</v>
      </c>
      <c r="DN65" s="134">
        <f t="shared" si="133"/>
        <v>0</v>
      </c>
      <c r="DO65" s="134">
        <f t="shared" si="134"/>
        <v>0</v>
      </c>
      <c r="DP65" s="137"/>
      <c r="DQ65" s="134"/>
      <c r="DR65" s="134"/>
      <c r="DS65" s="134"/>
      <c r="DT65" s="134"/>
      <c r="DU65" s="134"/>
      <c r="DV65" s="134"/>
      <c r="DW65" s="134">
        <f t="shared" si="135"/>
        <v>0</v>
      </c>
      <c r="DX65" s="134">
        <f t="shared" si="136"/>
        <v>0</v>
      </c>
      <c r="DY65" s="134">
        <f t="shared" si="137"/>
        <v>0</v>
      </c>
      <c r="DZ65" s="145"/>
      <c r="EA65" s="137"/>
      <c r="EB65" s="134"/>
      <c r="EC65" s="134"/>
      <c r="ED65" s="134"/>
      <c r="EE65" s="134"/>
      <c r="EF65" s="134"/>
      <c r="EG65" s="134"/>
      <c r="EH65" s="136"/>
      <c r="EI65" s="134">
        <f t="shared" si="138"/>
        <v>0</v>
      </c>
      <c r="EJ65" s="134">
        <f t="shared" si="139"/>
        <v>0</v>
      </c>
      <c r="EK65" s="134">
        <f t="shared" si="140"/>
        <v>0</v>
      </c>
      <c r="EL65" s="137"/>
      <c r="EM65" s="134"/>
      <c r="EN65" s="134"/>
      <c r="EO65" s="134"/>
      <c r="EP65" s="134"/>
      <c r="EQ65" s="134"/>
      <c r="ER65" s="134"/>
      <c r="ES65" s="134">
        <f t="shared" si="141"/>
        <v>0</v>
      </c>
      <c r="ET65" s="134">
        <f t="shared" si="142"/>
        <v>0</v>
      </c>
      <c r="EU65" s="134">
        <f t="shared" si="143"/>
        <v>0</v>
      </c>
      <c r="EV65" s="137"/>
      <c r="EW65" s="134"/>
      <c r="EX65" s="134"/>
      <c r="EY65" s="142"/>
      <c r="EZ65" s="134">
        <f t="shared" si="151"/>
        <v>0</v>
      </c>
      <c r="FA65" s="134">
        <f t="shared" si="152"/>
        <v>0</v>
      </c>
      <c r="FB65" s="134"/>
      <c r="FC65" s="137"/>
      <c r="FD65" s="134">
        <f t="shared" si="144"/>
        <v>2</v>
      </c>
      <c r="FE65" s="134">
        <f t="shared" si="145"/>
        <v>0.5</v>
      </c>
      <c r="FF65" s="134">
        <f t="shared" si="146"/>
        <v>0</v>
      </c>
      <c r="FG65" s="134">
        <f t="shared" si="147"/>
        <v>0</v>
      </c>
      <c r="FH65" s="134">
        <f t="shared" si="148"/>
        <v>0</v>
      </c>
      <c r="FI65" s="134">
        <f t="shared" si="149"/>
        <v>0</v>
      </c>
      <c r="FJ65" s="140">
        <f t="shared" si="150"/>
        <v>0.5</v>
      </c>
      <c r="FK65" s="134"/>
      <c r="FL65" s="135"/>
    </row>
    <row r="66">
      <c r="A66" s="159" t="s">
        <v>760</v>
      </c>
      <c r="B66" s="127" t="b">
        <v>1</v>
      </c>
      <c r="C66" s="128" t="s">
        <v>483</v>
      </c>
      <c r="D66" s="158">
        <v>20.0</v>
      </c>
      <c r="E66" s="161">
        <v>8.012E11</v>
      </c>
      <c r="F66" s="159" t="s">
        <v>189</v>
      </c>
      <c r="G66" s="158">
        <v>9.8420326E7</v>
      </c>
      <c r="H66" s="159" t="s">
        <v>761</v>
      </c>
      <c r="I66" s="159" t="s">
        <v>486</v>
      </c>
      <c r="J66" s="159" t="s">
        <v>487</v>
      </c>
      <c r="K66" s="159" t="s">
        <v>487</v>
      </c>
      <c r="L66" s="159" t="s">
        <v>695</v>
      </c>
      <c r="M66" s="159" t="s">
        <v>518</v>
      </c>
      <c r="N66" s="159" t="s">
        <v>490</v>
      </c>
      <c r="O66" s="159" t="s">
        <v>546</v>
      </c>
      <c r="P66" s="159" t="s">
        <v>492</v>
      </c>
      <c r="Q66" s="159" t="s">
        <v>492</v>
      </c>
      <c r="R66" s="159" t="s">
        <v>493</v>
      </c>
      <c r="S66" s="159" t="s">
        <v>570</v>
      </c>
      <c r="T66" s="159" t="s">
        <v>571</v>
      </c>
      <c r="U66" s="159" t="s">
        <v>76</v>
      </c>
      <c r="V66" s="159" t="s">
        <v>616</v>
      </c>
      <c r="W66" s="159" t="s">
        <v>498</v>
      </c>
      <c r="X66" s="127" t="b">
        <v>1</v>
      </c>
      <c r="Y66" s="134" t="b">
        <v>0</v>
      </c>
      <c r="Z66" s="134" t="b">
        <v>0</v>
      </c>
      <c r="AA66" s="135"/>
      <c r="AB66" s="134" t="b">
        <v>0</v>
      </c>
      <c r="AC66" s="134" t="b">
        <v>0</v>
      </c>
      <c r="AD66" s="135"/>
      <c r="AE66" s="134" t="b">
        <v>0</v>
      </c>
      <c r="AF66" s="135"/>
      <c r="AG66" s="127">
        <v>1.0</v>
      </c>
      <c r="AH66" s="134"/>
      <c r="AI66" s="127">
        <v>1.0</v>
      </c>
      <c r="AJ66" s="127">
        <v>1.0</v>
      </c>
      <c r="AK66" s="127"/>
      <c r="AL66" s="127"/>
      <c r="AM66" s="127"/>
      <c r="AN66" s="127" t="s">
        <v>187</v>
      </c>
      <c r="AO66" s="127">
        <v>1.0</v>
      </c>
      <c r="AP66" s="127">
        <v>1.0</v>
      </c>
      <c r="AQ66" s="127"/>
      <c r="AR66" s="127"/>
      <c r="AS66" s="134"/>
      <c r="AT66" s="134"/>
      <c r="AU66" s="134"/>
      <c r="AV66" s="136"/>
      <c r="AW66" s="134">
        <f t="shared" si="114"/>
        <v>3</v>
      </c>
      <c r="AX66" s="134">
        <f t="shared" si="115"/>
        <v>0</v>
      </c>
      <c r="AY66" s="134">
        <f t="shared" si="116"/>
        <v>2</v>
      </c>
      <c r="AZ66" s="137"/>
      <c r="BA66" s="134"/>
      <c r="BB66" s="134"/>
      <c r="BC66" s="134"/>
      <c r="BD66" s="134"/>
      <c r="BE66" s="134"/>
      <c r="BF66" s="134"/>
      <c r="BG66" s="134"/>
      <c r="BH66" s="134"/>
      <c r="BI66" s="134"/>
      <c r="BJ66" s="134"/>
      <c r="BK66" s="134"/>
      <c r="BL66" s="134"/>
      <c r="BM66" s="136"/>
      <c r="BN66" s="134">
        <f t="shared" si="117"/>
        <v>0</v>
      </c>
      <c r="BO66" s="134">
        <f t="shared" si="118"/>
        <v>0</v>
      </c>
      <c r="BP66" s="134">
        <f t="shared" si="119"/>
        <v>0</v>
      </c>
      <c r="BQ66" s="137"/>
      <c r="BR66" s="134"/>
      <c r="BS66" s="134"/>
      <c r="BT66" s="134"/>
      <c r="BU66" s="134"/>
      <c r="BV66" s="134"/>
      <c r="BW66" s="134"/>
      <c r="BX66" s="136"/>
      <c r="BY66" s="134">
        <f t="shared" si="120"/>
        <v>0</v>
      </c>
      <c r="BZ66" s="134">
        <f t="shared" si="121"/>
        <v>0</v>
      </c>
      <c r="CA66" s="134">
        <f t="shared" si="122"/>
        <v>0</v>
      </c>
      <c r="CB66" s="137"/>
      <c r="CC66" s="134"/>
      <c r="CD66" s="134"/>
      <c r="CE66" s="134"/>
      <c r="CF66" s="134"/>
      <c r="CG66" s="134"/>
      <c r="CH66" s="134"/>
      <c r="CI66" s="134">
        <f t="shared" si="123"/>
        <v>0</v>
      </c>
      <c r="CJ66" s="134">
        <f t="shared" si="124"/>
        <v>0</v>
      </c>
      <c r="CK66" s="134">
        <f t="shared" si="125"/>
        <v>0</v>
      </c>
      <c r="CL66" s="137"/>
      <c r="CM66" s="134"/>
      <c r="CN66" s="134"/>
      <c r="CO66" s="134"/>
      <c r="CP66" s="134"/>
      <c r="CQ66" s="134"/>
      <c r="CR66" s="134"/>
      <c r="CS66" s="134">
        <f t="shared" si="126"/>
        <v>0</v>
      </c>
      <c r="CT66" s="134">
        <f t="shared" si="127"/>
        <v>0</v>
      </c>
      <c r="CU66" s="134">
        <f t="shared" si="128"/>
        <v>0</v>
      </c>
      <c r="CV66" s="137"/>
      <c r="CW66" s="134"/>
      <c r="CX66" s="134"/>
      <c r="CY66" s="134"/>
      <c r="CZ66" s="134"/>
      <c r="DA66" s="134"/>
      <c r="DB66" s="134"/>
      <c r="DC66" s="134">
        <f t="shared" si="129"/>
        <v>0</v>
      </c>
      <c r="DD66" s="134">
        <f t="shared" si="130"/>
        <v>0</v>
      </c>
      <c r="DE66" s="134">
        <f t="shared" si="131"/>
        <v>0</v>
      </c>
      <c r="DF66" s="137"/>
      <c r="DG66" s="134"/>
      <c r="DH66" s="134"/>
      <c r="DI66" s="134"/>
      <c r="DJ66" s="134"/>
      <c r="DK66" s="134"/>
      <c r="DL66" s="134"/>
      <c r="DM66" s="134">
        <f t="shared" si="132"/>
        <v>0</v>
      </c>
      <c r="DN66" s="134">
        <f t="shared" si="133"/>
        <v>0</v>
      </c>
      <c r="DO66" s="134">
        <f t="shared" si="134"/>
        <v>0</v>
      </c>
      <c r="DP66" s="137"/>
      <c r="DQ66" s="134"/>
      <c r="DR66" s="134"/>
      <c r="DS66" s="134"/>
      <c r="DT66" s="134"/>
      <c r="DU66" s="134"/>
      <c r="DV66" s="134"/>
      <c r="DW66" s="134">
        <f t="shared" si="135"/>
        <v>0</v>
      </c>
      <c r="DX66" s="134">
        <f t="shared" si="136"/>
        <v>0</v>
      </c>
      <c r="DY66" s="134">
        <f t="shared" si="137"/>
        <v>0</v>
      </c>
      <c r="DZ66" s="145"/>
      <c r="EA66" s="137"/>
      <c r="EB66" s="134"/>
      <c r="EC66" s="134"/>
      <c r="ED66" s="134"/>
      <c r="EE66" s="134"/>
      <c r="EF66" s="134"/>
      <c r="EG66" s="134"/>
      <c r="EH66" s="136"/>
      <c r="EI66" s="134">
        <f t="shared" si="138"/>
        <v>0</v>
      </c>
      <c r="EJ66" s="134">
        <f t="shared" si="139"/>
        <v>0</v>
      </c>
      <c r="EK66" s="134">
        <f t="shared" si="140"/>
        <v>0</v>
      </c>
      <c r="EL66" s="137"/>
      <c r="EM66" s="134"/>
      <c r="EN66" s="134"/>
      <c r="EO66" s="134"/>
      <c r="EP66" s="134"/>
      <c r="EQ66" s="134"/>
      <c r="ER66" s="134"/>
      <c r="ES66" s="134">
        <f t="shared" si="141"/>
        <v>0</v>
      </c>
      <c r="ET66" s="134">
        <f t="shared" si="142"/>
        <v>0</v>
      </c>
      <c r="EU66" s="134">
        <f t="shared" si="143"/>
        <v>0</v>
      </c>
      <c r="EV66" s="137"/>
      <c r="EW66" s="134"/>
      <c r="EX66" s="134"/>
      <c r="EY66" s="142"/>
      <c r="EZ66" s="134">
        <f t="shared" si="151"/>
        <v>0</v>
      </c>
      <c r="FA66" s="134">
        <f t="shared" si="152"/>
        <v>0</v>
      </c>
      <c r="FB66" s="134"/>
      <c r="FC66" s="137"/>
      <c r="FD66" s="134">
        <f t="shared" si="144"/>
        <v>3</v>
      </c>
      <c r="FE66" s="134">
        <f t="shared" si="145"/>
        <v>0.75</v>
      </c>
      <c r="FF66" s="134">
        <f t="shared" si="146"/>
        <v>0</v>
      </c>
      <c r="FG66" s="134">
        <f t="shared" si="147"/>
        <v>0</v>
      </c>
      <c r="FH66" s="134">
        <f t="shared" si="148"/>
        <v>2</v>
      </c>
      <c r="FI66" s="134">
        <f t="shared" si="149"/>
        <v>0</v>
      </c>
      <c r="FJ66" s="140">
        <f t="shared" si="150"/>
        <v>0.75</v>
      </c>
      <c r="FK66" s="134"/>
      <c r="FL66" s="135"/>
    </row>
    <row r="67">
      <c r="A67" s="159" t="s">
        <v>762</v>
      </c>
      <c r="B67" s="127" t="b">
        <v>1</v>
      </c>
      <c r="C67" s="128" t="s">
        <v>483</v>
      </c>
      <c r="D67" s="158">
        <v>19.0</v>
      </c>
      <c r="E67" s="159" t="s">
        <v>763</v>
      </c>
      <c r="F67" s="159" t="s">
        <v>189</v>
      </c>
      <c r="G67" s="158">
        <v>3.1525017E7</v>
      </c>
      <c r="H67" s="159" t="s">
        <v>764</v>
      </c>
      <c r="I67" s="159" t="s">
        <v>486</v>
      </c>
      <c r="J67" s="159" t="s">
        <v>487</v>
      </c>
      <c r="K67" s="159" t="s">
        <v>487</v>
      </c>
      <c r="L67" s="159" t="s">
        <v>765</v>
      </c>
      <c r="M67" s="159" t="s">
        <v>518</v>
      </c>
      <c r="N67" s="159" t="s">
        <v>490</v>
      </c>
      <c r="O67" s="159" t="s">
        <v>546</v>
      </c>
      <c r="P67" s="159" t="s">
        <v>492</v>
      </c>
      <c r="Q67" s="159" t="s">
        <v>492</v>
      </c>
      <c r="R67" s="159" t="s">
        <v>493</v>
      </c>
      <c r="S67" s="159" t="s">
        <v>570</v>
      </c>
      <c r="T67" s="159" t="s">
        <v>571</v>
      </c>
      <c r="U67" s="159" t="s">
        <v>76</v>
      </c>
      <c r="V67" s="159" t="s">
        <v>540</v>
      </c>
      <c r="W67" s="159" t="s">
        <v>498</v>
      </c>
      <c r="X67" s="127" t="b">
        <v>1</v>
      </c>
      <c r="Y67" s="134" t="b">
        <v>0</v>
      </c>
      <c r="Z67" s="134" t="b">
        <v>0</v>
      </c>
      <c r="AA67" s="135"/>
      <c r="AB67" s="134" t="b">
        <v>0</v>
      </c>
      <c r="AC67" s="134" t="b">
        <v>0</v>
      </c>
      <c r="AD67" s="135"/>
      <c r="AE67" s="134" t="b">
        <v>0</v>
      </c>
      <c r="AF67" s="135"/>
      <c r="AG67" s="127">
        <v>1.0</v>
      </c>
      <c r="AH67" s="134"/>
      <c r="AI67" s="127">
        <v>0.0</v>
      </c>
      <c r="AJ67" s="127">
        <v>0.0</v>
      </c>
      <c r="AK67" s="127"/>
      <c r="AL67" s="127"/>
      <c r="AM67" s="127"/>
      <c r="AN67" s="127" t="s">
        <v>187</v>
      </c>
      <c r="AO67" s="127">
        <v>1.0</v>
      </c>
      <c r="AP67" s="134"/>
      <c r="AQ67" s="127"/>
      <c r="AR67" s="134"/>
      <c r="AS67" s="134"/>
      <c r="AT67" s="134"/>
      <c r="AU67" s="134"/>
      <c r="AV67" s="136"/>
      <c r="AW67" s="134">
        <f t="shared" si="114"/>
        <v>2</v>
      </c>
      <c r="AX67" s="134">
        <f t="shared" si="115"/>
        <v>0</v>
      </c>
      <c r="AY67" s="134">
        <f t="shared" si="116"/>
        <v>0</v>
      </c>
      <c r="AZ67" s="137"/>
      <c r="BA67" s="134"/>
      <c r="BB67" s="134"/>
      <c r="BC67" s="134"/>
      <c r="BD67" s="134"/>
      <c r="BE67" s="134"/>
      <c r="BF67" s="134"/>
      <c r="BG67" s="134"/>
      <c r="BH67" s="134"/>
      <c r="BI67" s="134"/>
      <c r="BJ67" s="134"/>
      <c r="BK67" s="134"/>
      <c r="BL67" s="134"/>
      <c r="BM67" s="136"/>
      <c r="BN67" s="134">
        <f t="shared" si="117"/>
        <v>0</v>
      </c>
      <c r="BO67" s="134">
        <f t="shared" si="118"/>
        <v>0</v>
      </c>
      <c r="BP67" s="134">
        <f t="shared" si="119"/>
        <v>0</v>
      </c>
      <c r="BQ67" s="137"/>
      <c r="BR67" s="134"/>
      <c r="BS67" s="134"/>
      <c r="BT67" s="134"/>
      <c r="BU67" s="134"/>
      <c r="BV67" s="134"/>
      <c r="BW67" s="134"/>
      <c r="BX67" s="136"/>
      <c r="BY67" s="134">
        <f t="shared" si="120"/>
        <v>0</v>
      </c>
      <c r="BZ67" s="134">
        <f t="shared" si="121"/>
        <v>0</v>
      </c>
      <c r="CA67" s="134">
        <f t="shared" si="122"/>
        <v>0</v>
      </c>
      <c r="CB67" s="137"/>
      <c r="CC67" s="134"/>
      <c r="CD67" s="134"/>
      <c r="CE67" s="134"/>
      <c r="CF67" s="134"/>
      <c r="CG67" s="134"/>
      <c r="CH67" s="134"/>
      <c r="CI67" s="134">
        <f t="shared" si="123"/>
        <v>0</v>
      </c>
      <c r="CJ67" s="134">
        <f t="shared" si="124"/>
        <v>0</v>
      </c>
      <c r="CK67" s="134">
        <f t="shared" si="125"/>
        <v>0</v>
      </c>
      <c r="CL67" s="137"/>
      <c r="CM67" s="134"/>
      <c r="CN67" s="134"/>
      <c r="CO67" s="134"/>
      <c r="CP67" s="134"/>
      <c r="CQ67" s="134"/>
      <c r="CR67" s="134"/>
      <c r="CS67" s="134">
        <f t="shared" si="126"/>
        <v>0</v>
      </c>
      <c r="CT67" s="134">
        <f t="shared" si="127"/>
        <v>0</v>
      </c>
      <c r="CU67" s="134">
        <f t="shared" si="128"/>
        <v>0</v>
      </c>
      <c r="CV67" s="137"/>
      <c r="CW67" s="134"/>
      <c r="CX67" s="134"/>
      <c r="CY67" s="134"/>
      <c r="CZ67" s="134"/>
      <c r="DA67" s="134"/>
      <c r="DB67" s="134"/>
      <c r="DC67" s="134">
        <f t="shared" si="129"/>
        <v>0</v>
      </c>
      <c r="DD67" s="134">
        <f t="shared" si="130"/>
        <v>0</v>
      </c>
      <c r="DE67" s="134">
        <f t="shared" si="131"/>
        <v>0</v>
      </c>
      <c r="DF67" s="137"/>
      <c r="DG67" s="134"/>
      <c r="DH67" s="134"/>
      <c r="DI67" s="134"/>
      <c r="DJ67" s="134"/>
      <c r="DK67" s="134"/>
      <c r="DL67" s="134"/>
      <c r="DM67" s="134">
        <f t="shared" si="132"/>
        <v>0</v>
      </c>
      <c r="DN67" s="134">
        <f t="shared" si="133"/>
        <v>0</v>
      </c>
      <c r="DO67" s="134">
        <f t="shared" si="134"/>
        <v>0</v>
      </c>
      <c r="DP67" s="137"/>
      <c r="DQ67" s="134"/>
      <c r="DR67" s="134"/>
      <c r="DS67" s="134"/>
      <c r="DT67" s="134"/>
      <c r="DU67" s="134"/>
      <c r="DV67" s="134"/>
      <c r="DW67" s="134">
        <f t="shared" si="135"/>
        <v>0</v>
      </c>
      <c r="DX67" s="134">
        <f t="shared" si="136"/>
        <v>0</v>
      </c>
      <c r="DY67" s="134">
        <f t="shared" si="137"/>
        <v>0</v>
      </c>
      <c r="DZ67" s="145"/>
      <c r="EA67" s="137"/>
      <c r="EB67" s="134"/>
      <c r="EC67" s="134"/>
      <c r="ED67" s="134"/>
      <c r="EE67" s="134"/>
      <c r="EF67" s="134"/>
      <c r="EG67" s="134"/>
      <c r="EH67" s="136"/>
      <c r="EI67" s="134">
        <f t="shared" si="138"/>
        <v>0</v>
      </c>
      <c r="EJ67" s="134">
        <f t="shared" si="139"/>
        <v>0</v>
      </c>
      <c r="EK67" s="134">
        <f t="shared" si="140"/>
        <v>0</v>
      </c>
      <c r="EL67" s="137"/>
      <c r="EM67" s="134"/>
      <c r="EN67" s="134"/>
      <c r="EO67" s="134"/>
      <c r="EP67" s="134"/>
      <c r="EQ67" s="134"/>
      <c r="ER67" s="134"/>
      <c r="ES67" s="134">
        <f t="shared" si="141"/>
        <v>0</v>
      </c>
      <c r="ET67" s="134">
        <f t="shared" si="142"/>
        <v>0</v>
      </c>
      <c r="EU67" s="134">
        <f t="shared" si="143"/>
        <v>0</v>
      </c>
      <c r="EV67" s="137"/>
      <c r="EW67" s="134"/>
      <c r="EX67" s="134"/>
      <c r="EY67" s="142"/>
      <c r="EZ67" s="134">
        <f t="shared" si="151"/>
        <v>0</v>
      </c>
      <c r="FA67" s="134">
        <f t="shared" si="152"/>
        <v>0</v>
      </c>
      <c r="FB67" s="134"/>
      <c r="FC67" s="137"/>
      <c r="FD67" s="134">
        <f t="shared" si="144"/>
        <v>2</v>
      </c>
      <c r="FE67" s="134">
        <f t="shared" si="145"/>
        <v>0.5</v>
      </c>
      <c r="FF67" s="134">
        <f t="shared" si="146"/>
        <v>0</v>
      </c>
      <c r="FG67" s="134">
        <f t="shared" si="147"/>
        <v>0</v>
      </c>
      <c r="FH67" s="134">
        <f t="shared" si="148"/>
        <v>0</v>
      </c>
      <c r="FI67" s="134">
        <f t="shared" si="149"/>
        <v>0</v>
      </c>
      <c r="FJ67" s="140">
        <f t="shared" si="150"/>
        <v>0.5</v>
      </c>
      <c r="FK67" s="134"/>
      <c r="FL67" s="135"/>
    </row>
    <row r="68">
      <c r="A68" s="159" t="s">
        <v>766</v>
      </c>
      <c r="B68" s="127" t="b">
        <v>1</v>
      </c>
      <c r="C68" s="128" t="s">
        <v>483</v>
      </c>
      <c r="D68" s="158">
        <v>21.0</v>
      </c>
      <c r="E68" s="161">
        <v>8.012E11</v>
      </c>
      <c r="F68" s="159" t="s">
        <v>189</v>
      </c>
      <c r="G68" s="158">
        <v>8.9166138E7</v>
      </c>
      <c r="H68" s="159" t="s">
        <v>767</v>
      </c>
      <c r="I68" s="159" t="s">
        <v>486</v>
      </c>
      <c r="J68" s="159" t="s">
        <v>487</v>
      </c>
      <c r="K68" s="159" t="s">
        <v>487</v>
      </c>
      <c r="L68" s="159" t="s">
        <v>555</v>
      </c>
      <c r="M68" s="159" t="s">
        <v>518</v>
      </c>
      <c r="N68" s="159" t="s">
        <v>490</v>
      </c>
      <c r="O68" s="159" t="s">
        <v>546</v>
      </c>
      <c r="P68" s="159" t="s">
        <v>492</v>
      </c>
      <c r="Q68" s="159" t="s">
        <v>492</v>
      </c>
      <c r="R68" s="159" t="s">
        <v>493</v>
      </c>
      <c r="S68" s="159" t="s">
        <v>570</v>
      </c>
      <c r="T68" s="159" t="s">
        <v>571</v>
      </c>
      <c r="U68" s="159" t="s">
        <v>76</v>
      </c>
      <c r="V68" s="159" t="s">
        <v>497</v>
      </c>
      <c r="W68" s="159" t="s">
        <v>498</v>
      </c>
      <c r="X68" s="127" t="b">
        <v>1</v>
      </c>
      <c r="Y68" s="134" t="b">
        <v>0</v>
      </c>
      <c r="Z68" s="134" t="b">
        <v>0</v>
      </c>
      <c r="AA68" s="135"/>
      <c r="AB68" s="134" t="b">
        <v>0</v>
      </c>
      <c r="AC68" s="134" t="b">
        <v>0</v>
      </c>
      <c r="AD68" s="135"/>
      <c r="AE68" s="134" t="b">
        <v>0</v>
      </c>
      <c r="AF68" s="135"/>
      <c r="AG68" s="127">
        <v>1.0</v>
      </c>
      <c r="AH68" s="134"/>
      <c r="AI68" s="127">
        <v>0.0</v>
      </c>
      <c r="AJ68" s="127">
        <v>0.0</v>
      </c>
      <c r="AK68" s="127"/>
      <c r="AL68" s="127"/>
      <c r="AM68" s="127"/>
      <c r="AN68" s="127" t="s">
        <v>187</v>
      </c>
      <c r="AO68" s="134"/>
      <c r="AP68" s="134"/>
      <c r="AQ68" s="134"/>
      <c r="AR68" s="134"/>
      <c r="AS68" s="134"/>
      <c r="AT68" s="134"/>
      <c r="AU68" s="134"/>
      <c r="AV68" s="136"/>
      <c r="AW68" s="134">
        <f t="shared" si="114"/>
        <v>1</v>
      </c>
      <c r="AX68" s="134">
        <f t="shared" si="115"/>
        <v>0</v>
      </c>
      <c r="AY68" s="134">
        <f t="shared" si="116"/>
        <v>0</v>
      </c>
      <c r="AZ68" s="137"/>
      <c r="BA68" s="134"/>
      <c r="BB68" s="134"/>
      <c r="BC68" s="134"/>
      <c r="BD68" s="134"/>
      <c r="BE68" s="134"/>
      <c r="BF68" s="134"/>
      <c r="BG68" s="134"/>
      <c r="BH68" s="134"/>
      <c r="BI68" s="134"/>
      <c r="BJ68" s="134"/>
      <c r="BK68" s="134"/>
      <c r="BL68" s="134"/>
      <c r="BM68" s="136"/>
      <c r="BN68" s="134">
        <f t="shared" si="117"/>
        <v>0</v>
      </c>
      <c r="BO68" s="134">
        <f t="shared" si="118"/>
        <v>0</v>
      </c>
      <c r="BP68" s="134">
        <f t="shared" si="119"/>
        <v>0</v>
      </c>
      <c r="BQ68" s="137"/>
      <c r="BR68" s="134"/>
      <c r="BS68" s="134"/>
      <c r="BT68" s="134"/>
      <c r="BU68" s="134"/>
      <c r="BV68" s="134"/>
      <c r="BW68" s="134"/>
      <c r="BX68" s="136"/>
      <c r="BY68" s="134">
        <f t="shared" si="120"/>
        <v>0</v>
      </c>
      <c r="BZ68" s="134">
        <f t="shared" si="121"/>
        <v>0</v>
      </c>
      <c r="CA68" s="134">
        <f t="shared" si="122"/>
        <v>0</v>
      </c>
      <c r="CB68" s="137"/>
      <c r="CC68" s="134"/>
      <c r="CD68" s="134"/>
      <c r="CE68" s="134"/>
      <c r="CF68" s="134"/>
      <c r="CG68" s="134"/>
      <c r="CH68" s="134"/>
      <c r="CI68" s="134">
        <f t="shared" si="123"/>
        <v>0</v>
      </c>
      <c r="CJ68" s="134">
        <f t="shared" si="124"/>
        <v>0</v>
      </c>
      <c r="CK68" s="134">
        <f t="shared" si="125"/>
        <v>0</v>
      </c>
      <c r="CL68" s="137"/>
      <c r="CM68" s="134"/>
      <c r="CN68" s="134"/>
      <c r="CO68" s="134"/>
      <c r="CP68" s="134"/>
      <c r="CQ68" s="134"/>
      <c r="CR68" s="134"/>
      <c r="CS68" s="134">
        <f t="shared" si="126"/>
        <v>0</v>
      </c>
      <c r="CT68" s="134">
        <f t="shared" si="127"/>
        <v>0</v>
      </c>
      <c r="CU68" s="134">
        <f t="shared" si="128"/>
        <v>0</v>
      </c>
      <c r="CV68" s="137"/>
      <c r="CW68" s="134"/>
      <c r="CX68" s="134"/>
      <c r="CY68" s="134"/>
      <c r="CZ68" s="134"/>
      <c r="DA68" s="134"/>
      <c r="DB68" s="134"/>
      <c r="DC68" s="134">
        <f t="shared" si="129"/>
        <v>0</v>
      </c>
      <c r="DD68" s="134">
        <f t="shared" si="130"/>
        <v>0</v>
      </c>
      <c r="DE68" s="134">
        <f t="shared" si="131"/>
        <v>0</v>
      </c>
      <c r="DF68" s="137"/>
      <c r="DG68" s="134"/>
      <c r="DH68" s="134"/>
      <c r="DI68" s="134"/>
      <c r="DJ68" s="134"/>
      <c r="DK68" s="134"/>
      <c r="DL68" s="134"/>
      <c r="DM68" s="134">
        <f t="shared" si="132"/>
        <v>0</v>
      </c>
      <c r="DN68" s="134">
        <f t="shared" si="133"/>
        <v>0</v>
      </c>
      <c r="DO68" s="134">
        <f t="shared" si="134"/>
        <v>0</v>
      </c>
      <c r="DP68" s="137"/>
      <c r="DQ68" s="134"/>
      <c r="DR68" s="134"/>
      <c r="DS68" s="134"/>
      <c r="DT68" s="134"/>
      <c r="DU68" s="134"/>
      <c r="DV68" s="134"/>
      <c r="DW68" s="134">
        <f t="shared" si="135"/>
        <v>0</v>
      </c>
      <c r="DX68" s="134">
        <f t="shared" si="136"/>
        <v>0</v>
      </c>
      <c r="DY68" s="134">
        <f t="shared" si="137"/>
        <v>0</v>
      </c>
      <c r="DZ68" s="145"/>
      <c r="EA68" s="137"/>
      <c r="EB68" s="134"/>
      <c r="EC68" s="134"/>
      <c r="ED68" s="134"/>
      <c r="EE68" s="134"/>
      <c r="EF68" s="134"/>
      <c r="EG68" s="134"/>
      <c r="EH68" s="136"/>
      <c r="EI68" s="134">
        <f t="shared" si="138"/>
        <v>0</v>
      </c>
      <c r="EJ68" s="134">
        <f t="shared" si="139"/>
        <v>0</v>
      </c>
      <c r="EK68" s="134">
        <f t="shared" si="140"/>
        <v>0</v>
      </c>
      <c r="EL68" s="137"/>
      <c r="EM68" s="134"/>
      <c r="EN68" s="134"/>
      <c r="EO68" s="134"/>
      <c r="EP68" s="134"/>
      <c r="EQ68" s="134"/>
      <c r="ER68" s="134"/>
      <c r="ES68" s="134">
        <f t="shared" si="141"/>
        <v>0</v>
      </c>
      <c r="ET68" s="134">
        <f t="shared" si="142"/>
        <v>0</v>
      </c>
      <c r="EU68" s="134">
        <f t="shared" si="143"/>
        <v>0</v>
      </c>
      <c r="EV68" s="137"/>
      <c r="EW68" s="134"/>
      <c r="EX68" s="134"/>
      <c r="EY68" s="142"/>
      <c r="EZ68" s="134">
        <f t="shared" si="151"/>
        <v>0</v>
      </c>
      <c r="FA68" s="134">
        <f t="shared" si="152"/>
        <v>0</v>
      </c>
      <c r="FB68" s="134"/>
      <c r="FC68" s="137"/>
      <c r="FD68" s="134">
        <f t="shared" si="144"/>
        <v>1</v>
      </c>
      <c r="FE68" s="134">
        <f t="shared" si="145"/>
        <v>0.25</v>
      </c>
      <c r="FF68" s="134">
        <f t="shared" si="146"/>
        <v>0</v>
      </c>
      <c r="FG68" s="134">
        <f t="shared" si="147"/>
        <v>0</v>
      </c>
      <c r="FH68" s="134">
        <f t="shared" si="148"/>
        <v>0</v>
      </c>
      <c r="FI68" s="134">
        <f t="shared" si="149"/>
        <v>0</v>
      </c>
      <c r="FJ68" s="140">
        <f t="shared" si="150"/>
        <v>0.25</v>
      </c>
      <c r="FK68" s="134"/>
      <c r="FL68" s="135"/>
    </row>
    <row r="69">
      <c r="A69" s="159" t="s">
        <v>768</v>
      </c>
      <c r="B69" s="127" t="b">
        <v>1</v>
      </c>
      <c r="C69" s="128" t="s">
        <v>483</v>
      </c>
      <c r="D69" s="158">
        <v>18.0</v>
      </c>
      <c r="E69" s="159" t="s">
        <v>769</v>
      </c>
      <c r="F69" s="159" t="s">
        <v>182</v>
      </c>
      <c r="G69" s="158">
        <v>9.74344E7</v>
      </c>
      <c r="H69" s="159" t="s">
        <v>770</v>
      </c>
      <c r="I69" s="159" t="s">
        <v>559</v>
      </c>
      <c r="J69" s="159" t="s">
        <v>487</v>
      </c>
      <c r="K69" s="159" t="s">
        <v>487</v>
      </c>
      <c r="L69" s="159" t="s">
        <v>555</v>
      </c>
      <c r="M69" s="159" t="s">
        <v>518</v>
      </c>
      <c r="N69" s="159" t="s">
        <v>490</v>
      </c>
      <c r="O69" s="159" t="s">
        <v>546</v>
      </c>
      <c r="P69" s="159" t="s">
        <v>487</v>
      </c>
      <c r="Q69" s="159" t="s">
        <v>492</v>
      </c>
      <c r="R69" s="159" t="s">
        <v>493</v>
      </c>
      <c r="S69" s="159" t="s">
        <v>570</v>
      </c>
      <c r="T69" s="159" t="s">
        <v>571</v>
      </c>
      <c r="U69" s="159" t="s">
        <v>76</v>
      </c>
      <c r="V69" s="159" t="s">
        <v>512</v>
      </c>
      <c r="W69" s="159" t="s">
        <v>498</v>
      </c>
      <c r="X69" s="127" t="b">
        <v>1</v>
      </c>
      <c r="Y69" s="134" t="b">
        <v>0</v>
      </c>
      <c r="Z69" s="134" t="b">
        <v>0</v>
      </c>
      <c r="AA69" s="135"/>
      <c r="AB69" s="134" t="b">
        <v>0</v>
      </c>
      <c r="AC69" s="134" t="b">
        <v>0</v>
      </c>
      <c r="AD69" s="135"/>
      <c r="AE69" s="134" t="b">
        <v>0</v>
      </c>
      <c r="AF69" s="135"/>
      <c r="AG69" s="127">
        <v>1.0</v>
      </c>
      <c r="AH69" s="134"/>
      <c r="AI69" s="127">
        <v>1.0</v>
      </c>
      <c r="AJ69" s="127">
        <v>0.0</v>
      </c>
      <c r="AK69" s="127"/>
      <c r="AL69" s="127"/>
      <c r="AM69" s="127"/>
      <c r="AN69" s="127" t="s">
        <v>187</v>
      </c>
      <c r="AO69" s="127">
        <v>1.0</v>
      </c>
      <c r="AP69" s="127">
        <v>1.0</v>
      </c>
      <c r="AQ69" s="127"/>
      <c r="AR69" s="127"/>
      <c r="AS69" s="134"/>
      <c r="AT69" s="134"/>
      <c r="AU69" s="134"/>
      <c r="AV69" s="136"/>
      <c r="AW69" s="134">
        <f t="shared" si="114"/>
        <v>3</v>
      </c>
      <c r="AX69" s="134">
        <f t="shared" si="115"/>
        <v>0</v>
      </c>
      <c r="AY69" s="134">
        <f t="shared" si="116"/>
        <v>1</v>
      </c>
      <c r="AZ69" s="137"/>
      <c r="BA69" s="134"/>
      <c r="BB69" s="134"/>
      <c r="BC69" s="134"/>
      <c r="BD69" s="134"/>
      <c r="BE69" s="134"/>
      <c r="BF69" s="134"/>
      <c r="BG69" s="134"/>
      <c r="BH69" s="134"/>
      <c r="BI69" s="134"/>
      <c r="BJ69" s="134"/>
      <c r="BK69" s="134"/>
      <c r="BL69" s="134"/>
      <c r="BM69" s="136"/>
      <c r="BN69" s="134">
        <f t="shared" si="117"/>
        <v>0</v>
      </c>
      <c r="BO69" s="134">
        <f t="shared" si="118"/>
        <v>0</v>
      </c>
      <c r="BP69" s="134">
        <f t="shared" si="119"/>
        <v>0</v>
      </c>
      <c r="BQ69" s="137"/>
      <c r="BR69" s="134"/>
      <c r="BS69" s="134"/>
      <c r="BT69" s="134"/>
      <c r="BU69" s="134"/>
      <c r="BV69" s="134"/>
      <c r="BW69" s="134"/>
      <c r="BX69" s="136"/>
      <c r="BY69" s="134">
        <f t="shared" si="120"/>
        <v>0</v>
      </c>
      <c r="BZ69" s="134">
        <f t="shared" si="121"/>
        <v>0</v>
      </c>
      <c r="CA69" s="134">
        <f t="shared" si="122"/>
        <v>0</v>
      </c>
      <c r="CB69" s="137"/>
      <c r="CC69" s="134"/>
      <c r="CD69" s="134"/>
      <c r="CE69" s="134"/>
      <c r="CF69" s="134"/>
      <c r="CG69" s="134"/>
      <c r="CH69" s="134"/>
      <c r="CI69" s="134">
        <f t="shared" si="123"/>
        <v>0</v>
      </c>
      <c r="CJ69" s="134">
        <f t="shared" si="124"/>
        <v>0</v>
      </c>
      <c r="CK69" s="134">
        <f t="shared" si="125"/>
        <v>0</v>
      </c>
      <c r="CL69" s="137"/>
      <c r="CM69" s="134"/>
      <c r="CN69" s="134"/>
      <c r="CO69" s="134"/>
      <c r="CP69" s="134"/>
      <c r="CQ69" s="134"/>
      <c r="CR69" s="134"/>
      <c r="CS69" s="134">
        <f t="shared" si="126"/>
        <v>0</v>
      </c>
      <c r="CT69" s="134">
        <f t="shared" si="127"/>
        <v>0</v>
      </c>
      <c r="CU69" s="134">
        <f t="shared" si="128"/>
        <v>0</v>
      </c>
      <c r="CV69" s="137"/>
      <c r="CW69" s="134"/>
      <c r="CX69" s="134"/>
      <c r="CY69" s="134"/>
      <c r="CZ69" s="134"/>
      <c r="DA69" s="134"/>
      <c r="DB69" s="134"/>
      <c r="DC69" s="134">
        <f t="shared" si="129"/>
        <v>0</v>
      </c>
      <c r="DD69" s="134">
        <f t="shared" si="130"/>
        <v>0</v>
      </c>
      <c r="DE69" s="134">
        <f t="shared" si="131"/>
        <v>0</v>
      </c>
      <c r="DF69" s="137"/>
      <c r="DG69" s="134"/>
      <c r="DH69" s="134"/>
      <c r="DI69" s="134"/>
      <c r="DJ69" s="134"/>
      <c r="DK69" s="134"/>
      <c r="DL69" s="134"/>
      <c r="DM69" s="134">
        <f t="shared" si="132"/>
        <v>0</v>
      </c>
      <c r="DN69" s="134">
        <f t="shared" si="133"/>
        <v>0</v>
      </c>
      <c r="DO69" s="134">
        <f t="shared" si="134"/>
        <v>0</v>
      </c>
      <c r="DP69" s="137"/>
      <c r="DQ69" s="134"/>
      <c r="DR69" s="134"/>
      <c r="DS69" s="134"/>
      <c r="DT69" s="134"/>
      <c r="DU69" s="134"/>
      <c r="DV69" s="134"/>
      <c r="DW69" s="134">
        <f t="shared" si="135"/>
        <v>0</v>
      </c>
      <c r="DX69" s="134">
        <f t="shared" si="136"/>
        <v>0</v>
      </c>
      <c r="DY69" s="134">
        <f t="shared" si="137"/>
        <v>0</v>
      </c>
      <c r="DZ69" s="145"/>
      <c r="EA69" s="137"/>
      <c r="EB69" s="134"/>
      <c r="EC69" s="134"/>
      <c r="ED69" s="134"/>
      <c r="EE69" s="134"/>
      <c r="EF69" s="134"/>
      <c r="EG69" s="134"/>
      <c r="EH69" s="136"/>
      <c r="EI69" s="134">
        <f t="shared" si="138"/>
        <v>0</v>
      </c>
      <c r="EJ69" s="134">
        <f t="shared" si="139"/>
        <v>0</v>
      </c>
      <c r="EK69" s="134">
        <f t="shared" si="140"/>
        <v>0</v>
      </c>
      <c r="EL69" s="137"/>
      <c r="EM69" s="134"/>
      <c r="EN69" s="134"/>
      <c r="EO69" s="134"/>
      <c r="EP69" s="134"/>
      <c r="EQ69" s="134"/>
      <c r="ER69" s="134"/>
      <c r="ES69" s="134">
        <f t="shared" si="141"/>
        <v>0</v>
      </c>
      <c r="ET69" s="134">
        <f t="shared" si="142"/>
        <v>0</v>
      </c>
      <c r="EU69" s="134">
        <f t="shared" si="143"/>
        <v>0</v>
      </c>
      <c r="EV69" s="137"/>
      <c r="EW69" s="134"/>
      <c r="EX69" s="134"/>
      <c r="EY69" s="142"/>
      <c r="EZ69" s="134">
        <f t="shared" si="151"/>
        <v>0</v>
      </c>
      <c r="FA69" s="134">
        <f t="shared" si="152"/>
        <v>0</v>
      </c>
      <c r="FB69" s="134"/>
      <c r="FC69" s="137"/>
      <c r="FD69" s="134">
        <f t="shared" si="144"/>
        <v>3</v>
      </c>
      <c r="FE69" s="134">
        <f t="shared" si="145"/>
        <v>0.75</v>
      </c>
      <c r="FF69" s="134">
        <f t="shared" si="146"/>
        <v>0</v>
      </c>
      <c r="FG69" s="134">
        <f t="shared" si="147"/>
        <v>0</v>
      </c>
      <c r="FH69" s="134">
        <f t="shared" si="148"/>
        <v>1</v>
      </c>
      <c r="FI69" s="134">
        <f t="shared" si="149"/>
        <v>0</v>
      </c>
      <c r="FJ69" s="140">
        <f t="shared" si="150"/>
        <v>0.75</v>
      </c>
      <c r="FK69" s="134"/>
      <c r="FL69" s="135"/>
    </row>
    <row r="70">
      <c r="A70" s="159" t="s">
        <v>771</v>
      </c>
      <c r="B70" s="127" t="b">
        <v>1</v>
      </c>
      <c r="C70" s="128" t="s">
        <v>483</v>
      </c>
      <c r="D70" s="158">
        <v>20.0</v>
      </c>
      <c r="E70" s="159" t="s">
        <v>772</v>
      </c>
      <c r="F70" s="159" t="s">
        <v>182</v>
      </c>
      <c r="G70" s="158">
        <v>3.2539502E7</v>
      </c>
      <c r="H70" s="159" t="s">
        <v>773</v>
      </c>
      <c r="I70" s="159" t="s">
        <v>486</v>
      </c>
      <c r="J70" s="159" t="s">
        <v>487</v>
      </c>
      <c r="K70" s="159" t="s">
        <v>487</v>
      </c>
      <c r="L70" s="159" t="s">
        <v>698</v>
      </c>
      <c r="M70" s="159" t="s">
        <v>518</v>
      </c>
      <c r="N70" s="159" t="s">
        <v>490</v>
      </c>
      <c r="O70" s="159" t="s">
        <v>546</v>
      </c>
      <c r="P70" s="159" t="s">
        <v>492</v>
      </c>
      <c r="Q70" s="159" t="s">
        <v>492</v>
      </c>
      <c r="R70" s="159" t="s">
        <v>493</v>
      </c>
      <c r="S70" s="159" t="s">
        <v>570</v>
      </c>
      <c r="T70" s="159" t="s">
        <v>571</v>
      </c>
      <c r="U70" s="159" t="s">
        <v>76</v>
      </c>
      <c r="V70" s="159" t="s">
        <v>616</v>
      </c>
      <c r="W70" s="159" t="s">
        <v>498</v>
      </c>
      <c r="X70" s="127" t="b">
        <v>1</v>
      </c>
      <c r="Y70" s="134" t="b">
        <v>0</v>
      </c>
      <c r="Z70" s="134" t="b">
        <v>0</v>
      </c>
      <c r="AA70" s="135"/>
      <c r="AB70" s="134" t="b">
        <v>0</v>
      </c>
      <c r="AC70" s="134" t="b">
        <v>0</v>
      </c>
      <c r="AD70" s="135"/>
      <c r="AE70" s="134" t="b">
        <v>0</v>
      </c>
      <c r="AF70" s="135"/>
      <c r="AG70" s="127">
        <v>1.0</v>
      </c>
      <c r="AH70" s="134"/>
      <c r="AI70" s="127">
        <v>0.0</v>
      </c>
      <c r="AJ70" s="127">
        <v>0.0</v>
      </c>
      <c r="AK70" s="127"/>
      <c r="AL70" s="127"/>
      <c r="AM70" s="127"/>
      <c r="AN70" s="127" t="s">
        <v>187</v>
      </c>
      <c r="AO70" s="127">
        <v>1.0</v>
      </c>
      <c r="AP70" s="127">
        <v>1.0</v>
      </c>
      <c r="AQ70" s="127"/>
      <c r="AR70" s="127"/>
      <c r="AS70" s="134"/>
      <c r="AT70" s="134"/>
      <c r="AU70" s="134"/>
      <c r="AV70" s="136"/>
      <c r="AW70" s="134">
        <f t="shared" si="114"/>
        <v>2</v>
      </c>
      <c r="AX70" s="134">
        <f t="shared" si="115"/>
        <v>0</v>
      </c>
      <c r="AY70" s="134">
        <f t="shared" si="116"/>
        <v>1</v>
      </c>
      <c r="AZ70" s="137"/>
      <c r="BA70" s="134"/>
      <c r="BB70" s="134"/>
      <c r="BC70" s="134"/>
      <c r="BD70" s="134"/>
      <c r="BE70" s="134"/>
      <c r="BF70" s="134"/>
      <c r="BG70" s="134"/>
      <c r="BH70" s="134"/>
      <c r="BI70" s="134"/>
      <c r="BJ70" s="134"/>
      <c r="BK70" s="134"/>
      <c r="BL70" s="134"/>
      <c r="BM70" s="136"/>
      <c r="BN70" s="134">
        <f t="shared" si="117"/>
        <v>0</v>
      </c>
      <c r="BO70" s="134">
        <f t="shared" si="118"/>
        <v>0</v>
      </c>
      <c r="BP70" s="134">
        <f t="shared" si="119"/>
        <v>0</v>
      </c>
      <c r="BQ70" s="137"/>
      <c r="BR70" s="134"/>
      <c r="BS70" s="134"/>
      <c r="BT70" s="134"/>
      <c r="BU70" s="134"/>
      <c r="BV70" s="134"/>
      <c r="BW70" s="134"/>
      <c r="BX70" s="136"/>
      <c r="BY70" s="134">
        <f t="shared" si="120"/>
        <v>0</v>
      </c>
      <c r="BZ70" s="134">
        <f t="shared" si="121"/>
        <v>0</v>
      </c>
      <c r="CA70" s="134">
        <f t="shared" si="122"/>
        <v>0</v>
      </c>
      <c r="CB70" s="137"/>
      <c r="CC70" s="134"/>
      <c r="CD70" s="134"/>
      <c r="CE70" s="134"/>
      <c r="CF70" s="134"/>
      <c r="CG70" s="134"/>
      <c r="CH70" s="134"/>
      <c r="CI70" s="134">
        <f t="shared" si="123"/>
        <v>0</v>
      </c>
      <c r="CJ70" s="134">
        <f t="shared" si="124"/>
        <v>0</v>
      </c>
      <c r="CK70" s="134">
        <f t="shared" si="125"/>
        <v>0</v>
      </c>
      <c r="CL70" s="137"/>
      <c r="CM70" s="134"/>
      <c r="CN70" s="134"/>
      <c r="CO70" s="134"/>
      <c r="CP70" s="134"/>
      <c r="CQ70" s="134"/>
      <c r="CR70" s="134"/>
      <c r="CS70" s="134">
        <f t="shared" si="126"/>
        <v>0</v>
      </c>
      <c r="CT70" s="134">
        <f t="shared" si="127"/>
        <v>0</v>
      </c>
      <c r="CU70" s="134">
        <f t="shared" si="128"/>
        <v>0</v>
      </c>
      <c r="CV70" s="137"/>
      <c r="CW70" s="134"/>
      <c r="CX70" s="134"/>
      <c r="CY70" s="134"/>
      <c r="CZ70" s="134"/>
      <c r="DA70" s="134"/>
      <c r="DB70" s="134"/>
      <c r="DC70" s="134">
        <f t="shared" si="129"/>
        <v>0</v>
      </c>
      <c r="DD70" s="134">
        <f t="shared" si="130"/>
        <v>0</v>
      </c>
      <c r="DE70" s="134">
        <f t="shared" si="131"/>
        <v>0</v>
      </c>
      <c r="DF70" s="137"/>
      <c r="DG70" s="134"/>
      <c r="DH70" s="134"/>
      <c r="DI70" s="134"/>
      <c r="DJ70" s="134"/>
      <c r="DK70" s="134"/>
      <c r="DL70" s="134"/>
      <c r="DM70" s="134">
        <f t="shared" si="132"/>
        <v>0</v>
      </c>
      <c r="DN70" s="134">
        <f t="shared" si="133"/>
        <v>0</v>
      </c>
      <c r="DO70" s="134">
        <f t="shared" si="134"/>
        <v>0</v>
      </c>
      <c r="DP70" s="137"/>
      <c r="DQ70" s="134"/>
      <c r="DR70" s="134"/>
      <c r="DS70" s="134"/>
      <c r="DT70" s="134"/>
      <c r="DU70" s="134"/>
      <c r="DV70" s="134"/>
      <c r="DW70" s="134">
        <f t="shared" si="135"/>
        <v>0</v>
      </c>
      <c r="DX70" s="134">
        <f t="shared" si="136"/>
        <v>0</v>
      </c>
      <c r="DY70" s="134">
        <f t="shared" si="137"/>
        <v>0</v>
      </c>
      <c r="DZ70" s="145"/>
      <c r="EA70" s="137"/>
      <c r="EB70" s="134"/>
      <c r="EC70" s="134"/>
      <c r="ED70" s="134"/>
      <c r="EE70" s="134"/>
      <c r="EF70" s="134"/>
      <c r="EG70" s="134"/>
      <c r="EH70" s="136"/>
      <c r="EI70" s="134">
        <f t="shared" si="138"/>
        <v>0</v>
      </c>
      <c r="EJ70" s="134">
        <f t="shared" si="139"/>
        <v>0</v>
      </c>
      <c r="EK70" s="134">
        <f t="shared" si="140"/>
        <v>0</v>
      </c>
      <c r="EL70" s="137"/>
      <c r="EM70" s="134"/>
      <c r="EN70" s="134"/>
      <c r="EO70" s="134"/>
      <c r="EP70" s="134"/>
      <c r="EQ70" s="134"/>
      <c r="ER70" s="134"/>
      <c r="ES70" s="134">
        <f t="shared" si="141"/>
        <v>0</v>
      </c>
      <c r="ET70" s="134">
        <f t="shared" si="142"/>
        <v>0</v>
      </c>
      <c r="EU70" s="134">
        <f t="shared" si="143"/>
        <v>0</v>
      </c>
      <c r="EV70" s="137"/>
      <c r="EW70" s="134"/>
      <c r="EX70" s="134"/>
      <c r="EY70" s="142"/>
      <c r="EZ70" s="134">
        <f t="shared" si="151"/>
        <v>0</v>
      </c>
      <c r="FA70" s="134">
        <f t="shared" si="152"/>
        <v>0</v>
      </c>
      <c r="FB70" s="134"/>
      <c r="FC70" s="137"/>
      <c r="FD70" s="134">
        <f t="shared" si="144"/>
        <v>2</v>
      </c>
      <c r="FE70" s="134">
        <f t="shared" si="145"/>
        <v>0.5</v>
      </c>
      <c r="FF70" s="134">
        <f t="shared" si="146"/>
        <v>0</v>
      </c>
      <c r="FG70" s="134">
        <f t="shared" si="147"/>
        <v>0</v>
      </c>
      <c r="FH70" s="134">
        <f t="shared" si="148"/>
        <v>1</v>
      </c>
      <c r="FI70" s="134">
        <f t="shared" si="149"/>
        <v>0</v>
      </c>
      <c r="FJ70" s="140">
        <f t="shared" si="150"/>
        <v>0.5</v>
      </c>
      <c r="FK70" s="134"/>
      <c r="FL70" s="135"/>
    </row>
    <row r="71">
      <c r="A71" s="159" t="s">
        <v>774</v>
      </c>
      <c r="B71" s="127" t="b">
        <v>1</v>
      </c>
      <c r="C71" s="147" t="s">
        <v>775</v>
      </c>
      <c r="D71" s="158">
        <v>21.0</v>
      </c>
      <c r="E71" s="161">
        <v>8.012E11</v>
      </c>
      <c r="F71" s="159" t="s">
        <v>189</v>
      </c>
      <c r="G71" s="158">
        <v>9.5453119E7</v>
      </c>
      <c r="H71" s="159" t="s">
        <v>776</v>
      </c>
      <c r="I71" s="159" t="s">
        <v>486</v>
      </c>
      <c r="J71" s="159" t="s">
        <v>487</v>
      </c>
      <c r="K71" s="159" t="s">
        <v>487</v>
      </c>
      <c r="L71" s="159" t="s">
        <v>555</v>
      </c>
      <c r="M71" s="159" t="s">
        <v>518</v>
      </c>
      <c r="N71" s="159" t="s">
        <v>490</v>
      </c>
      <c r="O71" s="159" t="s">
        <v>546</v>
      </c>
      <c r="P71" s="159" t="s">
        <v>492</v>
      </c>
      <c r="Q71" s="159" t="s">
        <v>492</v>
      </c>
      <c r="R71" s="159" t="s">
        <v>493</v>
      </c>
      <c r="S71" s="159" t="s">
        <v>570</v>
      </c>
      <c r="T71" s="159" t="s">
        <v>571</v>
      </c>
      <c r="U71" s="159" t="s">
        <v>76</v>
      </c>
      <c r="V71" s="159" t="s">
        <v>616</v>
      </c>
      <c r="W71" s="159" t="s">
        <v>498</v>
      </c>
      <c r="X71" s="127" t="b">
        <v>1</v>
      </c>
      <c r="Y71" s="134" t="b">
        <v>0</v>
      </c>
      <c r="Z71" s="134" t="b">
        <v>0</v>
      </c>
      <c r="AA71" s="135"/>
      <c r="AB71" s="134" t="b">
        <v>0</v>
      </c>
      <c r="AC71" s="134" t="b">
        <v>0</v>
      </c>
      <c r="AD71" s="135"/>
      <c r="AE71" s="134" t="b">
        <v>0</v>
      </c>
      <c r="AF71" s="135"/>
      <c r="AG71" s="127">
        <v>1.0</v>
      </c>
      <c r="AH71" s="134"/>
      <c r="AI71" s="127">
        <v>1.0</v>
      </c>
      <c r="AJ71" s="127">
        <v>1.0</v>
      </c>
      <c r="AK71" s="127"/>
      <c r="AL71" s="127"/>
      <c r="AM71" s="127"/>
      <c r="AN71" s="127" t="s">
        <v>187</v>
      </c>
      <c r="AO71" s="127">
        <v>1.0</v>
      </c>
      <c r="AP71" s="134"/>
      <c r="AQ71" s="127"/>
      <c r="AR71" s="134"/>
      <c r="AS71" s="134"/>
      <c r="AT71" s="134"/>
      <c r="AU71" s="134"/>
      <c r="AV71" s="136"/>
      <c r="AW71" s="134">
        <f t="shared" si="114"/>
        <v>3</v>
      </c>
      <c r="AX71" s="134">
        <f t="shared" si="115"/>
        <v>0</v>
      </c>
      <c r="AY71" s="134">
        <f t="shared" si="116"/>
        <v>1</v>
      </c>
      <c r="AZ71" s="137"/>
      <c r="BA71" s="134"/>
      <c r="BB71" s="134"/>
      <c r="BC71" s="134"/>
      <c r="BD71" s="134"/>
      <c r="BE71" s="134"/>
      <c r="BF71" s="134"/>
      <c r="BG71" s="134"/>
      <c r="BH71" s="134"/>
      <c r="BI71" s="134"/>
      <c r="BJ71" s="134"/>
      <c r="BK71" s="134"/>
      <c r="BL71" s="134"/>
      <c r="BM71" s="136"/>
      <c r="BN71" s="134">
        <f t="shared" si="117"/>
        <v>0</v>
      </c>
      <c r="BO71" s="134">
        <f t="shared" si="118"/>
        <v>0</v>
      </c>
      <c r="BP71" s="134">
        <f t="shared" si="119"/>
        <v>0</v>
      </c>
      <c r="BQ71" s="137"/>
      <c r="BR71" s="134"/>
      <c r="BS71" s="134"/>
      <c r="BT71" s="134"/>
      <c r="BU71" s="134"/>
      <c r="BV71" s="134"/>
      <c r="BW71" s="134"/>
      <c r="BX71" s="136"/>
      <c r="BY71" s="134">
        <f t="shared" si="120"/>
        <v>0</v>
      </c>
      <c r="BZ71" s="134">
        <f t="shared" si="121"/>
        <v>0</v>
      </c>
      <c r="CA71" s="134">
        <f t="shared" si="122"/>
        <v>0</v>
      </c>
      <c r="CB71" s="137"/>
      <c r="CC71" s="134"/>
      <c r="CD71" s="134"/>
      <c r="CE71" s="134"/>
      <c r="CF71" s="134"/>
      <c r="CG71" s="134"/>
      <c r="CH71" s="134"/>
      <c r="CI71" s="134">
        <f t="shared" si="123"/>
        <v>0</v>
      </c>
      <c r="CJ71" s="134">
        <f t="shared" si="124"/>
        <v>0</v>
      </c>
      <c r="CK71" s="134">
        <f t="shared" si="125"/>
        <v>0</v>
      </c>
      <c r="CL71" s="137"/>
      <c r="CM71" s="134"/>
      <c r="CN71" s="134"/>
      <c r="CO71" s="134"/>
      <c r="CP71" s="134"/>
      <c r="CQ71" s="134"/>
      <c r="CR71" s="134"/>
      <c r="CS71" s="134">
        <f t="shared" si="126"/>
        <v>0</v>
      </c>
      <c r="CT71" s="134">
        <f t="shared" si="127"/>
        <v>0</v>
      </c>
      <c r="CU71" s="134">
        <f t="shared" si="128"/>
        <v>0</v>
      </c>
      <c r="CV71" s="137"/>
      <c r="CW71" s="134"/>
      <c r="CX71" s="134"/>
      <c r="CY71" s="134"/>
      <c r="CZ71" s="134"/>
      <c r="DA71" s="134"/>
      <c r="DB71" s="134"/>
      <c r="DC71" s="134">
        <f t="shared" si="129"/>
        <v>0</v>
      </c>
      <c r="DD71" s="134">
        <f t="shared" si="130"/>
        <v>0</v>
      </c>
      <c r="DE71" s="134">
        <f t="shared" si="131"/>
        <v>0</v>
      </c>
      <c r="DF71" s="137"/>
      <c r="DG71" s="134"/>
      <c r="DH71" s="134"/>
      <c r="DI71" s="134"/>
      <c r="DJ71" s="134"/>
      <c r="DK71" s="134"/>
      <c r="DL71" s="134"/>
      <c r="DM71" s="134">
        <f t="shared" si="132"/>
        <v>0</v>
      </c>
      <c r="DN71" s="134">
        <f t="shared" si="133"/>
        <v>0</v>
      </c>
      <c r="DO71" s="134">
        <f t="shared" si="134"/>
        <v>0</v>
      </c>
      <c r="DP71" s="137"/>
      <c r="DQ71" s="134"/>
      <c r="DR71" s="134"/>
      <c r="DS71" s="134"/>
      <c r="DT71" s="134"/>
      <c r="DU71" s="134"/>
      <c r="DV71" s="134"/>
      <c r="DW71" s="134">
        <f t="shared" si="135"/>
        <v>0</v>
      </c>
      <c r="DX71" s="134">
        <f t="shared" si="136"/>
        <v>0</v>
      </c>
      <c r="DY71" s="134">
        <f t="shared" si="137"/>
        <v>0</v>
      </c>
      <c r="DZ71" s="145"/>
      <c r="EA71" s="137"/>
      <c r="EB71" s="134"/>
      <c r="EC71" s="134"/>
      <c r="ED71" s="134"/>
      <c r="EE71" s="134"/>
      <c r="EF71" s="134"/>
      <c r="EG71" s="134"/>
      <c r="EH71" s="136"/>
      <c r="EI71" s="134">
        <f t="shared" si="138"/>
        <v>0</v>
      </c>
      <c r="EJ71" s="134">
        <f t="shared" si="139"/>
        <v>0</v>
      </c>
      <c r="EK71" s="134">
        <f t="shared" si="140"/>
        <v>0</v>
      </c>
      <c r="EL71" s="137"/>
      <c r="EM71" s="134"/>
      <c r="EN71" s="134"/>
      <c r="EO71" s="134"/>
      <c r="EP71" s="134"/>
      <c r="EQ71" s="134"/>
      <c r="ER71" s="134"/>
      <c r="ES71" s="134">
        <f t="shared" si="141"/>
        <v>0</v>
      </c>
      <c r="ET71" s="134">
        <f t="shared" si="142"/>
        <v>0</v>
      </c>
      <c r="EU71" s="134">
        <f t="shared" si="143"/>
        <v>0</v>
      </c>
      <c r="EV71" s="137"/>
      <c r="EW71" s="134"/>
      <c r="EX71" s="134"/>
      <c r="EY71" s="142"/>
      <c r="EZ71" s="134">
        <f t="shared" si="151"/>
        <v>0</v>
      </c>
      <c r="FA71" s="134">
        <f t="shared" si="152"/>
        <v>0</v>
      </c>
      <c r="FB71" s="134"/>
      <c r="FC71" s="137"/>
      <c r="FD71" s="134">
        <f t="shared" si="144"/>
        <v>3</v>
      </c>
      <c r="FE71" s="134">
        <f t="shared" si="145"/>
        <v>0.75</v>
      </c>
      <c r="FF71" s="134">
        <f t="shared" si="146"/>
        <v>0</v>
      </c>
      <c r="FG71" s="134">
        <f t="shared" si="147"/>
        <v>0</v>
      </c>
      <c r="FH71" s="134">
        <f t="shared" si="148"/>
        <v>1</v>
      </c>
      <c r="FI71" s="134">
        <f t="shared" si="149"/>
        <v>0</v>
      </c>
      <c r="FJ71" s="140">
        <f t="shared" si="150"/>
        <v>0.75</v>
      </c>
      <c r="FK71" s="134"/>
      <c r="FL71" s="135"/>
    </row>
    <row r="72">
      <c r="A72" s="170" t="s">
        <v>777</v>
      </c>
      <c r="B72" s="127" t="b">
        <v>0</v>
      </c>
      <c r="C72" s="147" t="s">
        <v>542</v>
      </c>
      <c r="D72" s="158">
        <v>18.0</v>
      </c>
      <c r="E72" s="161">
        <v>8.05201E11</v>
      </c>
      <c r="F72" s="159" t="s">
        <v>189</v>
      </c>
      <c r="G72" s="158">
        <v>9.6549957E7</v>
      </c>
      <c r="H72" s="159" t="s">
        <v>778</v>
      </c>
      <c r="I72" s="159" t="s">
        <v>559</v>
      </c>
      <c r="J72" s="159" t="s">
        <v>487</v>
      </c>
      <c r="K72" s="159" t="s">
        <v>487</v>
      </c>
      <c r="L72" s="159" t="s">
        <v>779</v>
      </c>
      <c r="M72" s="159" t="s">
        <v>518</v>
      </c>
      <c r="N72" s="159" t="s">
        <v>510</v>
      </c>
      <c r="O72" s="159" t="s">
        <v>546</v>
      </c>
      <c r="P72" s="159" t="s">
        <v>492</v>
      </c>
      <c r="Q72" s="159" t="s">
        <v>492</v>
      </c>
      <c r="R72" s="159" t="s">
        <v>493</v>
      </c>
      <c r="S72" s="159" t="s">
        <v>570</v>
      </c>
      <c r="T72" s="159" t="s">
        <v>571</v>
      </c>
      <c r="U72" s="159" t="s">
        <v>76</v>
      </c>
      <c r="V72" s="159" t="s">
        <v>591</v>
      </c>
      <c r="W72" s="159" t="s">
        <v>498</v>
      </c>
      <c r="X72" s="127" t="b">
        <v>0</v>
      </c>
      <c r="Y72" s="134" t="b">
        <v>0</v>
      </c>
      <c r="Z72" s="134" t="b">
        <v>0</v>
      </c>
      <c r="AA72" s="135"/>
      <c r="AB72" s="134" t="b">
        <v>0</v>
      </c>
      <c r="AC72" s="134" t="b">
        <v>0</v>
      </c>
      <c r="AD72" s="135"/>
      <c r="AE72" s="134" t="b">
        <v>0</v>
      </c>
      <c r="AF72" s="135"/>
      <c r="AG72" s="127">
        <v>0.0</v>
      </c>
      <c r="AH72" s="134"/>
      <c r="AI72" s="127">
        <v>0.0</v>
      </c>
      <c r="AJ72" s="127">
        <v>0.0</v>
      </c>
      <c r="AK72" s="127"/>
      <c r="AL72" s="127"/>
      <c r="AM72" s="127"/>
      <c r="AN72" s="127" t="s">
        <v>187</v>
      </c>
      <c r="AO72" s="134"/>
      <c r="AP72" s="134"/>
      <c r="AQ72" s="134"/>
      <c r="AR72" s="134"/>
      <c r="AS72" s="134"/>
      <c r="AT72" s="134"/>
      <c r="AU72" s="134"/>
      <c r="AV72" s="136"/>
      <c r="AW72" s="134">
        <f t="shared" si="114"/>
        <v>0</v>
      </c>
      <c r="AX72" s="134">
        <f t="shared" si="115"/>
        <v>0</v>
      </c>
      <c r="AY72" s="134">
        <f t="shared" si="116"/>
        <v>0</v>
      </c>
      <c r="AZ72" s="137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34"/>
      <c r="BL72" s="134"/>
      <c r="BM72" s="136"/>
      <c r="BN72" s="134">
        <f t="shared" si="117"/>
        <v>0</v>
      </c>
      <c r="BO72" s="134">
        <f t="shared" si="118"/>
        <v>0</v>
      </c>
      <c r="BP72" s="134">
        <f t="shared" si="119"/>
        <v>0</v>
      </c>
      <c r="BQ72" s="137"/>
      <c r="BR72" s="134"/>
      <c r="BS72" s="134"/>
      <c r="BT72" s="134"/>
      <c r="BU72" s="134"/>
      <c r="BV72" s="134"/>
      <c r="BW72" s="134"/>
      <c r="BX72" s="136"/>
      <c r="BY72" s="134">
        <f t="shared" si="120"/>
        <v>0</v>
      </c>
      <c r="BZ72" s="134">
        <f t="shared" si="121"/>
        <v>0</v>
      </c>
      <c r="CA72" s="134">
        <f t="shared" si="122"/>
        <v>0</v>
      </c>
      <c r="CB72" s="137"/>
      <c r="CC72" s="134"/>
      <c r="CD72" s="134"/>
      <c r="CE72" s="134"/>
      <c r="CF72" s="134"/>
      <c r="CG72" s="134"/>
      <c r="CH72" s="134"/>
      <c r="CI72" s="134">
        <f t="shared" si="123"/>
        <v>0</v>
      </c>
      <c r="CJ72" s="134">
        <f t="shared" si="124"/>
        <v>0</v>
      </c>
      <c r="CK72" s="134">
        <f t="shared" si="125"/>
        <v>0</v>
      </c>
      <c r="CL72" s="137"/>
      <c r="CM72" s="134"/>
      <c r="CN72" s="134"/>
      <c r="CO72" s="134"/>
      <c r="CP72" s="134"/>
      <c r="CQ72" s="134"/>
      <c r="CR72" s="134"/>
      <c r="CS72" s="134">
        <f t="shared" si="126"/>
        <v>0</v>
      </c>
      <c r="CT72" s="134">
        <f t="shared" si="127"/>
        <v>0</v>
      </c>
      <c r="CU72" s="134">
        <f t="shared" si="128"/>
        <v>0</v>
      </c>
      <c r="CV72" s="137"/>
      <c r="CW72" s="134"/>
      <c r="CX72" s="134"/>
      <c r="CY72" s="134"/>
      <c r="CZ72" s="134"/>
      <c r="DA72" s="134"/>
      <c r="DB72" s="134"/>
      <c r="DC72" s="134">
        <f t="shared" si="129"/>
        <v>0</v>
      </c>
      <c r="DD72" s="134">
        <f t="shared" si="130"/>
        <v>0</v>
      </c>
      <c r="DE72" s="134">
        <f t="shared" si="131"/>
        <v>0</v>
      </c>
      <c r="DF72" s="137"/>
      <c r="DG72" s="134"/>
      <c r="DH72" s="134"/>
      <c r="DI72" s="134"/>
      <c r="DJ72" s="134"/>
      <c r="DK72" s="134"/>
      <c r="DL72" s="134"/>
      <c r="DM72" s="134">
        <f t="shared" si="132"/>
        <v>0</v>
      </c>
      <c r="DN72" s="134">
        <f t="shared" si="133"/>
        <v>0</v>
      </c>
      <c r="DO72" s="134">
        <f t="shared" si="134"/>
        <v>0</v>
      </c>
      <c r="DP72" s="137"/>
      <c r="DQ72" s="134"/>
      <c r="DR72" s="134"/>
      <c r="DS72" s="134"/>
      <c r="DT72" s="134"/>
      <c r="DU72" s="134"/>
      <c r="DV72" s="134"/>
      <c r="DW72" s="134">
        <f t="shared" si="135"/>
        <v>0</v>
      </c>
      <c r="DX72" s="134">
        <f t="shared" si="136"/>
        <v>0</v>
      </c>
      <c r="DY72" s="134">
        <f t="shared" si="137"/>
        <v>0</v>
      </c>
      <c r="DZ72" s="145"/>
      <c r="EA72" s="137"/>
      <c r="EB72" s="134"/>
      <c r="EC72" s="134"/>
      <c r="ED72" s="134"/>
      <c r="EE72" s="134"/>
      <c r="EF72" s="134"/>
      <c r="EG72" s="134"/>
      <c r="EH72" s="136"/>
      <c r="EI72" s="134">
        <f t="shared" si="138"/>
        <v>0</v>
      </c>
      <c r="EJ72" s="134">
        <f t="shared" si="139"/>
        <v>0</v>
      </c>
      <c r="EK72" s="134">
        <f t="shared" si="140"/>
        <v>0</v>
      </c>
      <c r="EL72" s="137"/>
      <c r="EM72" s="134"/>
      <c r="EN72" s="134"/>
      <c r="EO72" s="134"/>
      <c r="EP72" s="134"/>
      <c r="EQ72" s="134"/>
      <c r="ER72" s="134"/>
      <c r="ES72" s="134">
        <f t="shared" si="141"/>
        <v>0</v>
      </c>
      <c r="ET72" s="134">
        <f t="shared" si="142"/>
        <v>0</v>
      </c>
      <c r="EU72" s="134">
        <f t="shared" si="143"/>
        <v>0</v>
      </c>
      <c r="EV72" s="137"/>
      <c r="EW72" s="134"/>
      <c r="EX72" s="134"/>
      <c r="EY72" s="142"/>
      <c r="EZ72" s="134">
        <f t="shared" si="151"/>
        <v>0</v>
      </c>
      <c r="FA72" s="134">
        <f t="shared" si="152"/>
        <v>0</v>
      </c>
      <c r="FB72" s="134"/>
      <c r="FC72" s="137"/>
      <c r="FD72" s="134">
        <f t="shared" si="144"/>
        <v>0</v>
      </c>
      <c r="FE72" s="134">
        <f t="shared" si="145"/>
        <v>0</v>
      </c>
      <c r="FF72" s="134">
        <f t="shared" si="146"/>
        <v>0</v>
      </c>
      <c r="FG72" s="134">
        <f t="shared" si="147"/>
        <v>0</v>
      </c>
      <c r="FH72" s="134">
        <f t="shared" si="148"/>
        <v>0</v>
      </c>
      <c r="FI72" s="134">
        <f t="shared" si="149"/>
        <v>0</v>
      </c>
      <c r="FJ72" s="140">
        <f t="shared" si="150"/>
        <v>0</v>
      </c>
      <c r="FK72" s="134"/>
      <c r="FL72" s="135"/>
    </row>
    <row r="73">
      <c r="A73" s="159" t="s">
        <v>780</v>
      </c>
      <c r="B73" s="127" t="b">
        <v>1</v>
      </c>
      <c r="C73" s="147" t="s">
        <v>781</v>
      </c>
      <c r="D73" s="158">
        <v>18.0</v>
      </c>
      <c r="E73" s="161">
        <v>6.152E11</v>
      </c>
      <c r="F73" s="159" t="s">
        <v>182</v>
      </c>
      <c r="G73" s="158">
        <v>3.3309883E7</v>
      </c>
      <c r="H73" s="159" t="s">
        <v>782</v>
      </c>
      <c r="I73" s="159" t="s">
        <v>559</v>
      </c>
      <c r="J73" s="159" t="s">
        <v>487</v>
      </c>
      <c r="K73" s="159" t="s">
        <v>487</v>
      </c>
      <c r="L73" s="159" t="s">
        <v>783</v>
      </c>
      <c r="M73" s="159" t="s">
        <v>489</v>
      </c>
      <c r="N73" s="159" t="s">
        <v>510</v>
      </c>
      <c r="O73" s="159" t="s">
        <v>784</v>
      </c>
      <c r="P73" s="159" t="s">
        <v>492</v>
      </c>
      <c r="Q73" s="159" t="s">
        <v>492</v>
      </c>
      <c r="R73" s="159" t="s">
        <v>493</v>
      </c>
      <c r="S73" s="159" t="s">
        <v>626</v>
      </c>
      <c r="T73" s="159" t="s">
        <v>785</v>
      </c>
      <c r="U73" s="159" t="s">
        <v>76</v>
      </c>
      <c r="V73" s="159" t="s">
        <v>616</v>
      </c>
      <c r="W73" s="159" t="s">
        <v>498</v>
      </c>
      <c r="X73" s="127" t="b">
        <v>1</v>
      </c>
      <c r="Y73" s="134" t="b">
        <v>0</v>
      </c>
      <c r="Z73" s="134" t="b">
        <v>0</v>
      </c>
      <c r="AA73" s="135"/>
      <c r="AB73" s="134" t="b">
        <v>0</v>
      </c>
      <c r="AC73" s="134" t="b">
        <v>0</v>
      </c>
      <c r="AD73" s="135"/>
      <c r="AE73" s="134" t="b">
        <v>0</v>
      </c>
      <c r="AF73" s="135"/>
      <c r="AG73" s="127">
        <v>0.0</v>
      </c>
      <c r="AH73" s="134"/>
      <c r="AI73" s="127">
        <v>0.0</v>
      </c>
      <c r="AJ73" s="127">
        <v>0.0</v>
      </c>
      <c r="AK73" s="127"/>
      <c r="AL73" s="127"/>
      <c r="AM73" s="127"/>
      <c r="AN73" s="127" t="s">
        <v>187</v>
      </c>
      <c r="AO73" s="134"/>
      <c r="AP73" s="134"/>
      <c r="AQ73" s="134"/>
      <c r="AR73" s="134"/>
      <c r="AS73" s="134"/>
      <c r="AT73" s="134"/>
      <c r="AU73" s="134"/>
      <c r="AV73" s="136"/>
      <c r="AW73" s="134">
        <f t="shared" si="114"/>
        <v>0</v>
      </c>
      <c r="AX73" s="134">
        <f t="shared" si="115"/>
        <v>0</v>
      </c>
      <c r="AY73" s="134">
        <f t="shared" si="116"/>
        <v>0</v>
      </c>
      <c r="AZ73" s="137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34"/>
      <c r="BL73" s="134"/>
      <c r="BM73" s="136"/>
      <c r="BN73" s="134">
        <f t="shared" si="117"/>
        <v>0</v>
      </c>
      <c r="BO73" s="134">
        <f t="shared" si="118"/>
        <v>0</v>
      </c>
      <c r="BP73" s="134">
        <f t="shared" si="119"/>
        <v>0</v>
      </c>
      <c r="BQ73" s="137"/>
      <c r="BR73" s="134"/>
      <c r="BS73" s="134"/>
      <c r="BT73" s="134"/>
      <c r="BU73" s="134"/>
      <c r="BV73" s="134"/>
      <c r="BW73" s="134"/>
      <c r="BX73" s="136"/>
      <c r="BY73" s="134">
        <f t="shared" si="120"/>
        <v>0</v>
      </c>
      <c r="BZ73" s="134">
        <f t="shared" si="121"/>
        <v>0</v>
      </c>
      <c r="CA73" s="134">
        <f t="shared" si="122"/>
        <v>0</v>
      </c>
      <c r="CB73" s="137"/>
      <c r="CC73" s="134"/>
      <c r="CD73" s="134"/>
      <c r="CE73" s="134"/>
      <c r="CF73" s="134"/>
      <c r="CG73" s="134"/>
      <c r="CH73" s="134"/>
      <c r="CI73" s="134">
        <f t="shared" si="123"/>
        <v>0</v>
      </c>
      <c r="CJ73" s="134">
        <f t="shared" si="124"/>
        <v>0</v>
      </c>
      <c r="CK73" s="134">
        <f t="shared" si="125"/>
        <v>0</v>
      </c>
      <c r="CL73" s="137"/>
      <c r="CM73" s="134"/>
      <c r="CN73" s="134"/>
      <c r="CO73" s="134"/>
      <c r="CP73" s="134"/>
      <c r="CQ73" s="134"/>
      <c r="CR73" s="134"/>
      <c r="CS73" s="134">
        <f t="shared" si="126"/>
        <v>0</v>
      </c>
      <c r="CT73" s="134">
        <f t="shared" si="127"/>
        <v>0</v>
      </c>
      <c r="CU73" s="134">
        <f t="shared" si="128"/>
        <v>0</v>
      </c>
      <c r="CV73" s="137"/>
      <c r="CW73" s="134"/>
      <c r="CX73" s="134"/>
      <c r="CY73" s="134"/>
      <c r="CZ73" s="134"/>
      <c r="DA73" s="134"/>
      <c r="DB73" s="134"/>
      <c r="DC73" s="134">
        <f t="shared" si="129"/>
        <v>0</v>
      </c>
      <c r="DD73" s="134">
        <f t="shared" si="130"/>
        <v>0</v>
      </c>
      <c r="DE73" s="134">
        <f t="shared" si="131"/>
        <v>0</v>
      </c>
      <c r="DF73" s="137"/>
      <c r="DG73" s="134"/>
      <c r="DH73" s="134"/>
      <c r="DI73" s="134"/>
      <c r="DJ73" s="134"/>
      <c r="DK73" s="134"/>
      <c r="DL73" s="134"/>
      <c r="DM73" s="134">
        <f t="shared" si="132"/>
        <v>0</v>
      </c>
      <c r="DN73" s="134">
        <f t="shared" si="133"/>
        <v>0</v>
      </c>
      <c r="DO73" s="134">
        <f t="shared" si="134"/>
        <v>0</v>
      </c>
      <c r="DP73" s="137"/>
      <c r="DQ73" s="134"/>
      <c r="DR73" s="134"/>
      <c r="DS73" s="134"/>
      <c r="DT73" s="134"/>
      <c r="DU73" s="134"/>
      <c r="DV73" s="134"/>
      <c r="DW73" s="134">
        <f t="shared" si="135"/>
        <v>0</v>
      </c>
      <c r="DX73" s="134">
        <f t="shared" si="136"/>
        <v>0</v>
      </c>
      <c r="DY73" s="134">
        <f t="shared" si="137"/>
        <v>0</v>
      </c>
      <c r="DZ73" s="145"/>
      <c r="EA73" s="137"/>
      <c r="EB73" s="134"/>
      <c r="EC73" s="134"/>
      <c r="ED73" s="134"/>
      <c r="EE73" s="134"/>
      <c r="EF73" s="134"/>
      <c r="EG73" s="134"/>
      <c r="EH73" s="136"/>
      <c r="EI73" s="134">
        <f t="shared" si="138"/>
        <v>0</v>
      </c>
      <c r="EJ73" s="134">
        <f t="shared" si="139"/>
        <v>0</v>
      </c>
      <c r="EK73" s="134">
        <f t="shared" si="140"/>
        <v>0</v>
      </c>
      <c r="EL73" s="137"/>
      <c r="EM73" s="134"/>
      <c r="EN73" s="134"/>
      <c r="EO73" s="134"/>
      <c r="EP73" s="134"/>
      <c r="EQ73" s="134"/>
      <c r="ER73" s="134"/>
      <c r="ES73" s="134">
        <f t="shared" si="141"/>
        <v>0</v>
      </c>
      <c r="ET73" s="134">
        <f t="shared" si="142"/>
        <v>0</v>
      </c>
      <c r="EU73" s="134">
        <f t="shared" si="143"/>
        <v>0</v>
      </c>
      <c r="EV73" s="137"/>
      <c r="EW73" s="134"/>
      <c r="EX73" s="134"/>
      <c r="EY73" s="142"/>
      <c r="EZ73" s="134">
        <f t="shared" si="151"/>
        <v>0</v>
      </c>
      <c r="FA73" s="134">
        <f t="shared" si="152"/>
        <v>0</v>
      </c>
      <c r="FB73" s="134"/>
      <c r="FC73" s="137"/>
      <c r="FD73" s="134">
        <f t="shared" si="144"/>
        <v>0</v>
      </c>
      <c r="FE73" s="134">
        <f t="shared" si="145"/>
        <v>0</v>
      </c>
      <c r="FF73" s="134">
        <f t="shared" si="146"/>
        <v>0</v>
      </c>
      <c r="FG73" s="134">
        <f t="shared" si="147"/>
        <v>0</v>
      </c>
      <c r="FH73" s="134">
        <f t="shared" si="148"/>
        <v>0</v>
      </c>
      <c r="FI73" s="134">
        <f t="shared" si="149"/>
        <v>0</v>
      </c>
      <c r="FJ73" s="140">
        <f t="shared" si="150"/>
        <v>0</v>
      </c>
      <c r="FK73" s="134"/>
      <c r="FL73" s="135"/>
    </row>
    <row r="74">
      <c r="A74" s="159" t="s">
        <v>786</v>
      </c>
      <c r="B74" s="127" t="b">
        <v>1</v>
      </c>
      <c r="C74" s="128" t="s">
        <v>483</v>
      </c>
      <c r="D74" s="158">
        <v>17.0</v>
      </c>
      <c r="E74" s="159" t="s">
        <v>787</v>
      </c>
      <c r="F74" s="159" t="s">
        <v>189</v>
      </c>
      <c r="G74" s="158">
        <v>9.7035126E7</v>
      </c>
      <c r="H74" s="159" t="s">
        <v>788</v>
      </c>
      <c r="I74" s="159" t="s">
        <v>486</v>
      </c>
      <c r="J74" s="159" t="s">
        <v>487</v>
      </c>
      <c r="K74" s="159" t="s">
        <v>487</v>
      </c>
      <c r="L74" s="159" t="s">
        <v>789</v>
      </c>
      <c r="M74" s="159" t="s">
        <v>489</v>
      </c>
      <c r="N74" s="159" t="s">
        <v>490</v>
      </c>
      <c r="O74" s="159" t="s">
        <v>491</v>
      </c>
      <c r="P74" s="159" t="s">
        <v>492</v>
      </c>
      <c r="Q74" s="159" t="s">
        <v>492</v>
      </c>
      <c r="R74" s="159" t="s">
        <v>493</v>
      </c>
      <c r="S74" s="159" t="s">
        <v>570</v>
      </c>
      <c r="T74" s="159" t="s">
        <v>571</v>
      </c>
      <c r="U74" s="159" t="s">
        <v>76</v>
      </c>
      <c r="V74" s="159" t="s">
        <v>790</v>
      </c>
      <c r="W74" s="159" t="s">
        <v>498</v>
      </c>
      <c r="X74" s="127" t="b">
        <v>1</v>
      </c>
      <c r="Y74" s="134" t="b">
        <v>0</v>
      </c>
      <c r="Z74" s="134" t="b">
        <v>0</v>
      </c>
      <c r="AA74" s="135"/>
      <c r="AB74" s="134" t="b">
        <v>0</v>
      </c>
      <c r="AC74" s="134" t="b">
        <v>0</v>
      </c>
      <c r="AD74" s="135"/>
      <c r="AE74" s="134" t="b">
        <v>0</v>
      </c>
      <c r="AF74" s="135"/>
      <c r="AG74" s="127">
        <v>1.0</v>
      </c>
      <c r="AH74" s="134"/>
      <c r="AI74" s="127">
        <v>1.0</v>
      </c>
      <c r="AJ74" s="127">
        <v>1.0</v>
      </c>
      <c r="AK74" s="127"/>
      <c r="AL74" s="127"/>
      <c r="AM74" s="127"/>
      <c r="AN74" s="127" t="s">
        <v>187</v>
      </c>
      <c r="AO74" s="127">
        <v>1.0</v>
      </c>
      <c r="AP74" s="134"/>
      <c r="AQ74" s="127"/>
      <c r="AR74" s="134"/>
      <c r="AS74" s="134"/>
      <c r="AT74" s="134"/>
      <c r="AU74" s="134"/>
      <c r="AV74" s="136"/>
      <c r="AW74" s="134">
        <f t="shared" si="114"/>
        <v>3</v>
      </c>
      <c r="AX74" s="134">
        <f t="shared" si="115"/>
        <v>0</v>
      </c>
      <c r="AY74" s="134">
        <f t="shared" si="116"/>
        <v>1</v>
      </c>
      <c r="AZ74" s="137"/>
      <c r="BA74" s="134"/>
      <c r="BB74" s="134"/>
      <c r="BC74" s="134"/>
      <c r="BD74" s="134"/>
      <c r="BE74" s="134"/>
      <c r="BF74" s="134"/>
      <c r="BG74" s="134"/>
      <c r="BH74" s="134"/>
      <c r="BI74" s="134"/>
      <c r="BJ74" s="134"/>
      <c r="BK74" s="134"/>
      <c r="BL74" s="134"/>
      <c r="BM74" s="136"/>
      <c r="BN74" s="134">
        <f t="shared" si="117"/>
        <v>0</v>
      </c>
      <c r="BO74" s="134">
        <f t="shared" si="118"/>
        <v>0</v>
      </c>
      <c r="BP74" s="134">
        <f t="shared" si="119"/>
        <v>0</v>
      </c>
      <c r="BQ74" s="137"/>
      <c r="BR74" s="134"/>
      <c r="BS74" s="134"/>
      <c r="BT74" s="134"/>
      <c r="BU74" s="134"/>
      <c r="BV74" s="134"/>
      <c r="BW74" s="134"/>
      <c r="BX74" s="136"/>
      <c r="BY74" s="134">
        <f t="shared" si="120"/>
        <v>0</v>
      </c>
      <c r="BZ74" s="134">
        <f t="shared" si="121"/>
        <v>0</v>
      </c>
      <c r="CA74" s="134">
        <f t="shared" si="122"/>
        <v>0</v>
      </c>
      <c r="CB74" s="137"/>
      <c r="CC74" s="134"/>
      <c r="CD74" s="134"/>
      <c r="CE74" s="134"/>
      <c r="CF74" s="134"/>
      <c r="CG74" s="134"/>
      <c r="CH74" s="134"/>
      <c r="CI74" s="134">
        <f t="shared" si="123"/>
        <v>0</v>
      </c>
      <c r="CJ74" s="134">
        <f t="shared" si="124"/>
        <v>0</v>
      </c>
      <c r="CK74" s="134">
        <f t="shared" si="125"/>
        <v>0</v>
      </c>
      <c r="CL74" s="137"/>
      <c r="CM74" s="134"/>
      <c r="CN74" s="134"/>
      <c r="CO74" s="134"/>
      <c r="CP74" s="134"/>
      <c r="CQ74" s="134"/>
      <c r="CR74" s="134"/>
      <c r="CS74" s="134">
        <f t="shared" si="126"/>
        <v>0</v>
      </c>
      <c r="CT74" s="134">
        <f t="shared" si="127"/>
        <v>0</v>
      </c>
      <c r="CU74" s="134">
        <f t="shared" si="128"/>
        <v>0</v>
      </c>
      <c r="CV74" s="137"/>
      <c r="CW74" s="134"/>
      <c r="CX74" s="134"/>
      <c r="CY74" s="134"/>
      <c r="CZ74" s="134"/>
      <c r="DA74" s="134"/>
      <c r="DB74" s="134"/>
      <c r="DC74" s="134">
        <f t="shared" si="129"/>
        <v>0</v>
      </c>
      <c r="DD74" s="134">
        <f t="shared" si="130"/>
        <v>0</v>
      </c>
      <c r="DE74" s="134">
        <f t="shared" si="131"/>
        <v>0</v>
      </c>
      <c r="DF74" s="137"/>
      <c r="DG74" s="134"/>
      <c r="DH74" s="134"/>
      <c r="DI74" s="134"/>
      <c r="DJ74" s="134"/>
      <c r="DK74" s="134"/>
      <c r="DL74" s="134"/>
      <c r="DM74" s="134">
        <f t="shared" si="132"/>
        <v>0</v>
      </c>
      <c r="DN74" s="134">
        <f t="shared" si="133"/>
        <v>0</v>
      </c>
      <c r="DO74" s="134">
        <f t="shared" si="134"/>
        <v>0</v>
      </c>
      <c r="DP74" s="137"/>
      <c r="DQ74" s="134"/>
      <c r="DR74" s="134"/>
      <c r="DS74" s="134"/>
      <c r="DT74" s="134"/>
      <c r="DU74" s="134"/>
      <c r="DV74" s="134"/>
      <c r="DW74" s="134">
        <f t="shared" si="135"/>
        <v>0</v>
      </c>
      <c r="DX74" s="134">
        <f t="shared" si="136"/>
        <v>0</v>
      </c>
      <c r="DY74" s="134">
        <f t="shared" si="137"/>
        <v>0</v>
      </c>
      <c r="DZ74" s="145"/>
      <c r="EA74" s="137"/>
      <c r="EB74" s="134"/>
      <c r="EC74" s="134"/>
      <c r="ED74" s="134"/>
      <c r="EE74" s="134"/>
      <c r="EF74" s="134"/>
      <c r="EG74" s="134"/>
      <c r="EH74" s="136"/>
      <c r="EI74" s="134">
        <f t="shared" si="138"/>
        <v>0</v>
      </c>
      <c r="EJ74" s="134">
        <f t="shared" si="139"/>
        <v>0</v>
      </c>
      <c r="EK74" s="134">
        <f t="shared" si="140"/>
        <v>0</v>
      </c>
      <c r="EL74" s="137"/>
      <c r="EM74" s="134"/>
      <c r="EN74" s="134"/>
      <c r="EO74" s="134"/>
      <c r="EP74" s="134"/>
      <c r="EQ74" s="134"/>
      <c r="ER74" s="134"/>
      <c r="ES74" s="134">
        <f t="shared" si="141"/>
        <v>0</v>
      </c>
      <c r="ET74" s="134">
        <f t="shared" si="142"/>
        <v>0</v>
      </c>
      <c r="EU74" s="134">
        <f t="shared" si="143"/>
        <v>0</v>
      </c>
      <c r="EV74" s="137"/>
      <c r="EW74" s="134"/>
      <c r="EX74" s="134"/>
      <c r="EY74" s="142"/>
      <c r="EZ74" s="134">
        <f t="shared" si="151"/>
        <v>0</v>
      </c>
      <c r="FA74" s="134">
        <f t="shared" si="152"/>
        <v>0</v>
      </c>
      <c r="FB74" s="134"/>
      <c r="FC74" s="137"/>
      <c r="FD74" s="134">
        <f t="shared" si="144"/>
        <v>3</v>
      </c>
      <c r="FE74" s="134">
        <f t="shared" si="145"/>
        <v>0.75</v>
      </c>
      <c r="FF74" s="134">
        <f t="shared" si="146"/>
        <v>0</v>
      </c>
      <c r="FG74" s="134">
        <f t="shared" si="147"/>
        <v>0</v>
      </c>
      <c r="FH74" s="134">
        <f t="shared" si="148"/>
        <v>1</v>
      </c>
      <c r="FI74" s="134">
        <f t="shared" si="149"/>
        <v>0</v>
      </c>
      <c r="FJ74" s="140">
        <f t="shared" si="150"/>
        <v>0.75</v>
      </c>
      <c r="FK74" s="134"/>
      <c r="FL74" s="135"/>
    </row>
    <row r="75">
      <c r="A75" s="159" t="s">
        <v>791</v>
      </c>
      <c r="B75" s="127" t="b">
        <v>1</v>
      </c>
      <c r="C75" s="128" t="s">
        <v>483</v>
      </c>
      <c r="D75" s="158">
        <v>16.0</v>
      </c>
      <c r="E75" s="161">
        <v>8.01201E11</v>
      </c>
      <c r="F75" s="159" t="s">
        <v>182</v>
      </c>
      <c r="G75" s="158">
        <v>9.4892172E7</v>
      </c>
      <c r="H75" s="159" t="s">
        <v>792</v>
      </c>
      <c r="I75" s="159" t="s">
        <v>486</v>
      </c>
      <c r="J75" s="159" t="s">
        <v>487</v>
      </c>
      <c r="K75" s="159" t="s">
        <v>487</v>
      </c>
      <c r="L75" s="159" t="s">
        <v>793</v>
      </c>
      <c r="M75" s="159" t="s">
        <v>489</v>
      </c>
      <c r="N75" s="159" t="s">
        <v>490</v>
      </c>
      <c r="O75" s="159" t="s">
        <v>794</v>
      </c>
      <c r="P75" s="159" t="s">
        <v>492</v>
      </c>
      <c r="Q75" s="159" t="s">
        <v>492</v>
      </c>
      <c r="R75" s="159" t="s">
        <v>493</v>
      </c>
      <c r="S75" s="159" t="s">
        <v>570</v>
      </c>
      <c r="T75" s="159" t="s">
        <v>571</v>
      </c>
      <c r="U75" s="159" t="s">
        <v>76</v>
      </c>
      <c r="V75" s="159" t="s">
        <v>540</v>
      </c>
      <c r="W75" s="159" t="s">
        <v>498</v>
      </c>
      <c r="X75" s="127" t="b">
        <v>1</v>
      </c>
      <c r="Y75" s="134" t="b">
        <v>0</v>
      </c>
      <c r="Z75" s="134" t="b">
        <v>0</v>
      </c>
      <c r="AA75" s="135"/>
      <c r="AB75" s="134" t="b">
        <v>0</v>
      </c>
      <c r="AC75" s="134" t="b">
        <v>0</v>
      </c>
      <c r="AD75" s="135"/>
      <c r="AE75" s="134" t="b">
        <v>0</v>
      </c>
      <c r="AF75" s="135"/>
      <c r="AG75" s="127">
        <v>1.0</v>
      </c>
      <c r="AH75" s="134"/>
      <c r="AI75" s="127">
        <v>1.0</v>
      </c>
      <c r="AJ75" s="127">
        <v>1.0</v>
      </c>
      <c r="AK75" s="127"/>
      <c r="AL75" s="127"/>
      <c r="AM75" s="127"/>
      <c r="AN75" s="127" t="s">
        <v>187</v>
      </c>
      <c r="AO75" s="127">
        <v>1.0</v>
      </c>
      <c r="AP75" s="134"/>
      <c r="AQ75" s="127"/>
      <c r="AR75" s="134"/>
      <c r="AS75" s="134"/>
      <c r="AT75" s="134"/>
      <c r="AU75" s="134"/>
      <c r="AV75" s="136"/>
      <c r="AW75" s="134">
        <f t="shared" si="114"/>
        <v>3</v>
      </c>
      <c r="AX75" s="134">
        <f t="shared" si="115"/>
        <v>0</v>
      </c>
      <c r="AY75" s="134">
        <f t="shared" si="116"/>
        <v>1</v>
      </c>
      <c r="AZ75" s="137"/>
      <c r="BA75" s="134"/>
      <c r="BB75" s="134"/>
      <c r="BC75" s="134"/>
      <c r="BD75" s="134"/>
      <c r="BE75" s="134"/>
      <c r="BF75" s="134"/>
      <c r="BG75" s="134"/>
      <c r="BH75" s="134"/>
      <c r="BI75" s="134"/>
      <c r="BJ75" s="134"/>
      <c r="BK75" s="134"/>
      <c r="BL75" s="134"/>
      <c r="BM75" s="136"/>
      <c r="BN75" s="134">
        <f t="shared" si="117"/>
        <v>0</v>
      </c>
      <c r="BO75" s="134">
        <f t="shared" si="118"/>
        <v>0</v>
      </c>
      <c r="BP75" s="134">
        <f t="shared" si="119"/>
        <v>0</v>
      </c>
      <c r="BQ75" s="137"/>
      <c r="BR75" s="134"/>
      <c r="BS75" s="134"/>
      <c r="BT75" s="134"/>
      <c r="BU75" s="134"/>
      <c r="BV75" s="134"/>
      <c r="BW75" s="134"/>
      <c r="BX75" s="136"/>
      <c r="BY75" s="134">
        <f t="shared" si="120"/>
        <v>0</v>
      </c>
      <c r="BZ75" s="134">
        <f t="shared" si="121"/>
        <v>0</v>
      </c>
      <c r="CA75" s="134">
        <f t="shared" si="122"/>
        <v>0</v>
      </c>
      <c r="CB75" s="137"/>
      <c r="CC75" s="134"/>
      <c r="CD75" s="134"/>
      <c r="CE75" s="134"/>
      <c r="CF75" s="134"/>
      <c r="CG75" s="134"/>
      <c r="CH75" s="134"/>
      <c r="CI75" s="134">
        <f t="shared" si="123"/>
        <v>0</v>
      </c>
      <c r="CJ75" s="134">
        <f t="shared" si="124"/>
        <v>0</v>
      </c>
      <c r="CK75" s="134">
        <f t="shared" si="125"/>
        <v>0</v>
      </c>
      <c r="CL75" s="137"/>
      <c r="CM75" s="134"/>
      <c r="CN75" s="134"/>
      <c r="CO75" s="134"/>
      <c r="CP75" s="134"/>
      <c r="CQ75" s="134"/>
      <c r="CR75" s="134"/>
      <c r="CS75" s="134">
        <f t="shared" si="126"/>
        <v>0</v>
      </c>
      <c r="CT75" s="134">
        <f t="shared" si="127"/>
        <v>0</v>
      </c>
      <c r="CU75" s="134">
        <f t="shared" si="128"/>
        <v>0</v>
      </c>
      <c r="CV75" s="137"/>
      <c r="CW75" s="134"/>
      <c r="CX75" s="134"/>
      <c r="CY75" s="134"/>
      <c r="CZ75" s="134"/>
      <c r="DA75" s="134"/>
      <c r="DB75" s="134"/>
      <c r="DC75" s="134">
        <f t="shared" si="129"/>
        <v>0</v>
      </c>
      <c r="DD75" s="134">
        <f t="shared" si="130"/>
        <v>0</v>
      </c>
      <c r="DE75" s="134">
        <f t="shared" si="131"/>
        <v>0</v>
      </c>
      <c r="DF75" s="137"/>
      <c r="DG75" s="134"/>
      <c r="DH75" s="134"/>
      <c r="DI75" s="134"/>
      <c r="DJ75" s="134"/>
      <c r="DK75" s="134"/>
      <c r="DL75" s="134"/>
      <c r="DM75" s="134">
        <f t="shared" si="132"/>
        <v>0</v>
      </c>
      <c r="DN75" s="134">
        <f t="shared" si="133"/>
        <v>0</v>
      </c>
      <c r="DO75" s="134">
        <f t="shared" si="134"/>
        <v>0</v>
      </c>
      <c r="DP75" s="137"/>
      <c r="DQ75" s="134"/>
      <c r="DR75" s="134"/>
      <c r="DS75" s="134"/>
      <c r="DT75" s="134"/>
      <c r="DU75" s="134"/>
      <c r="DV75" s="134"/>
      <c r="DW75" s="134">
        <f t="shared" si="135"/>
        <v>0</v>
      </c>
      <c r="DX75" s="134">
        <f t="shared" si="136"/>
        <v>0</v>
      </c>
      <c r="DY75" s="134">
        <f t="shared" si="137"/>
        <v>0</v>
      </c>
      <c r="DZ75" s="145"/>
      <c r="EA75" s="137"/>
      <c r="EB75" s="134"/>
      <c r="EC75" s="134"/>
      <c r="ED75" s="134"/>
      <c r="EE75" s="134"/>
      <c r="EF75" s="134"/>
      <c r="EG75" s="134"/>
      <c r="EH75" s="136"/>
      <c r="EI75" s="134">
        <f t="shared" si="138"/>
        <v>0</v>
      </c>
      <c r="EJ75" s="134">
        <f t="shared" si="139"/>
        <v>0</v>
      </c>
      <c r="EK75" s="134">
        <f t="shared" si="140"/>
        <v>0</v>
      </c>
      <c r="EL75" s="137"/>
      <c r="EM75" s="134"/>
      <c r="EN75" s="134"/>
      <c r="EO75" s="134"/>
      <c r="EP75" s="134"/>
      <c r="EQ75" s="134"/>
      <c r="ER75" s="134"/>
      <c r="ES75" s="134">
        <f t="shared" si="141"/>
        <v>0</v>
      </c>
      <c r="ET75" s="134">
        <f t="shared" si="142"/>
        <v>0</v>
      </c>
      <c r="EU75" s="134">
        <f t="shared" si="143"/>
        <v>0</v>
      </c>
      <c r="EV75" s="137"/>
      <c r="EW75" s="134"/>
      <c r="EX75" s="134"/>
      <c r="EY75" s="142"/>
      <c r="EZ75" s="134">
        <f t="shared" si="151"/>
        <v>0</v>
      </c>
      <c r="FA75" s="134">
        <f t="shared" si="152"/>
        <v>0</v>
      </c>
      <c r="FB75" s="134"/>
      <c r="FC75" s="137"/>
      <c r="FD75" s="134">
        <f t="shared" si="144"/>
        <v>3</v>
      </c>
      <c r="FE75" s="134">
        <f t="shared" si="145"/>
        <v>0.75</v>
      </c>
      <c r="FF75" s="134">
        <f t="shared" si="146"/>
        <v>0</v>
      </c>
      <c r="FG75" s="134">
        <f t="shared" si="147"/>
        <v>0</v>
      </c>
      <c r="FH75" s="134">
        <f t="shared" si="148"/>
        <v>1</v>
      </c>
      <c r="FI75" s="134">
        <f t="shared" si="149"/>
        <v>0</v>
      </c>
      <c r="FJ75" s="140">
        <f t="shared" si="150"/>
        <v>0.75</v>
      </c>
      <c r="FK75" s="134"/>
      <c r="FL75" s="135"/>
    </row>
    <row r="76">
      <c r="A76" s="159" t="s">
        <v>795</v>
      </c>
      <c r="B76" s="127" t="b">
        <v>1</v>
      </c>
      <c r="C76" s="147" t="s">
        <v>755</v>
      </c>
      <c r="D76" s="158">
        <v>19.0</v>
      </c>
      <c r="E76" s="161">
        <v>8.262E11</v>
      </c>
      <c r="F76" s="159" t="s">
        <v>182</v>
      </c>
      <c r="G76" s="158">
        <v>8.9691034E7</v>
      </c>
      <c r="H76" s="159" t="s">
        <v>796</v>
      </c>
      <c r="I76" s="159" t="s">
        <v>559</v>
      </c>
      <c r="J76" s="159" t="s">
        <v>487</v>
      </c>
      <c r="K76" s="159" t="s">
        <v>487</v>
      </c>
      <c r="L76" s="159" t="s">
        <v>797</v>
      </c>
      <c r="M76" s="159" t="s">
        <v>489</v>
      </c>
      <c r="N76" s="159" t="s">
        <v>490</v>
      </c>
      <c r="O76" s="159" t="s">
        <v>798</v>
      </c>
      <c r="P76" s="159" t="s">
        <v>492</v>
      </c>
      <c r="Q76" s="159" t="s">
        <v>492</v>
      </c>
      <c r="R76" s="159" t="s">
        <v>493</v>
      </c>
      <c r="S76" s="159" t="s">
        <v>570</v>
      </c>
      <c r="T76" s="159" t="s">
        <v>571</v>
      </c>
      <c r="U76" s="159" t="s">
        <v>76</v>
      </c>
      <c r="V76" s="159" t="s">
        <v>616</v>
      </c>
      <c r="W76" s="159" t="s">
        <v>498</v>
      </c>
      <c r="X76" s="127" t="b">
        <v>1</v>
      </c>
      <c r="Y76" s="134" t="b">
        <v>0</v>
      </c>
      <c r="Z76" s="134" t="b">
        <v>0</v>
      </c>
      <c r="AA76" s="135"/>
      <c r="AB76" s="134" t="b">
        <v>0</v>
      </c>
      <c r="AC76" s="134" t="b">
        <v>0</v>
      </c>
      <c r="AD76" s="135"/>
      <c r="AE76" s="134" t="b">
        <v>0</v>
      </c>
      <c r="AF76" s="135"/>
      <c r="AG76" s="127">
        <v>1.0</v>
      </c>
      <c r="AH76" s="134"/>
      <c r="AI76" s="127">
        <v>1.0</v>
      </c>
      <c r="AJ76" s="127">
        <v>1.0</v>
      </c>
      <c r="AK76" s="127"/>
      <c r="AL76" s="127"/>
      <c r="AM76" s="127"/>
      <c r="AN76" s="127" t="s">
        <v>187</v>
      </c>
      <c r="AO76" s="134"/>
      <c r="AP76" s="134"/>
      <c r="AQ76" s="134"/>
      <c r="AR76" s="134"/>
      <c r="AS76" s="134"/>
      <c r="AT76" s="134"/>
      <c r="AU76" s="134"/>
      <c r="AV76" s="136"/>
      <c r="AW76" s="134">
        <f t="shared" si="114"/>
        <v>2</v>
      </c>
      <c r="AX76" s="134">
        <f t="shared" si="115"/>
        <v>0</v>
      </c>
      <c r="AY76" s="134">
        <f t="shared" si="116"/>
        <v>1</v>
      </c>
      <c r="AZ76" s="137"/>
      <c r="BA76" s="134"/>
      <c r="BB76" s="134"/>
      <c r="BC76" s="134"/>
      <c r="BD76" s="134"/>
      <c r="BE76" s="134"/>
      <c r="BF76" s="134"/>
      <c r="BG76" s="134"/>
      <c r="BH76" s="134"/>
      <c r="BI76" s="134"/>
      <c r="BJ76" s="134"/>
      <c r="BK76" s="134"/>
      <c r="BL76" s="134"/>
      <c r="BM76" s="136"/>
      <c r="BN76" s="134">
        <f t="shared" si="117"/>
        <v>0</v>
      </c>
      <c r="BO76" s="134">
        <f t="shared" si="118"/>
        <v>0</v>
      </c>
      <c r="BP76" s="134">
        <f t="shared" si="119"/>
        <v>0</v>
      </c>
      <c r="BQ76" s="137"/>
      <c r="BR76" s="134"/>
      <c r="BS76" s="134"/>
      <c r="BT76" s="134"/>
      <c r="BU76" s="134"/>
      <c r="BV76" s="134"/>
      <c r="BW76" s="134"/>
      <c r="BX76" s="136"/>
      <c r="BY76" s="134">
        <f t="shared" si="120"/>
        <v>0</v>
      </c>
      <c r="BZ76" s="134">
        <f t="shared" si="121"/>
        <v>0</v>
      </c>
      <c r="CA76" s="134">
        <f t="shared" si="122"/>
        <v>0</v>
      </c>
      <c r="CB76" s="137"/>
      <c r="CC76" s="134"/>
      <c r="CD76" s="134"/>
      <c r="CE76" s="134"/>
      <c r="CF76" s="134"/>
      <c r="CG76" s="134"/>
      <c r="CH76" s="134"/>
      <c r="CI76" s="134">
        <f t="shared" si="123"/>
        <v>0</v>
      </c>
      <c r="CJ76" s="134">
        <f t="shared" si="124"/>
        <v>0</v>
      </c>
      <c r="CK76" s="134">
        <f t="shared" si="125"/>
        <v>0</v>
      </c>
      <c r="CL76" s="137"/>
      <c r="CM76" s="134"/>
      <c r="CN76" s="134"/>
      <c r="CO76" s="134"/>
      <c r="CP76" s="134"/>
      <c r="CQ76" s="134"/>
      <c r="CR76" s="134"/>
      <c r="CS76" s="134">
        <f t="shared" si="126"/>
        <v>0</v>
      </c>
      <c r="CT76" s="134">
        <f t="shared" si="127"/>
        <v>0</v>
      </c>
      <c r="CU76" s="134">
        <f t="shared" si="128"/>
        <v>0</v>
      </c>
      <c r="CV76" s="137"/>
      <c r="CW76" s="134"/>
      <c r="CX76" s="134"/>
      <c r="CY76" s="134"/>
      <c r="CZ76" s="134"/>
      <c r="DA76" s="134"/>
      <c r="DB76" s="134"/>
      <c r="DC76" s="134">
        <f t="shared" si="129"/>
        <v>0</v>
      </c>
      <c r="DD76" s="134">
        <f t="shared" si="130"/>
        <v>0</v>
      </c>
      <c r="DE76" s="134">
        <f t="shared" si="131"/>
        <v>0</v>
      </c>
      <c r="DF76" s="137"/>
      <c r="DG76" s="134"/>
      <c r="DH76" s="134"/>
      <c r="DI76" s="134"/>
      <c r="DJ76" s="134"/>
      <c r="DK76" s="134"/>
      <c r="DL76" s="134"/>
      <c r="DM76" s="134">
        <f t="shared" si="132"/>
        <v>0</v>
      </c>
      <c r="DN76" s="134">
        <f t="shared" si="133"/>
        <v>0</v>
      </c>
      <c r="DO76" s="134">
        <f t="shared" si="134"/>
        <v>0</v>
      </c>
      <c r="DP76" s="137"/>
      <c r="DQ76" s="134"/>
      <c r="DR76" s="134"/>
      <c r="DS76" s="134"/>
      <c r="DT76" s="134"/>
      <c r="DU76" s="134"/>
      <c r="DV76" s="134"/>
      <c r="DW76" s="134">
        <f t="shared" si="135"/>
        <v>0</v>
      </c>
      <c r="DX76" s="134">
        <f t="shared" si="136"/>
        <v>0</v>
      </c>
      <c r="DY76" s="134">
        <f t="shared" si="137"/>
        <v>0</v>
      </c>
      <c r="DZ76" s="145"/>
      <c r="EA76" s="137"/>
      <c r="EB76" s="134"/>
      <c r="EC76" s="134"/>
      <c r="ED76" s="134"/>
      <c r="EE76" s="134"/>
      <c r="EF76" s="134"/>
      <c r="EG76" s="134"/>
      <c r="EH76" s="136"/>
      <c r="EI76" s="134">
        <f t="shared" si="138"/>
        <v>0</v>
      </c>
      <c r="EJ76" s="134">
        <f t="shared" si="139"/>
        <v>0</v>
      </c>
      <c r="EK76" s="134">
        <f t="shared" si="140"/>
        <v>0</v>
      </c>
      <c r="EL76" s="137"/>
      <c r="EM76" s="134"/>
      <c r="EN76" s="134"/>
      <c r="EO76" s="134"/>
      <c r="EP76" s="134"/>
      <c r="EQ76" s="134"/>
      <c r="ER76" s="134"/>
      <c r="ES76" s="134">
        <f t="shared" si="141"/>
        <v>0</v>
      </c>
      <c r="ET76" s="134">
        <f t="shared" si="142"/>
        <v>0</v>
      </c>
      <c r="EU76" s="134">
        <f t="shared" si="143"/>
        <v>0</v>
      </c>
      <c r="EV76" s="137"/>
      <c r="EW76" s="134"/>
      <c r="EX76" s="134"/>
      <c r="EY76" s="142"/>
      <c r="EZ76" s="134">
        <f t="shared" si="151"/>
        <v>0</v>
      </c>
      <c r="FA76" s="134">
        <f t="shared" si="152"/>
        <v>0</v>
      </c>
      <c r="FB76" s="134"/>
      <c r="FC76" s="137"/>
      <c r="FD76" s="134">
        <f t="shared" si="144"/>
        <v>2</v>
      </c>
      <c r="FE76" s="134">
        <f t="shared" si="145"/>
        <v>0.5</v>
      </c>
      <c r="FF76" s="134">
        <f t="shared" si="146"/>
        <v>0</v>
      </c>
      <c r="FG76" s="134">
        <f t="shared" si="147"/>
        <v>0</v>
      </c>
      <c r="FH76" s="134">
        <f t="shared" si="148"/>
        <v>1</v>
      </c>
      <c r="FI76" s="134">
        <f t="shared" si="149"/>
        <v>0</v>
      </c>
      <c r="FJ76" s="140">
        <f t="shared" si="150"/>
        <v>0.5</v>
      </c>
      <c r="FK76" s="134"/>
      <c r="FL76" s="135"/>
    </row>
    <row r="77">
      <c r="A77" s="159" t="s">
        <v>799</v>
      </c>
      <c r="B77" s="172" t="s">
        <v>800</v>
      </c>
      <c r="C77" s="147" t="s">
        <v>801</v>
      </c>
      <c r="D77" s="158">
        <v>17.0</v>
      </c>
      <c r="E77" s="161">
        <v>8.01201E11</v>
      </c>
      <c r="F77" s="159" t="s">
        <v>182</v>
      </c>
      <c r="G77" s="158">
        <v>9.3436155E7</v>
      </c>
      <c r="H77" s="159" t="s">
        <v>802</v>
      </c>
      <c r="I77" s="159" t="s">
        <v>559</v>
      </c>
      <c r="J77" s="159" t="s">
        <v>487</v>
      </c>
      <c r="K77" s="159" t="s">
        <v>487</v>
      </c>
      <c r="L77" s="159" t="s">
        <v>803</v>
      </c>
      <c r="M77" s="159" t="s">
        <v>489</v>
      </c>
      <c r="N77" s="159" t="s">
        <v>490</v>
      </c>
      <c r="O77" s="159" t="s">
        <v>511</v>
      </c>
      <c r="P77" s="159" t="s">
        <v>492</v>
      </c>
      <c r="Q77" s="159" t="s">
        <v>492</v>
      </c>
      <c r="R77" s="159" t="s">
        <v>493</v>
      </c>
      <c r="S77" s="159" t="s">
        <v>570</v>
      </c>
      <c r="T77" s="159" t="s">
        <v>571</v>
      </c>
      <c r="U77" s="159" t="s">
        <v>76</v>
      </c>
      <c r="V77" s="159" t="s">
        <v>572</v>
      </c>
      <c r="W77" s="160" t="s">
        <v>573</v>
      </c>
      <c r="X77" s="127" t="b">
        <v>1</v>
      </c>
      <c r="Y77" s="134" t="b">
        <v>0</v>
      </c>
      <c r="Z77" s="134" t="b">
        <v>0</v>
      </c>
      <c r="AA77" s="135"/>
      <c r="AB77" s="134" t="b">
        <v>0</v>
      </c>
      <c r="AC77" s="134" t="b">
        <v>0</v>
      </c>
      <c r="AD77" s="135"/>
      <c r="AE77" s="134" t="b">
        <v>0</v>
      </c>
      <c r="AF77" s="135"/>
      <c r="AG77" s="127">
        <v>1.0</v>
      </c>
      <c r="AH77" s="134"/>
      <c r="AI77" s="127">
        <v>1.0</v>
      </c>
      <c r="AJ77" s="127">
        <v>0.0</v>
      </c>
      <c r="AK77" s="127"/>
      <c r="AL77" s="127"/>
      <c r="AM77" s="127"/>
      <c r="AN77" s="127" t="s">
        <v>187</v>
      </c>
      <c r="AO77" s="127">
        <v>1.0</v>
      </c>
      <c r="AP77" s="134"/>
      <c r="AQ77" s="127"/>
      <c r="AR77" s="134"/>
      <c r="AS77" s="134"/>
      <c r="AT77" s="134"/>
      <c r="AU77" s="134"/>
      <c r="AV77" s="136"/>
      <c r="AW77" s="134">
        <f t="shared" si="114"/>
        <v>3</v>
      </c>
      <c r="AX77" s="134">
        <f t="shared" si="115"/>
        <v>0</v>
      </c>
      <c r="AY77" s="134">
        <f t="shared" si="116"/>
        <v>0</v>
      </c>
      <c r="AZ77" s="137"/>
      <c r="BA77" s="134"/>
      <c r="BB77" s="134"/>
      <c r="BC77" s="134"/>
      <c r="BD77" s="134"/>
      <c r="BE77" s="134"/>
      <c r="BF77" s="134"/>
      <c r="BG77" s="134"/>
      <c r="BH77" s="134"/>
      <c r="BI77" s="134"/>
      <c r="BJ77" s="134"/>
      <c r="BK77" s="134"/>
      <c r="BL77" s="134"/>
      <c r="BM77" s="136"/>
      <c r="BN77" s="134">
        <f t="shared" si="117"/>
        <v>0</v>
      </c>
      <c r="BO77" s="134">
        <f t="shared" si="118"/>
        <v>0</v>
      </c>
      <c r="BP77" s="134">
        <f t="shared" si="119"/>
        <v>0</v>
      </c>
      <c r="BQ77" s="137"/>
      <c r="BR77" s="134"/>
      <c r="BS77" s="134"/>
      <c r="BT77" s="134"/>
      <c r="BU77" s="134"/>
      <c r="BV77" s="134"/>
      <c r="BW77" s="134"/>
      <c r="BX77" s="136"/>
      <c r="BY77" s="134">
        <f t="shared" si="120"/>
        <v>0</v>
      </c>
      <c r="BZ77" s="134">
        <f t="shared" si="121"/>
        <v>0</v>
      </c>
      <c r="CA77" s="134">
        <f t="shared" si="122"/>
        <v>0</v>
      </c>
      <c r="CB77" s="137"/>
      <c r="CC77" s="134"/>
      <c r="CD77" s="134"/>
      <c r="CE77" s="134"/>
      <c r="CF77" s="134"/>
      <c r="CG77" s="134"/>
      <c r="CH77" s="134"/>
      <c r="CI77" s="134">
        <f t="shared" si="123"/>
        <v>0</v>
      </c>
      <c r="CJ77" s="134">
        <f t="shared" si="124"/>
        <v>0</v>
      </c>
      <c r="CK77" s="134">
        <f t="shared" si="125"/>
        <v>0</v>
      </c>
      <c r="CL77" s="137"/>
      <c r="CM77" s="134"/>
      <c r="CN77" s="134"/>
      <c r="CO77" s="134"/>
      <c r="CP77" s="134"/>
      <c r="CQ77" s="134"/>
      <c r="CR77" s="134"/>
      <c r="CS77" s="134">
        <f t="shared" si="126"/>
        <v>0</v>
      </c>
      <c r="CT77" s="134">
        <f t="shared" si="127"/>
        <v>0</v>
      </c>
      <c r="CU77" s="134">
        <f t="shared" si="128"/>
        <v>0</v>
      </c>
      <c r="CV77" s="137"/>
      <c r="CW77" s="134"/>
      <c r="CX77" s="134"/>
      <c r="CY77" s="134"/>
      <c r="CZ77" s="134"/>
      <c r="DA77" s="134"/>
      <c r="DB77" s="134"/>
      <c r="DC77" s="134">
        <f t="shared" si="129"/>
        <v>0</v>
      </c>
      <c r="DD77" s="134">
        <f t="shared" si="130"/>
        <v>0</v>
      </c>
      <c r="DE77" s="134">
        <f t="shared" si="131"/>
        <v>0</v>
      </c>
      <c r="DF77" s="137"/>
      <c r="DG77" s="134"/>
      <c r="DH77" s="134"/>
      <c r="DI77" s="134"/>
      <c r="DJ77" s="134"/>
      <c r="DK77" s="134"/>
      <c r="DL77" s="134"/>
      <c r="DM77" s="134">
        <f t="shared" si="132"/>
        <v>0</v>
      </c>
      <c r="DN77" s="134">
        <f t="shared" si="133"/>
        <v>0</v>
      </c>
      <c r="DO77" s="134">
        <f t="shared" si="134"/>
        <v>0</v>
      </c>
      <c r="DP77" s="137"/>
      <c r="DQ77" s="134"/>
      <c r="DR77" s="134"/>
      <c r="DS77" s="134"/>
      <c r="DT77" s="134"/>
      <c r="DU77" s="134"/>
      <c r="DV77" s="134"/>
      <c r="DW77" s="134">
        <f t="shared" si="135"/>
        <v>0</v>
      </c>
      <c r="DX77" s="134">
        <f t="shared" si="136"/>
        <v>0</v>
      </c>
      <c r="DY77" s="134">
        <f t="shared" si="137"/>
        <v>0</v>
      </c>
      <c r="DZ77" s="145"/>
      <c r="EA77" s="137"/>
      <c r="EB77" s="134"/>
      <c r="EC77" s="134"/>
      <c r="ED77" s="134"/>
      <c r="EE77" s="134"/>
      <c r="EF77" s="134"/>
      <c r="EG77" s="134"/>
      <c r="EH77" s="136"/>
      <c r="EI77" s="134">
        <f t="shared" si="138"/>
        <v>0</v>
      </c>
      <c r="EJ77" s="134">
        <f t="shared" si="139"/>
        <v>0</v>
      </c>
      <c r="EK77" s="134">
        <f t="shared" si="140"/>
        <v>0</v>
      </c>
      <c r="EL77" s="137"/>
      <c r="EM77" s="134"/>
      <c r="EN77" s="134"/>
      <c r="EO77" s="134"/>
      <c r="EP77" s="134"/>
      <c r="EQ77" s="134"/>
      <c r="ER77" s="134"/>
      <c r="ES77" s="134">
        <f t="shared" si="141"/>
        <v>0</v>
      </c>
      <c r="ET77" s="134">
        <f t="shared" si="142"/>
        <v>0</v>
      </c>
      <c r="EU77" s="134">
        <f t="shared" si="143"/>
        <v>0</v>
      </c>
      <c r="EV77" s="137"/>
      <c r="EW77" s="134"/>
      <c r="EX77" s="134"/>
      <c r="EY77" s="142"/>
      <c r="EZ77" s="134">
        <f t="shared" ref="EZ77:FA77" si="153">SUM(EW77)</f>
        <v>0</v>
      </c>
      <c r="FA77" s="134">
        <f t="shared" si="153"/>
        <v>0</v>
      </c>
      <c r="FB77" s="134"/>
      <c r="FC77" s="137"/>
      <c r="FD77" s="134">
        <f t="shared" si="144"/>
        <v>3</v>
      </c>
      <c r="FE77" s="134">
        <f t="shared" si="145"/>
        <v>0.75</v>
      </c>
      <c r="FF77" s="134">
        <f t="shared" si="146"/>
        <v>0</v>
      </c>
      <c r="FG77" s="134">
        <f t="shared" si="147"/>
        <v>0</v>
      </c>
      <c r="FH77" s="134">
        <f t="shared" si="148"/>
        <v>0</v>
      </c>
      <c r="FI77" s="134">
        <f t="shared" si="149"/>
        <v>0</v>
      </c>
      <c r="FJ77" s="140">
        <f t="shared" si="150"/>
        <v>0.75</v>
      </c>
      <c r="FK77" s="134"/>
      <c r="FL77" s="135"/>
    </row>
    <row r="78">
      <c r="A78" s="133"/>
      <c r="B78" s="127"/>
      <c r="C78" s="163"/>
      <c r="D78" s="133"/>
      <c r="E78" s="133"/>
      <c r="F78" s="133"/>
      <c r="G78" s="149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27"/>
      <c r="Y78" s="134"/>
      <c r="Z78" s="134"/>
      <c r="AA78" s="135"/>
      <c r="AB78" s="134" t="b">
        <v>0</v>
      </c>
      <c r="AC78" s="134" t="b">
        <v>0</v>
      </c>
      <c r="AD78" s="135"/>
      <c r="AE78" s="134"/>
      <c r="AF78" s="135"/>
      <c r="AG78" s="127"/>
      <c r="AH78" s="134"/>
      <c r="AI78" s="134"/>
      <c r="AJ78" s="134"/>
      <c r="AK78" s="134"/>
      <c r="AL78" s="134"/>
      <c r="AM78" s="134"/>
      <c r="AN78" s="134"/>
      <c r="AO78" s="134"/>
      <c r="AP78" s="134"/>
      <c r="AQ78" s="134"/>
      <c r="AR78" s="134"/>
      <c r="AS78" s="134"/>
      <c r="AT78" s="134"/>
      <c r="AU78" s="134"/>
      <c r="AV78" s="136"/>
      <c r="AW78" s="134">
        <f t="shared" si="114"/>
        <v>0</v>
      </c>
      <c r="AX78" s="134">
        <f t="shared" si="115"/>
        <v>0</v>
      </c>
      <c r="AY78" s="134">
        <f t="shared" si="116"/>
        <v>0</v>
      </c>
      <c r="AZ78" s="137"/>
      <c r="BA78" s="134"/>
      <c r="BB78" s="134"/>
      <c r="BC78" s="134"/>
      <c r="BD78" s="134"/>
      <c r="BE78" s="134"/>
      <c r="BF78" s="134"/>
      <c r="BG78" s="134"/>
      <c r="BH78" s="134"/>
      <c r="BI78" s="134"/>
      <c r="BJ78" s="134"/>
      <c r="BK78" s="134"/>
      <c r="BL78" s="134"/>
      <c r="BM78" s="136"/>
      <c r="BN78" s="134">
        <f t="shared" si="117"/>
        <v>0</v>
      </c>
      <c r="BO78" s="134">
        <f t="shared" si="118"/>
        <v>0</v>
      </c>
      <c r="BP78" s="134">
        <f t="shared" si="119"/>
        <v>0</v>
      </c>
      <c r="BQ78" s="137"/>
      <c r="BR78" s="134"/>
      <c r="BS78" s="134"/>
      <c r="BT78" s="134"/>
      <c r="BU78" s="134"/>
      <c r="BV78" s="134"/>
      <c r="BW78" s="134"/>
      <c r="BX78" s="136"/>
      <c r="BY78" s="134">
        <f t="shared" si="120"/>
        <v>0</v>
      </c>
      <c r="BZ78" s="134">
        <f t="shared" si="121"/>
        <v>0</v>
      </c>
      <c r="CA78" s="134">
        <f t="shared" si="122"/>
        <v>0</v>
      </c>
      <c r="CB78" s="137"/>
      <c r="CC78" s="134"/>
      <c r="CD78" s="134"/>
      <c r="CE78" s="134"/>
      <c r="CF78" s="134"/>
      <c r="CG78" s="134"/>
      <c r="CH78" s="134"/>
      <c r="CI78" s="134">
        <f t="shared" si="123"/>
        <v>0</v>
      </c>
      <c r="CJ78" s="134">
        <f t="shared" si="124"/>
        <v>0</v>
      </c>
      <c r="CK78" s="134">
        <f t="shared" si="125"/>
        <v>0</v>
      </c>
      <c r="CL78" s="137"/>
      <c r="CM78" s="134"/>
      <c r="CN78" s="134"/>
      <c r="CO78" s="134"/>
      <c r="CP78" s="134"/>
      <c r="CQ78" s="134"/>
      <c r="CR78" s="134"/>
      <c r="CS78" s="134">
        <f t="shared" si="126"/>
        <v>0</v>
      </c>
      <c r="CT78" s="134">
        <f t="shared" si="127"/>
        <v>0</v>
      </c>
      <c r="CU78" s="134">
        <f t="shared" si="128"/>
        <v>0</v>
      </c>
      <c r="CV78" s="137"/>
      <c r="CW78" s="134"/>
      <c r="CX78" s="134"/>
      <c r="CY78" s="134"/>
      <c r="CZ78" s="134"/>
      <c r="DA78" s="134"/>
      <c r="DB78" s="134"/>
      <c r="DC78" s="134">
        <f t="shared" si="129"/>
        <v>0</v>
      </c>
      <c r="DD78" s="134">
        <f t="shared" si="130"/>
        <v>0</v>
      </c>
      <c r="DE78" s="134">
        <f t="shared" si="131"/>
        <v>0</v>
      </c>
      <c r="DF78" s="137"/>
      <c r="DG78" s="134"/>
      <c r="DH78" s="134"/>
      <c r="DI78" s="134"/>
      <c r="DJ78" s="134"/>
      <c r="DK78" s="134"/>
      <c r="DL78" s="134"/>
      <c r="DM78" s="134">
        <f t="shared" si="132"/>
        <v>0</v>
      </c>
      <c r="DN78" s="134">
        <f t="shared" si="133"/>
        <v>0</v>
      </c>
      <c r="DO78" s="134">
        <f t="shared" si="134"/>
        <v>0</v>
      </c>
      <c r="DP78" s="137"/>
      <c r="DQ78" s="134"/>
      <c r="DR78" s="134"/>
      <c r="DS78" s="134"/>
      <c r="DT78" s="134"/>
      <c r="DU78" s="134"/>
      <c r="DV78" s="134"/>
      <c r="DW78" s="134">
        <f t="shared" si="135"/>
        <v>0</v>
      </c>
      <c r="DX78" s="134">
        <f t="shared" si="136"/>
        <v>0</v>
      </c>
      <c r="DY78" s="134">
        <f t="shared" si="137"/>
        <v>0</v>
      </c>
      <c r="DZ78" s="145"/>
      <c r="EA78" s="137"/>
      <c r="EB78" s="134"/>
      <c r="EC78" s="134"/>
      <c r="ED78" s="134"/>
      <c r="EE78" s="134"/>
      <c r="EF78" s="134"/>
      <c r="EG78" s="134"/>
      <c r="EH78" s="136"/>
      <c r="EI78" s="134">
        <f t="shared" si="138"/>
        <v>0</v>
      </c>
      <c r="EJ78" s="134">
        <f t="shared" si="139"/>
        <v>0</v>
      </c>
      <c r="EK78" s="134">
        <f t="shared" si="140"/>
        <v>0</v>
      </c>
      <c r="EL78" s="137"/>
      <c r="EM78" s="134"/>
      <c r="EN78" s="134"/>
      <c r="EO78" s="134"/>
      <c r="EP78" s="134"/>
      <c r="EQ78" s="134"/>
      <c r="ER78" s="134"/>
      <c r="ES78" s="134">
        <f t="shared" si="141"/>
        <v>0</v>
      </c>
      <c r="ET78" s="134">
        <f t="shared" si="142"/>
        <v>0</v>
      </c>
      <c r="EU78" s="134">
        <f t="shared" si="143"/>
        <v>0</v>
      </c>
      <c r="EV78" s="137"/>
      <c r="EW78" s="134"/>
      <c r="EX78" s="134"/>
      <c r="EY78" s="142"/>
      <c r="EZ78" s="134">
        <f t="shared" ref="EZ78:EZ79" si="154">SUM(EW78,EX78)</f>
        <v>0</v>
      </c>
      <c r="FA78" s="134">
        <f t="shared" ref="FA78:FA79" si="155">SUM(EX78)</f>
        <v>0</v>
      </c>
      <c r="FB78" s="134"/>
      <c r="FC78" s="137"/>
      <c r="FD78" s="134">
        <f t="shared" si="144"/>
        <v>0</v>
      </c>
      <c r="FE78" s="134">
        <f t="shared" si="145"/>
        <v>0</v>
      </c>
      <c r="FF78" s="134">
        <f t="shared" si="146"/>
        <v>0</v>
      </c>
      <c r="FG78" s="134">
        <f t="shared" si="147"/>
        <v>0</v>
      </c>
      <c r="FH78" s="134">
        <f t="shared" si="148"/>
        <v>0</v>
      </c>
      <c r="FI78" s="134">
        <f t="shared" si="149"/>
        <v>0</v>
      </c>
      <c r="FJ78" s="140">
        <f t="shared" si="150"/>
        <v>0</v>
      </c>
      <c r="FK78" s="134"/>
      <c r="FL78" s="135"/>
    </row>
    <row r="79">
      <c r="A79" s="133"/>
      <c r="B79" s="127"/>
      <c r="C79" s="163"/>
      <c r="D79" s="133"/>
      <c r="E79" s="133"/>
      <c r="F79" s="133"/>
      <c r="G79" s="149"/>
      <c r="H79" s="133"/>
      <c r="I79" s="133"/>
      <c r="J79" s="133"/>
      <c r="K79" s="133"/>
      <c r="L79" s="133"/>
      <c r="M79" s="133"/>
      <c r="N79" s="133"/>
      <c r="O79" s="133"/>
      <c r="P79" s="133"/>
      <c r="Q79" s="133"/>
      <c r="R79" s="133"/>
      <c r="S79" s="133"/>
      <c r="T79" s="133"/>
      <c r="U79" s="133"/>
      <c r="V79" s="133"/>
      <c r="W79" s="133"/>
      <c r="X79" s="127"/>
      <c r="Y79" s="134"/>
      <c r="Z79" s="134"/>
      <c r="AA79" s="135"/>
      <c r="AB79" s="134" t="b">
        <v>0</v>
      </c>
      <c r="AC79" s="134" t="b">
        <v>0</v>
      </c>
      <c r="AD79" s="135"/>
      <c r="AE79" s="134"/>
      <c r="AF79" s="135"/>
      <c r="AG79" s="127"/>
      <c r="AH79" s="134"/>
      <c r="AI79" s="134"/>
      <c r="AJ79" s="134"/>
      <c r="AK79" s="134"/>
      <c r="AL79" s="134"/>
      <c r="AM79" s="134"/>
      <c r="AN79" s="134"/>
      <c r="AO79" s="134"/>
      <c r="AP79" s="134"/>
      <c r="AQ79" s="134"/>
      <c r="AR79" s="134"/>
      <c r="AS79" s="134"/>
      <c r="AT79" s="134"/>
      <c r="AU79" s="134"/>
      <c r="AV79" s="136"/>
      <c r="AW79" s="134">
        <f t="shared" si="114"/>
        <v>0</v>
      </c>
      <c r="AX79" s="134">
        <f t="shared" si="115"/>
        <v>0</v>
      </c>
      <c r="AY79" s="134">
        <f t="shared" si="116"/>
        <v>0</v>
      </c>
      <c r="AZ79" s="137"/>
      <c r="BA79" s="134"/>
      <c r="BB79" s="134"/>
      <c r="BC79" s="134"/>
      <c r="BD79" s="134"/>
      <c r="BE79" s="134"/>
      <c r="BF79" s="134"/>
      <c r="BG79" s="134"/>
      <c r="BH79" s="134"/>
      <c r="BI79" s="134"/>
      <c r="BJ79" s="134"/>
      <c r="BK79" s="134"/>
      <c r="BL79" s="134"/>
      <c r="BM79" s="136"/>
      <c r="BN79" s="134">
        <f t="shared" si="117"/>
        <v>0</v>
      </c>
      <c r="BO79" s="134">
        <f t="shared" si="118"/>
        <v>0</v>
      </c>
      <c r="BP79" s="134">
        <f t="shared" si="119"/>
        <v>0</v>
      </c>
      <c r="BQ79" s="137"/>
      <c r="BR79" s="134"/>
      <c r="BS79" s="134"/>
      <c r="BT79" s="134"/>
      <c r="BU79" s="134"/>
      <c r="BV79" s="134"/>
      <c r="BW79" s="134"/>
      <c r="BX79" s="136"/>
      <c r="BY79" s="134">
        <f t="shared" si="120"/>
        <v>0</v>
      </c>
      <c r="BZ79" s="134">
        <f t="shared" si="121"/>
        <v>0</v>
      </c>
      <c r="CA79" s="134">
        <f t="shared" si="122"/>
        <v>0</v>
      </c>
      <c r="CB79" s="137"/>
      <c r="CC79" s="134"/>
      <c r="CD79" s="134"/>
      <c r="CE79" s="134"/>
      <c r="CF79" s="134"/>
      <c r="CG79" s="134"/>
      <c r="CH79" s="134"/>
      <c r="CI79" s="134">
        <f t="shared" si="123"/>
        <v>0</v>
      </c>
      <c r="CJ79" s="134">
        <f t="shared" si="124"/>
        <v>0</v>
      </c>
      <c r="CK79" s="134">
        <f t="shared" si="125"/>
        <v>0</v>
      </c>
      <c r="CL79" s="137"/>
      <c r="CM79" s="134"/>
      <c r="CN79" s="134"/>
      <c r="CO79" s="134"/>
      <c r="CP79" s="134"/>
      <c r="CQ79" s="134"/>
      <c r="CR79" s="134"/>
      <c r="CS79" s="134">
        <f t="shared" si="126"/>
        <v>0</v>
      </c>
      <c r="CT79" s="134">
        <f t="shared" si="127"/>
        <v>0</v>
      </c>
      <c r="CU79" s="134">
        <f t="shared" si="128"/>
        <v>0</v>
      </c>
      <c r="CV79" s="137"/>
      <c r="CW79" s="134"/>
      <c r="CX79" s="134"/>
      <c r="CY79" s="134"/>
      <c r="CZ79" s="134"/>
      <c r="DA79" s="134"/>
      <c r="DB79" s="134"/>
      <c r="DC79" s="134">
        <f t="shared" si="129"/>
        <v>0</v>
      </c>
      <c r="DD79" s="134">
        <f t="shared" si="130"/>
        <v>0</v>
      </c>
      <c r="DE79" s="134">
        <f t="shared" si="131"/>
        <v>0</v>
      </c>
      <c r="DF79" s="137"/>
      <c r="DG79" s="134"/>
      <c r="DH79" s="134"/>
      <c r="DI79" s="134"/>
      <c r="DJ79" s="134"/>
      <c r="DK79" s="134"/>
      <c r="DL79" s="134"/>
      <c r="DM79" s="134">
        <f t="shared" si="132"/>
        <v>0</v>
      </c>
      <c r="DN79" s="134">
        <f t="shared" si="133"/>
        <v>0</v>
      </c>
      <c r="DO79" s="134">
        <f t="shared" si="134"/>
        <v>0</v>
      </c>
      <c r="DP79" s="137"/>
      <c r="DQ79" s="134"/>
      <c r="DR79" s="134"/>
      <c r="DS79" s="134"/>
      <c r="DT79" s="134"/>
      <c r="DU79" s="134"/>
      <c r="DV79" s="134"/>
      <c r="DW79" s="134">
        <f t="shared" si="135"/>
        <v>0</v>
      </c>
      <c r="DX79" s="134">
        <f t="shared" si="136"/>
        <v>0</v>
      </c>
      <c r="DY79" s="134">
        <f t="shared" si="137"/>
        <v>0</v>
      </c>
      <c r="DZ79" s="145"/>
      <c r="EA79" s="137"/>
      <c r="EB79" s="134"/>
      <c r="EC79" s="134"/>
      <c r="ED79" s="134"/>
      <c r="EE79" s="134"/>
      <c r="EF79" s="134"/>
      <c r="EG79" s="134"/>
      <c r="EH79" s="136"/>
      <c r="EI79" s="134">
        <f t="shared" si="138"/>
        <v>0</v>
      </c>
      <c r="EJ79" s="134">
        <f t="shared" si="139"/>
        <v>0</v>
      </c>
      <c r="EK79" s="134">
        <f t="shared" si="140"/>
        <v>0</v>
      </c>
      <c r="EL79" s="137"/>
      <c r="EM79" s="134"/>
      <c r="EN79" s="134"/>
      <c r="EO79" s="134"/>
      <c r="EP79" s="134"/>
      <c r="EQ79" s="134"/>
      <c r="ER79" s="134"/>
      <c r="ES79" s="134">
        <f t="shared" si="141"/>
        <v>0</v>
      </c>
      <c r="ET79" s="134">
        <f t="shared" si="142"/>
        <v>0</v>
      </c>
      <c r="EU79" s="134">
        <f t="shared" si="143"/>
        <v>0</v>
      </c>
      <c r="EV79" s="137"/>
      <c r="EW79" s="134"/>
      <c r="EX79" s="134"/>
      <c r="EY79" s="142"/>
      <c r="EZ79" s="134">
        <f t="shared" si="154"/>
        <v>0</v>
      </c>
      <c r="FA79" s="134">
        <f t="shared" si="155"/>
        <v>0</v>
      </c>
      <c r="FB79" s="134"/>
      <c r="FC79" s="137"/>
      <c r="FD79" s="134">
        <f t="shared" si="144"/>
        <v>0</v>
      </c>
      <c r="FE79" s="134">
        <f t="shared" si="145"/>
        <v>0</v>
      </c>
      <c r="FF79" s="134">
        <f t="shared" si="146"/>
        <v>0</v>
      </c>
      <c r="FG79" s="134">
        <f t="shared" si="147"/>
        <v>0</v>
      </c>
      <c r="FH79" s="134">
        <f t="shared" si="148"/>
        <v>0</v>
      </c>
      <c r="FI79" s="134">
        <f t="shared" si="149"/>
        <v>0</v>
      </c>
      <c r="FJ79" s="140">
        <f t="shared" si="150"/>
        <v>0</v>
      </c>
      <c r="FK79" s="134"/>
      <c r="FL79" s="135"/>
    </row>
    <row r="80">
      <c r="A80" s="164" t="s">
        <v>804</v>
      </c>
      <c r="B80" s="137"/>
      <c r="C80" s="173"/>
      <c r="D80" s="164"/>
      <c r="E80" s="164" t="s">
        <v>182</v>
      </c>
      <c r="F80" s="164">
        <f>COUNTIF(F47:F79,E80)</f>
        <v>14</v>
      </c>
      <c r="G80" s="174"/>
      <c r="H80" s="164" t="s">
        <v>593</v>
      </c>
      <c r="I80" s="164"/>
      <c r="J80" s="164"/>
      <c r="K80" s="164"/>
      <c r="L80" s="164"/>
      <c r="M80" s="164"/>
      <c r="N80" s="164"/>
      <c r="O80" s="164"/>
      <c r="P80" s="164"/>
      <c r="Q80" s="164"/>
      <c r="R80" s="164"/>
      <c r="S80" s="164"/>
      <c r="T80" s="164"/>
      <c r="U80" s="164"/>
      <c r="V80" s="164"/>
      <c r="W80" s="166"/>
      <c r="X80" s="168">
        <f>COUNTIF(X47:X79,TRUE())</f>
        <v>29</v>
      </c>
      <c r="Y80" s="137"/>
      <c r="Z80" s="137"/>
      <c r="AA80" s="137"/>
      <c r="AB80" s="137"/>
      <c r="AC80" s="137"/>
      <c r="AD80" s="137"/>
      <c r="AE80" s="137"/>
      <c r="AF80" s="137"/>
      <c r="AG80" s="168">
        <f>COUNTIF(AG47:AG79,1)</f>
        <v>25</v>
      </c>
      <c r="AH80" s="137"/>
      <c r="AI80" s="169">
        <f>COUNTIF(AI47:AI79,1)</f>
        <v>19</v>
      </c>
      <c r="AJ80" s="137"/>
      <c r="AK80" s="137"/>
      <c r="AL80" s="137"/>
      <c r="AM80" s="137"/>
      <c r="AN80" s="137"/>
      <c r="AO80" s="175">
        <f>COUNTIF(AO47:AO79,1)</f>
        <v>15</v>
      </c>
      <c r="AP80" s="137"/>
      <c r="AQ80" s="175"/>
      <c r="AR80" s="137"/>
      <c r="AS80" s="137"/>
      <c r="AT80" s="137"/>
      <c r="AU80" s="137"/>
      <c r="AV80" s="137"/>
      <c r="AW80" s="137"/>
      <c r="AX80" s="137"/>
      <c r="AY80" s="137"/>
      <c r="AZ80" s="137"/>
      <c r="BA80" s="137"/>
      <c r="BB80" s="137"/>
      <c r="BC80" s="137"/>
      <c r="BD80" s="137"/>
      <c r="BE80" s="137"/>
      <c r="BF80" s="137"/>
      <c r="BG80" s="137"/>
      <c r="BH80" s="137"/>
      <c r="BI80" s="137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  <c r="CT80" s="137"/>
      <c r="CU80" s="137"/>
      <c r="CV80" s="137"/>
      <c r="CW80" s="137"/>
      <c r="CX80" s="137"/>
      <c r="CY80" s="137"/>
      <c r="CZ80" s="137"/>
      <c r="DA80" s="137"/>
      <c r="DB80" s="137"/>
      <c r="DC80" s="137"/>
      <c r="DD80" s="137"/>
      <c r="DE80" s="137"/>
      <c r="DF80" s="137"/>
      <c r="DG80" s="137"/>
      <c r="DH80" s="137"/>
      <c r="DI80" s="137"/>
      <c r="DJ80" s="137"/>
      <c r="DK80" s="137"/>
      <c r="DL80" s="137"/>
      <c r="DM80" s="137"/>
      <c r="DN80" s="137"/>
      <c r="DO80" s="137"/>
      <c r="DP80" s="137"/>
      <c r="DQ80" s="137"/>
      <c r="DR80" s="137"/>
      <c r="DS80" s="137"/>
      <c r="DT80" s="137"/>
      <c r="DU80" s="137"/>
      <c r="DV80" s="137"/>
      <c r="DW80" s="137"/>
      <c r="DX80" s="137"/>
      <c r="DY80" s="137"/>
      <c r="DZ80" s="137"/>
      <c r="EA80" s="137"/>
      <c r="EB80" s="137"/>
      <c r="EC80" s="137"/>
      <c r="ED80" s="137"/>
      <c r="EE80" s="137"/>
      <c r="EF80" s="137"/>
      <c r="EG80" s="137"/>
      <c r="EH80" s="137"/>
      <c r="EI80" s="137"/>
      <c r="EJ80" s="137"/>
      <c r="EK80" s="137"/>
      <c r="EL80" s="137"/>
      <c r="EM80" s="137"/>
      <c r="EN80" s="137"/>
      <c r="EO80" s="137"/>
      <c r="EP80" s="137"/>
      <c r="EQ80" s="137"/>
      <c r="ER80" s="137"/>
      <c r="ES80" s="137"/>
      <c r="ET80" s="137"/>
      <c r="EU80" s="137"/>
      <c r="EV80" s="137"/>
      <c r="EW80" s="137"/>
      <c r="EX80" s="137"/>
      <c r="EY80" s="137"/>
      <c r="EZ80" s="137"/>
      <c r="FA80" s="137"/>
      <c r="FB80" s="137"/>
      <c r="FC80" s="137"/>
      <c r="FD80" s="137"/>
      <c r="FE80" s="137"/>
      <c r="FF80" s="137"/>
      <c r="FG80" s="137"/>
      <c r="FH80" s="137"/>
      <c r="FI80" s="137"/>
      <c r="FJ80" s="137"/>
      <c r="FK80" s="137"/>
      <c r="FL80" s="137"/>
    </row>
    <row r="81">
      <c r="A81" s="164" t="s">
        <v>805</v>
      </c>
      <c r="B81" s="137"/>
      <c r="C81" s="173"/>
      <c r="D81" s="164"/>
      <c r="E81" s="164" t="s">
        <v>189</v>
      </c>
      <c r="F81" s="164">
        <f>COUNTIF(F47:F79,E81)</f>
        <v>17</v>
      </c>
      <c r="G81" s="174"/>
      <c r="H81" s="164" t="s">
        <v>595</v>
      </c>
      <c r="I81" s="164"/>
      <c r="J81" s="164"/>
      <c r="K81" s="164"/>
      <c r="L81" s="164"/>
      <c r="M81" s="164"/>
      <c r="N81" s="164"/>
      <c r="O81" s="164"/>
      <c r="P81" s="164"/>
      <c r="Q81" s="164"/>
      <c r="R81" s="164"/>
      <c r="S81" s="164"/>
      <c r="T81" s="164"/>
      <c r="U81" s="164"/>
      <c r="V81" s="164"/>
      <c r="W81" s="166"/>
      <c r="X81" s="169">
        <f>COUNTIF(X47:X80,FALSE)</f>
        <v>2</v>
      </c>
      <c r="Y81" s="137"/>
      <c r="Z81" s="137"/>
      <c r="AA81" s="137"/>
      <c r="AB81" s="137"/>
      <c r="AC81" s="137"/>
      <c r="AD81" s="137"/>
      <c r="AE81" s="137"/>
      <c r="AF81" s="137"/>
      <c r="AG81" s="169">
        <f>COUNTIF(AG47:AG80,0)</f>
        <v>6</v>
      </c>
      <c r="AH81" s="137"/>
      <c r="AI81" s="137"/>
      <c r="AJ81" s="137"/>
      <c r="AK81" s="137"/>
      <c r="AL81" s="137"/>
      <c r="AM81" s="137"/>
      <c r="AN81" s="137"/>
      <c r="AO81" s="137"/>
      <c r="AP81" s="137"/>
      <c r="AQ81" s="137"/>
      <c r="AR81" s="137"/>
      <c r="AS81" s="137"/>
      <c r="AT81" s="137"/>
      <c r="AU81" s="137"/>
      <c r="AV81" s="137"/>
      <c r="AW81" s="137"/>
      <c r="AX81" s="137"/>
      <c r="AY81" s="137"/>
      <c r="AZ81" s="137"/>
      <c r="BA81" s="137"/>
      <c r="BB81" s="137"/>
      <c r="BC81" s="137"/>
      <c r="BD81" s="137"/>
      <c r="BE81" s="137"/>
      <c r="BF81" s="137"/>
      <c r="BG81" s="137"/>
      <c r="BH81" s="137"/>
      <c r="BI81" s="137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  <c r="CT81" s="137"/>
      <c r="CU81" s="137"/>
      <c r="CV81" s="137"/>
      <c r="CW81" s="137"/>
      <c r="CX81" s="137"/>
      <c r="CY81" s="137"/>
      <c r="CZ81" s="137"/>
      <c r="DA81" s="137"/>
      <c r="DB81" s="137"/>
      <c r="DC81" s="137"/>
      <c r="DD81" s="137"/>
      <c r="DE81" s="137"/>
      <c r="DF81" s="137"/>
      <c r="DG81" s="137"/>
      <c r="DH81" s="137"/>
      <c r="DI81" s="137"/>
      <c r="DJ81" s="137"/>
      <c r="DK81" s="137"/>
      <c r="DL81" s="137"/>
      <c r="DM81" s="137"/>
      <c r="DN81" s="137"/>
      <c r="DO81" s="137"/>
      <c r="DP81" s="137"/>
      <c r="DQ81" s="137"/>
      <c r="DR81" s="137"/>
      <c r="DS81" s="137"/>
      <c r="DT81" s="137"/>
      <c r="DU81" s="137"/>
      <c r="DV81" s="137"/>
      <c r="DW81" s="137"/>
      <c r="DX81" s="137"/>
      <c r="DY81" s="137"/>
      <c r="DZ81" s="137"/>
      <c r="EA81" s="137"/>
      <c r="EB81" s="137"/>
      <c r="EC81" s="137"/>
      <c r="ED81" s="137"/>
      <c r="EE81" s="137"/>
      <c r="EF81" s="137"/>
      <c r="EG81" s="137"/>
      <c r="EH81" s="137"/>
      <c r="EI81" s="137"/>
      <c r="EJ81" s="137"/>
      <c r="EK81" s="137"/>
      <c r="EL81" s="137"/>
      <c r="EM81" s="137"/>
      <c r="EN81" s="137"/>
      <c r="EO81" s="137"/>
      <c r="EP81" s="137"/>
      <c r="EQ81" s="137"/>
      <c r="ER81" s="137"/>
      <c r="ES81" s="137"/>
      <c r="ET81" s="137"/>
      <c r="EU81" s="137"/>
      <c r="EV81" s="137"/>
      <c r="EW81" s="137"/>
      <c r="EX81" s="137"/>
      <c r="EY81" s="137"/>
      <c r="EZ81" s="137"/>
      <c r="FA81" s="137"/>
      <c r="FB81" s="137"/>
      <c r="FC81" s="137"/>
      <c r="FD81" s="137"/>
      <c r="FE81" s="137"/>
      <c r="FF81" s="137"/>
      <c r="FG81" s="137"/>
      <c r="FH81" s="137"/>
      <c r="FI81" s="137"/>
      <c r="FJ81" s="137"/>
      <c r="FK81" s="137"/>
      <c r="FL81" s="137"/>
    </row>
    <row r="82">
      <c r="A82" s="164" t="s">
        <v>806</v>
      </c>
      <c r="B82" s="137"/>
      <c r="C82" s="173"/>
      <c r="D82" s="164"/>
      <c r="E82" s="166"/>
      <c r="F82" s="164">
        <f>SUM(F80:F81)</f>
        <v>31</v>
      </c>
      <c r="G82" s="174"/>
      <c r="H82" s="164"/>
      <c r="I82" s="164"/>
      <c r="J82" s="164"/>
      <c r="K82" s="164"/>
      <c r="L82" s="164"/>
      <c r="M82" s="164"/>
      <c r="N82" s="164"/>
      <c r="O82" s="164"/>
      <c r="P82" s="164"/>
      <c r="Q82" s="164"/>
      <c r="R82" s="164"/>
      <c r="S82" s="164"/>
      <c r="T82" s="164"/>
      <c r="U82" s="164"/>
      <c r="V82" s="166"/>
      <c r="W82" s="166"/>
      <c r="X82" s="137"/>
      <c r="Y82" s="137"/>
      <c r="Z82" s="137"/>
      <c r="AA82" s="137"/>
      <c r="AB82" s="137"/>
      <c r="AC82" s="137"/>
      <c r="AD82" s="137"/>
      <c r="AE82" s="137"/>
      <c r="AF82" s="137"/>
      <c r="AG82" s="137"/>
      <c r="AH82" s="137"/>
      <c r="AI82" s="137"/>
      <c r="AJ82" s="137"/>
      <c r="AK82" s="137"/>
      <c r="AL82" s="137"/>
      <c r="AM82" s="137"/>
      <c r="AN82" s="137"/>
      <c r="AO82" s="137"/>
      <c r="AP82" s="137"/>
      <c r="AQ82" s="137"/>
      <c r="AR82" s="137"/>
      <c r="AS82" s="137"/>
      <c r="AT82" s="137"/>
      <c r="AU82" s="137"/>
      <c r="AV82" s="137"/>
      <c r="AW82" s="137"/>
      <c r="AX82" s="137"/>
      <c r="AY82" s="137"/>
      <c r="AZ82" s="137"/>
      <c r="BA82" s="137"/>
      <c r="BB82" s="137"/>
      <c r="BC82" s="137"/>
      <c r="BD82" s="137"/>
      <c r="BE82" s="137"/>
      <c r="BF82" s="137"/>
      <c r="BG82" s="137"/>
      <c r="BH82" s="137"/>
      <c r="BI82" s="137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  <c r="CT82" s="137"/>
      <c r="CU82" s="137"/>
      <c r="CV82" s="137"/>
      <c r="CW82" s="137"/>
      <c r="CX82" s="137"/>
      <c r="CY82" s="137"/>
      <c r="CZ82" s="137"/>
      <c r="DA82" s="137"/>
      <c r="DB82" s="137"/>
      <c r="DC82" s="137"/>
      <c r="DD82" s="137"/>
      <c r="DE82" s="137"/>
      <c r="DF82" s="137"/>
      <c r="DG82" s="137"/>
      <c r="DH82" s="137"/>
      <c r="DI82" s="137"/>
      <c r="DJ82" s="137"/>
      <c r="DK82" s="137"/>
      <c r="DL82" s="137"/>
      <c r="DM82" s="137"/>
      <c r="DN82" s="137"/>
      <c r="DO82" s="137"/>
      <c r="DP82" s="137"/>
      <c r="DQ82" s="137"/>
      <c r="DR82" s="137"/>
      <c r="DS82" s="137"/>
      <c r="DT82" s="137"/>
      <c r="DU82" s="137"/>
      <c r="DV82" s="137"/>
      <c r="DW82" s="137"/>
      <c r="DX82" s="137"/>
      <c r="DY82" s="137"/>
      <c r="DZ82" s="137"/>
      <c r="EA82" s="137"/>
      <c r="EB82" s="137"/>
      <c r="EC82" s="137"/>
      <c r="ED82" s="137"/>
      <c r="EE82" s="137"/>
      <c r="EF82" s="137"/>
      <c r="EG82" s="137"/>
      <c r="EH82" s="137"/>
      <c r="EI82" s="137"/>
      <c r="EJ82" s="137"/>
      <c r="EK82" s="137"/>
      <c r="EL82" s="137"/>
      <c r="EM82" s="137"/>
      <c r="EN82" s="137"/>
      <c r="EO82" s="137"/>
      <c r="EP82" s="137"/>
      <c r="EQ82" s="137"/>
      <c r="ER82" s="137"/>
      <c r="ES82" s="137"/>
      <c r="ET82" s="137"/>
      <c r="EU82" s="137"/>
      <c r="EV82" s="137"/>
      <c r="EW82" s="137"/>
      <c r="EX82" s="137"/>
      <c r="EY82" s="137"/>
      <c r="EZ82" s="137"/>
      <c r="FA82" s="137"/>
      <c r="FB82" s="137"/>
      <c r="FC82" s="137"/>
      <c r="FD82" s="137"/>
      <c r="FE82" s="137"/>
      <c r="FF82" s="137"/>
      <c r="FG82" s="137"/>
      <c r="FH82" s="137"/>
      <c r="FI82" s="137"/>
      <c r="FJ82" s="137"/>
      <c r="FK82" s="137"/>
      <c r="FL82" s="137"/>
    </row>
    <row r="83">
      <c r="A83" s="164"/>
      <c r="B83" s="137"/>
      <c r="C83" s="173"/>
      <c r="D83" s="164"/>
      <c r="E83" s="164"/>
      <c r="F83" s="164"/>
      <c r="G83" s="174"/>
      <c r="H83" s="164"/>
      <c r="I83" s="164"/>
      <c r="J83" s="164"/>
      <c r="K83" s="164"/>
      <c r="L83" s="164"/>
      <c r="M83" s="164"/>
      <c r="N83" s="164"/>
      <c r="O83" s="164"/>
      <c r="P83" s="164"/>
      <c r="Q83" s="164"/>
      <c r="R83" s="164"/>
      <c r="S83" s="164"/>
      <c r="T83" s="164"/>
      <c r="U83" s="164"/>
      <c r="V83" s="166"/>
      <c r="W83" s="166"/>
      <c r="X83" s="137"/>
      <c r="Y83" s="137"/>
      <c r="Z83" s="137"/>
      <c r="AA83" s="137"/>
      <c r="AB83" s="137"/>
      <c r="AC83" s="137"/>
      <c r="AD83" s="137"/>
      <c r="AE83" s="137"/>
      <c r="AF83" s="137"/>
      <c r="AG83" s="137"/>
      <c r="AH83" s="137"/>
      <c r="AI83" s="137"/>
      <c r="AJ83" s="137"/>
      <c r="AK83" s="137"/>
      <c r="AL83" s="137"/>
      <c r="AM83" s="137"/>
      <c r="AN83" s="137"/>
      <c r="AO83" s="137"/>
      <c r="AP83" s="137"/>
      <c r="AQ83" s="137"/>
      <c r="AR83" s="137"/>
      <c r="AS83" s="137"/>
      <c r="AT83" s="137"/>
      <c r="AU83" s="137"/>
      <c r="AV83" s="137"/>
      <c r="AW83" s="137"/>
      <c r="AX83" s="137"/>
      <c r="AY83" s="137"/>
      <c r="AZ83" s="137"/>
      <c r="BA83" s="137"/>
      <c r="BB83" s="137"/>
      <c r="BC83" s="137"/>
      <c r="BD83" s="137"/>
      <c r="BE83" s="137"/>
      <c r="BF83" s="137"/>
      <c r="BG83" s="137"/>
      <c r="BH83" s="137"/>
      <c r="BI83" s="137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  <c r="CT83" s="137"/>
      <c r="CU83" s="137"/>
      <c r="CV83" s="137"/>
      <c r="CW83" s="137"/>
      <c r="CX83" s="137"/>
      <c r="CY83" s="137"/>
      <c r="CZ83" s="137"/>
      <c r="DA83" s="137"/>
      <c r="DB83" s="137"/>
      <c r="DC83" s="137"/>
      <c r="DD83" s="137"/>
      <c r="DE83" s="137"/>
      <c r="DF83" s="137"/>
      <c r="DG83" s="137"/>
      <c r="DH83" s="137"/>
      <c r="DI83" s="137"/>
      <c r="DJ83" s="137"/>
      <c r="DK83" s="137"/>
      <c r="DL83" s="137"/>
      <c r="DM83" s="137"/>
      <c r="DN83" s="137"/>
      <c r="DO83" s="137"/>
      <c r="DP83" s="137"/>
      <c r="DQ83" s="137"/>
      <c r="DR83" s="137"/>
      <c r="DS83" s="137"/>
      <c r="DT83" s="137"/>
      <c r="DU83" s="137"/>
      <c r="DV83" s="137"/>
      <c r="DW83" s="137"/>
      <c r="DX83" s="137"/>
      <c r="DY83" s="137"/>
      <c r="DZ83" s="137"/>
      <c r="EA83" s="137"/>
      <c r="EB83" s="137"/>
      <c r="EC83" s="137"/>
      <c r="ED83" s="137"/>
      <c r="EE83" s="137"/>
      <c r="EF83" s="137"/>
      <c r="EG83" s="137"/>
      <c r="EH83" s="137"/>
      <c r="EI83" s="137"/>
      <c r="EJ83" s="137"/>
      <c r="EK83" s="137"/>
      <c r="EL83" s="137"/>
      <c r="EM83" s="137"/>
      <c r="EN83" s="137"/>
      <c r="EO83" s="137"/>
      <c r="EP83" s="137"/>
      <c r="EQ83" s="137"/>
      <c r="ER83" s="137"/>
      <c r="ES83" s="137"/>
      <c r="ET83" s="137"/>
      <c r="EU83" s="137"/>
      <c r="EV83" s="137"/>
      <c r="EW83" s="137"/>
      <c r="EX83" s="137"/>
      <c r="EY83" s="137"/>
      <c r="EZ83" s="137"/>
      <c r="FA83" s="137"/>
      <c r="FB83" s="137"/>
      <c r="FC83" s="137"/>
      <c r="FD83" s="137"/>
      <c r="FE83" s="137"/>
      <c r="FF83" s="137"/>
      <c r="FG83" s="137"/>
      <c r="FH83" s="137"/>
      <c r="FI83" s="137"/>
      <c r="FJ83" s="137"/>
      <c r="FK83" s="137"/>
      <c r="FL83" s="137"/>
    </row>
    <row r="84">
      <c r="A84" s="164"/>
      <c r="B84" s="137"/>
      <c r="C84" s="165"/>
      <c r="D84" s="166"/>
      <c r="E84" s="166"/>
      <c r="F84" s="166"/>
      <c r="G84" s="167"/>
      <c r="H84" s="166"/>
      <c r="I84" s="166"/>
      <c r="J84" s="166"/>
      <c r="K84" s="166"/>
      <c r="L84" s="166"/>
      <c r="M84" s="166"/>
      <c r="N84" s="166"/>
      <c r="O84" s="166"/>
      <c r="P84" s="166"/>
      <c r="Q84" s="166"/>
      <c r="R84" s="166"/>
      <c r="S84" s="166"/>
      <c r="T84" s="166"/>
      <c r="U84" s="166"/>
      <c r="V84" s="166"/>
      <c r="W84" s="166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  <c r="AI84" s="137"/>
      <c r="AJ84" s="137"/>
      <c r="AK84" s="137"/>
      <c r="AL84" s="137"/>
      <c r="AM84" s="137"/>
      <c r="AN84" s="137"/>
      <c r="AO84" s="137"/>
      <c r="AP84" s="137"/>
      <c r="AQ84" s="137"/>
      <c r="AR84" s="137"/>
      <c r="AS84" s="137"/>
      <c r="AT84" s="137"/>
      <c r="AU84" s="137"/>
      <c r="AV84" s="137"/>
      <c r="AW84" s="137"/>
      <c r="AX84" s="137"/>
      <c r="AY84" s="137"/>
      <c r="AZ84" s="137"/>
      <c r="BA84" s="137"/>
      <c r="BB84" s="137"/>
      <c r="BC84" s="137"/>
      <c r="BD84" s="137"/>
      <c r="BE84" s="137"/>
      <c r="BF84" s="137"/>
      <c r="BG84" s="137"/>
      <c r="BH84" s="137"/>
      <c r="BI84" s="137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  <c r="CT84" s="137"/>
      <c r="CU84" s="137"/>
      <c r="CV84" s="137"/>
      <c r="CW84" s="137"/>
      <c r="CX84" s="137"/>
      <c r="CY84" s="137"/>
      <c r="CZ84" s="137"/>
      <c r="DA84" s="137"/>
      <c r="DB84" s="137"/>
      <c r="DC84" s="137"/>
      <c r="DD84" s="137"/>
      <c r="DE84" s="137"/>
      <c r="DF84" s="137"/>
      <c r="DG84" s="137"/>
      <c r="DH84" s="137"/>
      <c r="DI84" s="137"/>
      <c r="DJ84" s="137"/>
      <c r="DK84" s="137"/>
      <c r="DL84" s="137"/>
      <c r="DM84" s="137"/>
      <c r="DN84" s="137"/>
      <c r="DO84" s="137"/>
      <c r="DP84" s="137"/>
      <c r="DQ84" s="137"/>
      <c r="DR84" s="137"/>
      <c r="DS84" s="137"/>
      <c r="DT84" s="137"/>
      <c r="DU84" s="137"/>
      <c r="DV84" s="137"/>
      <c r="DW84" s="137"/>
      <c r="DX84" s="137"/>
      <c r="DY84" s="137"/>
      <c r="DZ84" s="137"/>
      <c r="EA84" s="137"/>
      <c r="EB84" s="137"/>
      <c r="EC84" s="137"/>
      <c r="ED84" s="137"/>
      <c r="EE84" s="137"/>
      <c r="EF84" s="137"/>
      <c r="EG84" s="137"/>
      <c r="EH84" s="137"/>
      <c r="EI84" s="137"/>
      <c r="EJ84" s="137"/>
      <c r="EK84" s="137"/>
      <c r="EL84" s="137"/>
      <c r="EM84" s="137"/>
      <c r="EN84" s="137"/>
      <c r="EO84" s="137"/>
      <c r="EP84" s="137"/>
      <c r="EQ84" s="137"/>
      <c r="ER84" s="137"/>
      <c r="ES84" s="137"/>
      <c r="ET84" s="137"/>
      <c r="EU84" s="137"/>
      <c r="EV84" s="137"/>
      <c r="EW84" s="137"/>
      <c r="EX84" s="137"/>
      <c r="EY84" s="137"/>
      <c r="EZ84" s="137"/>
      <c r="FA84" s="137"/>
      <c r="FB84" s="137"/>
      <c r="FC84" s="137"/>
      <c r="FD84" s="137"/>
      <c r="FE84" s="137"/>
      <c r="FF84" s="137"/>
      <c r="FG84" s="137"/>
      <c r="FH84" s="137"/>
      <c r="FI84" s="137"/>
      <c r="FJ84" s="137"/>
      <c r="FK84" s="137"/>
      <c r="FL84" s="137"/>
    </row>
  </sheetData>
  <mergeCells count="28">
    <mergeCell ref="U1:W1"/>
    <mergeCell ref="Y1:Z1"/>
    <mergeCell ref="AB1:AC1"/>
    <mergeCell ref="AG1:AM1"/>
    <mergeCell ref="AO1:AU1"/>
    <mergeCell ref="AW1:AY1"/>
    <mergeCell ref="BA1:BF1"/>
    <mergeCell ref="BG1:BL1"/>
    <mergeCell ref="BN1:BP1"/>
    <mergeCell ref="BR1:BW1"/>
    <mergeCell ref="BY1:CA1"/>
    <mergeCell ref="CC1:CH1"/>
    <mergeCell ref="CI1:CK1"/>
    <mergeCell ref="CM1:CR1"/>
    <mergeCell ref="EB1:EG1"/>
    <mergeCell ref="EI1:EK1"/>
    <mergeCell ref="EM1:ER1"/>
    <mergeCell ref="ES1:EU1"/>
    <mergeCell ref="EW1:EY1"/>
    <mergeCell ref="EZ1:FB1"/>
    <mergeCell ref="FD1:FK1"/>
    <mergeCell ref="CS1:CT1"/>
    <mergeCell ref="CW1:DB1"/>
    <mergeCell ref="DC1:DD1"/>
    <mergeCell ref="DG1:DL1"/>
    <mergeCell ref="DM1:DN1"/>
    <mergeCell ref="DQ1:DV1"/>
    <mergeCell ref="DW1:DY1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3" max="3" width="36.5"/>
    <col customWidth="1" min="5" max="5" width="17.63"/>
    <col customWidth="1" min="6" max="6" width="19.88"/>
    <col customWidth="1" min="7" max="7" width="13.13"/>
    <col customWidth="1" min="8" max="8" width="32.5"/>
    <col customWidth="1" min="19" max="19" width="19.13"/>
    <col customWidth="1" min="20" max="20" width="31.38"/>
    <col customWidth="1" min="21" max="21" width="41.63"/>
    <col customWidth="1" min="22" max="22" width="36.38"/>
    <col customWidth="1" min="23" max="23" width="45.13"/>
    <col customWidth="1" min="24" max="24" width="25.0"/>
    <col customWidth="1" min="25" max="25" width="44.13"/>
    <col customWidth="1" min="26" max="26" width="15.38"/>
    <col customWidth="1" min="27" max="27" width="17.75"/>
    <col customWidth="1" min="28" max="28" width="44.63"/>
    <col customWidth="1" min="29" max="29" width="38.38"/>
  </cols>
  <sheetData>
    <row r="1">
      <c r="A1" s="176" t="s">
        <v>807</v>
      </c>
      <c r="B1" s="176" t="s">
        <v>808</v>
      </c>
      <c r="C1" s="177" t="s">
        <v>112</v>
      </c>
      <c r="D1" s="176" t="s">
        <v>809</v>
      </c>
      <c r="E1" s="176" t="s">
        <v>810</v>
      </c>
      <c r="F1" s="176" t="s">
        <v>811</v>
      </c>
      <c r="G1" s="176" t="s">
        <v>812</v>
      </c>
      <c r="H1" s="176" t="s">
        <v>813</v>
      </c>
      <c r="I1" s="176" t="s">
        <v>814</v>
      </c>
      <c r="J1" s="176" t="s">
        <v>815</v>
      </c>
      <c r="K1" s="176" t="s">
        <v>816</v>
      </c>
      <c r="L1" s="176" t="s">
        <v>817</v>
      </c>
      <c r="M1" s="176" t="s">
        <v>818</v>
      </c>
      <c r="N1" s="176" t="s">
        <v>819</v>
      </c>
      <c r="O1" s="176" t="s">
        <v>820</v>
      </c>
      <c r="P1" s="176" t="s">
        <v>821</v>
      </c>
      <c r="Q1" s="176" t="s">
        <v>822</v>
      </c>
      <c r="R1" s="176" t="s">
        <v>823</v>
      </c>
      <c r="S1" s="176" t="s">
        <v>824</v>
      </c>
      <c r="T1" s="176" t="s">
        <v>825</v>
      </c>
      <c r="U1" s="176" t="s">
        <v>826</v>
      </c>
      <c r="V1" s="178" t="s">
        <v>827</v>
      </c>
      <c r="W1" s="179" t="s">
        <v>828</v>
      </c>
      <c r="X1" s="177"/>
      <c r="Y1" s="177" t="s">
        <v>829</v>
      </c>
      <c r="Z1" s="177" t="s">
        <v>4</v>
      </c>
      <c r="AA1" s="177" t="s">
        <v>74</v>
      </c>
      <c r="AB1" s="180" t="s">
        <v>830</v>
      </c>
      <c r="AC1" s="177" t="s">
        <v>75</v>
      </c>
      <c r="AD1" s="176"/>
      <c r="AE1" s="176"/>
      <c r="AF1" s="176"/>
      <c r="AG1" s="176"/>
    </row>
    <row r="2">
      <c r="A2" s="181">
        <v>44987.61597737268</v>
      </c>
      <c r="B2" s="182" t="s">
        <v>487</v>
      </c>
      <c r="C2" s="182" t="s">
        <v>831</v>
      </c>
      <c r="D2" s="182">
        <v>18.0</v>
      </c>
      <c r="E2" s="183" t="s">
        <v>484</v>
      </c>
      <c r="F2" s="182" t="s">
        <v>189</v>
      </c>
      <c r="G2" s="182">
        <v>9.8717255E7</v>
      </c>
      <c r="H2" s="182" t="s">
        <v>485</v>
      </c>
      <c r="I2" s="182" t="s">
        <v>486</v>
      </c>
      <c r="J2" s="182" t="s">
        <v>487</v>
      </c>
      <c r="K2" s="182" t="s">
        <v>487</v>
      </c>
      <c r="L2" s="182" t="s">
        <v>488</v>
      </c>
      <c r="M2" s="182" t="s">
        <v>489</v>
      </c>
      <c r="N2" s="182" t="s">
        <v>490</v>
      </c>
      <c r="O2" s="184" t="s">
        <v>491</v>
      </c>
      <c r="P2" s="182" t="s">
        <v>492</v>
      </c>
      <c r="Q2" s="182" t="s">
        <v>492</v>
      </c>
      <c r="R2" s="182" t="s">
        <v>493</v>
      </c>
      <c r="S2" s="182" t="s">
        <v>494</v>
      </c>
      <c r="T2" s="182" t="s">
        <v>495</v>
      </c>
      <c r="U2" s="182" t="s">
        <v>496</v>
      </c>
      <c r="V2" s="185" t="s">
        <v>497</v>
      </c>
      <c r="W2" s="186" t="s">
        <v>832</v>
      </c>
      <c r="X2" s="182"/>
      <c r="Y2" s="182"/>
      <c r="Z2" s="187" t="s">
        <v>69</v>
      </c>
      <c r="AA2" s="187" t="s">
        <v>53</v>
      </c>
      <c r="AB2" s="188" t="s">
        <v>573</v>
      </c>
      <c r="AC2" s="182" t="s">
        <v>76</v>
      </c>
      <c r="AD2" s="182"/>
      <c r="AE2" s="182"/>
      <c r="AF2" s="182"/>
      <c r="AG2" s="182"/>
    </row>
    <row r="3">
      <c r="A3" s="181">
        <v>44987.71517303241</v>
      </c>
      <c r="B3" s="182" t="s">
        <v>487</v>
      </c>
      <c r="C3" s="182" t="s">
        <v>499</v>
      </c>
      <c r="D3" s="182">
        <v>18.0</v>
      </c>
      <c r="E3" s="182" t="s">
        <v>500</v>
      </c>
      <c r="F3" s="182" t="s">
        <v>182</v>
      </c>
      <c r="G3" s="182">
        <v>8.7837254E7</v>
      </c>
      <c r="H3" s="182" t="s">
        <v>501</v>
      </c>
      <c r="I3" s="182" t="s">
        <v>486</v>
      </c>
      <c r="J3" s="182" t="s">
        <v>487</v>
      </c>
      <c r="K3" s="182" t="s">
        <v>487</v>
      </c>
      <c r="L3" s="182" t="s">
        <v>502</v>
      </c>
      <c r="M3" s="182" t="s">
        <v>489</v>
      </c>
      <c r="N3" s="182" t="s">
        <v>490</v>
      </c>
      <c r="O3" s="184" t="s">
        <v>503</v>
      </c>
      <c r="P3" s="182" t="s">
        <v>487</v>
      </c>
      <c r="Q3" s="182" t="s">
        <v>492</v>
      </c>
      <c r="R3" s="182" t="s">
        <v>493</v>
      </c>
      <c r="S3" s="182" t="s">
        <v>494</v>
      </c>
      <c r="T3" s="182" t="s">
        <v>495</v>
      </c>
      <c r="U3" s="182" t="s">
        <v>496</v>
      </c>
      <c r="V3" s="185" t="s">
        <v>504</v>
      </c>
      <c r="W3" s="186" t="s">
        <v>832</v>
      </c>
      <c r="X3" s="182"/>
      <c r="Y3" s="182"/>
      <c r="Z3" s="187" t="s">
        <v>69</v>
      </c>
      <c r="AA3" s="187" t="s">
        <v>53</v>
      </c>
      <c r="AB3" s="78" t="s">
        <v>832</v>
      </c>
      <c r="AC3" s="182" t="s">
        <v>76</v>
      </c>
      <c r="AD3" s="182"/>
      <c r="AE3" s="182"/>
      <c r="AF3" s="182"/>
      <c r="AG3" s="182"/>
    </row>
    <row r="4">
      <c r="A4" s="181">
        <v>44988.5693392824</v>
      </c>
      <c r="B4" s="182" t="s">
        <v>492</v>
      </c>
      <c r="C4" s="182" t="s">
        <v>505</v>
      </c>
      <c r="D4" s="182">
        <v>17.0</v>
      </c>
      <c r="E4" s="183" t="s">
        <v>507</v>
      </c>
      <c r="F4" s="182" t="s">
        <v>189</v>
      </c>
      <c r="G4" s="182">
        <v>9.534228E7</v>
      </c>
      <c r="H4" s="182" t="s">
        <v>508</v>
      </c>
      <c r="I4" s="182" t="s">
        <v>486</v>
      </c>
      <c r="J4" s="182" t="s">
        <v>487</v>
      </c>
      <c r="K4" s="182" t="s">
        <v>487</v>
      </c>
      <c r="L4" s="182" t="s">
        <v>509</v>
      </c>
      <c r="M4" s="182" t="s">
        <v>489</v>
      </c>
      <c r="N4" s="182" t="s">
        <v>510</v>
      </c>
      <c r="O4" s="182" t="s">
        <v>511</v>
      </c>
      <c r="P4" s="182" t="s">
        <v>487</v>
      </c>
      <c r="Q4" s="182" t="s">
        <v>492</v>
      </c>
      <c r="R4" s="182" t="s">
        <v>493</v>
      </c>
      <c r="S4" s="182" t="s">
        <v>494</v>
      </c>
      <c r="T4" s="182" t="s">
        <v>495</v>
      </c>
      <c r="U4" s="182" t="s">
        <v>496</v>
      </c>
      <c r="V4" s="185" t="s">
        <v>512</v>
      </c>
      <c r="W4" s="186" t="s">
        <v>832</v>
      </c>
      <c r="X4" s="182"/>
      <c r="Y4" s="182"/>
      <c r="Z4" s="187" t="s">
        <v>833</v>
      </c>
      <c r="AA4" s="187" t="s">
        <v>70</v>
      </c>
      <c r="AB4" s="78" t="s">
        <v>832</v>
      </c>
      <c r="AC4" s="182" t="s">
        <v>496</v>
      </c>
      <c r="AD4" s="182"/>
      <c r="AE4" s="182"/>
      <c r="AF4" s="182"/>
      <c r="AG4" s="182"/>
    </row>
    <row r="5">
      <c r="A5" s="181">
        <v>44984.97677925926</v>
      </c>
      <c r="B5" s="182" t="s">
        <v>487</v>
      </c>
      <c r="C5" s="182" t="s">
        <v>513</v>
      </c>
      <c r="D5" s="182">
        <v>18.0</v>
      </c>
      <c r="E5" s="182" t="s">
        <v>514</v>
      </c>
      <c r="F5" s="182" t="s">
        <v>189</v>
      </c>
      <c r="G5" s="187" t="s">
        <v>515</v>
      </c>
      <c r="H5" s="182" t="s">
        <v>516</v>
      </c>
      <c r="I5" s="182" t="s">
        <v>486</v>
      </c>
      <c r="J5" s="182" t="s">
        <v>487</v>
      </c>
      <c r="K5" s="182" t="s">
        <v>487</v>
      </c>
      <c r="L5" s="182" t="s">
        <v>517</v>
      </c>
      <c r="M5" s="182" t="s">
        <v>518</v>
      </c>
      <c r="N5" s="182" t="s">
        <v>510</v>
      </c>
      <c r="O5" s="184" t="s">
        <v>491</v>
      </c>
      <c r="P5" s="182" t="s">
        <v>492</v>
      </c>
      <c r="Q5" s="182" t="s">
        <v>492</v>
      </c>
      <c r="R5" s="182" t="s">
        <v>493</v>
      </c>
      <c r="S5" s="182" t="s">
        <v>494</v>
      </c>
      <c r="T5" s="182" t="s">
        <v>495</v>
      </c>
      <c r="U5" s="182" t="s">
        <v>496</v>
      </c>
      <c r="V5" s="185" t="s">
        <v>497</v>
      </c>
      <c r="W5" s="186" t="s">
        <v>832</v>
      </c>
      <c r="Z5" s="182"/>
      <c r="AA5" s="182"/>
      <c r="AB5" s="189"/>
      <c r="AC5" s="182"/>
      <c r="AD5" s="182"/>
      <c r="AE5" s="182"/>
      <c r="AF5" s="182"/>
      <c r="AG5" s="182"/>
    </row>
    <row r="6">
      <c r="A6" s="181">
        <v>44988.61524458333</v>
      </c>
      <c r="B6" s="182" t="s">
        <v>492</v>
      </c>
      <c r="C6" s="182" t="s">
        <v>519</v>
      </c>
      <c r="D6" s="182">
        <v>17.0</v>
      </c>
      <c r="E6" s="183" t="s">
        <v>521</v>
      </c>
      <c r="F6" s="182" t="s">
        <v>182</v>
      </c>
      <c r="G6" s="182">
        <v>9.5164197E7</v>
      </c>
      <c r="H6" s="182" t="s">
        <v>522</v>
      </c>
      <c r="I6" s="182" t="s">
        <v>486</v>
      </c>
      <c r="J6" s="182" t="s">
        <v>487</v>
      </c>
      <c r="K6" s="182" t="s">
        <v>487</v>
      </c>
      <c r="L6" s="182" t="s">
        <v>523</v>
      </c>
      <c r="M6" s="182" t="s">
        <v>489</v>
      </c>
      <c r="N6" s="182" t="s">
        <v>510</v>
      </c>
      <c r="O6" s="182" t="s">
        <v>511</v>
      </c>
      <c r="P6" s="182" t="s">
        <v>487</v>
      </c>
      <c r="Q6" s="182" t="s">
        <v>492</v>
      </c>
      <c r="R6" s="182" t="s">
        <v>493</v>
      </c>
      <c r="S6" s="182" t="s">
        <v>494</v>
      </c>
      <c r="T6" s="182" t="s">
        <v>495</v>
      </c>
      <c r="U6" s="182" t="s">
        <v>496</v>
      </c>
      <c r="V6" s="185" t="s">
        <v>512</v>
      </c>
      <c r="W6" s="186" t="s">
        <v>832</v>
      </c>
      <c r="X6" s="182"/>
      <c r="Y6" s="182"/>
      <c r="Z6" s="182"/>
      <c r="AA6" s="182"/>
      <c r="AB6" s="189"/>
      <c r="AC6" s="182"/>
      <c r="AD6" s="182"/>
      <c r="AE6" s="182"/>
      <c r="AF6" s="182"/>
      <c r="AG6" s="182"/>
    </row>
    <row r="7">
      <c r="A7" s="181">
        <v>44988.72998700231</v>
      </c>
      <c r="B7" s="182" t="s">
        <v>492</v>
      </c>
      <c r="C7" s="182" t="s">
        <v>676</v>
      </c>
      <c r="D7" s="182">
        <v>16.0</v>
      </c>
      <c r="E7" s="183" t="s">
        <v>677</v>
      </c>
      <c r="F7" s="182" t="s">
        <v>189</v>
      </c>
      <c r="G7" s="182" t="s">
        <v>678</v>
      </c>
      <c r="H7" s="182" t="s">
        <v>679</v>
      </c>
      <c r="I7" s="182" t="s">
        <v>486</v>
      </c>
      <c r="J7" s="182" t="s">
        <v>487</v>
      </c>
      <c r="K7" s="182" t="s">
        <v>487</v>
      </c>
      <c r="L7" s="182" t="s">
        <v>680</v>
      </c>
      <c r="M7" s="182" t="s">
        <v>489</v>
      </c>
      <c r="N7" s="182" t="s">
        <v>510</v>
      </c>
      <c r="O7" s="182" t="s">
        <v>600</v>
      </c>
      <c r="P7" s="182" t="s">
        <v>492</v>
      </c>
      <c r="Q7" s="182" t="s">
        <v>492</v>
      </c>
      <c r="R7" s="182" t="s">
        <v>493</v>
      </c>
      <c r="S7" s="182" t="s">
        <v>494</v>
      </c>
      <c r="T7" s="182" t="s">
        <v>495</v>
      </c>
      <c r="U7" s="182" t="s">
        <v>496</v>
      </c>
      <c r="V7" s="185" t="s">
        <v>655</v>
      </c>
      <c r="W7" s="186" t="s">
        <v>832</v>
      </c>
      <c r="X7" s="182"/>
      <c r="Y7" s="182"/>
      <c r="Z7" s="182"/>
      <c r="AA7" s="182"/>
      <c r="AB7" s="189"/>
      <c r="AC7" s="182"/>
      <c r="AD7" s="182"/>
      <c r="AE7" s="182"/>
      <c r="AF7" s="182"/>
      <c r="AG7" s="182"/>
    </row>
    <row r="8">
      <c r="A8" s="181">
        <v>44987.484815578704</v>
      </c>
      <c r="B8" s="182" t="s">
        <v>487</v>
      </c>
      <c r="C8" s="182" t="s">
        <v>524</v>
      </c>
      <c r="D8" s="182">
        <v>22.0</v>
      </c>
      <c r="E8" s="182" t="s">
        <v>525</v>
      </c>
      <c r="F8" s="182" t="s">
        <v>182</v>
      </c>
      <c r="G8" s="182">
        <v>9.6670854E7</v>
      </c>
      <c r="H8" s="182" t="s">
        <v>526</v>
      </c>
      <c r="I8" s="182" t="s">
        <v>486</v>
      </c>
      <c r="J8" s="182" t="s">
        <v>487</v>
      </c>
      <c r="K8" s="182" t="s">
        <v>487</v>
      </c>
      <c r="L8" s="182" t="s">
        <v>527</v>
      </c>
      <c r="M8" s="182" t="s">
        <v>489</v>
      </c>
      <c r="N8" s="182" t="s">
        <v>490</v>
      </c>
      <c r="O8" s="184" t="s">
        <v>528</v>
      </c>
      <c r="P8" s="182" t="s">
        <v>492</v>
      </c>
      <c r="Q8" s="182" t="s">
        <v>492</v>
      </c>
      <c r="R8" s="182" t="s">
        <v>493</v>
      </c>
      <c r="S8" s="182" t="s">
        <v>494</v>
      </c>
      <c r="T8" s="182" t="s">
        <v>495</v>
      </c>
      <c r="U8" s="182" t="s">
        <v>496</v>
      </c>
      <c r="V8" s="185" t="s">
        <v>497</v>
      </c>
      <c r="W8" s="186" t="s">
        <v>832</v>
      </c>
      <c r="X8" s="182"/>
      <c r="Y8" s="182"/>
      <c r="Z8" s="182"/>
      <c r="AA8" s="182"/>
      <c r="AB8" s="189"/>
      <c r="AC8" s="182"/>
      <c r="AD8" s="182"/>
      <c r="AE8" s="182"/>
      <c r="AF8" s="182"/>
      <c r="AG8" s="182"/>
    </row>
    <row r="9">
      <c r="A9" s="181">
        <v>44988.5452096875</v>
      </c>
      <c r="B9" s="182" t="s">
        <v>492</v>
      </c>
      <c r="C9" s="182" t="s">
        <v>529</v>
      </c>
      <c r="D9" s="182">
        <v>17.0</v>
      </c>
      <c r="E9" s="183" t="s">
        <v>531</v>
      </c>
      <c r="F9" s="182" t="s">
        <v>182</v>
      </c>
      <c r="G9" s="182">
        <v>9.6923719E7</v>
      </c>
      <c r="H9" s="182" t="s">
        <v>532</v>
      </c>
      <c r="I9" s="182" t="s">
        <v>486</v>
      </c>
      <c r="J9" s="182" t="s">
        <v>487</v>
      </c>
      <c r="K9" s="182" t="s">
        <v>487</v>
      </c>
      <c r="L9" s="182" t="s">
        <v>533</v>
      </c>
      <c r="M9" s="182" t="s">
        <v>518</v>
      </c>
      <c r="N9" s="182" t="s">
        <v>510</v>
      </c>
      <c r="O9" s="184" t="s">
        <v>534</v>
      </c>
      <c r="P9" s="182" t="s">
        <v>487</v>
      </c>
      <c r="Q9" s="182" t="s">
        <v>492</v>
      </c>
      <c r="R9" s="182" t="s">
        <v>493</v>
      </c>
      <c r="S9" s="182" t="s">
        <v>494</v>
      </c>
      <c r="T9" s="182" t="s">
        <v>495</v>
      </c>
      <c r="U9" s="182" t="s">
        <v>496</v>
      </c>
      <c r="V9" s="185" t="s">
        <v>512</v>
      </c>
      <c r="W9" s="186" t="s">
        <v>832</v>
      </c>
      <c r="X9" s="187"/>
      <c r="Y9" s="187"/>
      <c r="Z9" s="182"/>
      <c r="AA9" s="182"/>
      <c r="AB9" s="189"/>
      <c r="AC9" s="182"/>
      <c r="AD9" s="182"/>
      <c r="AE9" s="182"/>
      <c r="AF9" s="182"/>
      <c r="AG9" s="182"/>
    </row>
    <row r="10">
      <c r="A10" s="181">
        <v>44984.88026708333</v>
      </c>
      <c r="B10" s="182" t="s">
        <v>487</v>
      </c>
      <c r="C10" s="182" t="s">
        <v>541</v>
      </c>
      <c r="D10" s="182">
        <v>23.0</v>
      </c>
      <c r="E10" s="183" t="s">
        <v>543</v>
      </c>
      <c r="F10" s="182" t="s">
        <v>189</v>
      </c>
      <c r="G10" s="182">
        <v>8.7631773E7</v>
      </c>
      <c r="H10" s="182" t="s">
        <v>544</v>
      </c>
      <c r="I10" s="182" t="s">
        <v>486</v>
      </c>
      <c r="J10" s="182" t="s">
        <v>487</v>
      </c>
      <c r="K10" s="182" t="s">
        <v>487</v>
      </c>
      <c r="L10" s="182" t="s">
        <v>545</v>
      </c>
      <c r="M10" s="182" t="s">
        <v>518</v>
      </c>
      <c r="N10" s="182" t="s">
        <v>490</v>
      </c>
      <c r="O10" s="184" t="s">
        <v>546</v>
      </c>
      <c r="P10" s="182" t="s">
        <v>492</v>
      </c>
      <c r="Q10" s="182" t="s">
        <v>492</v>
      </c>
      <c r="R10" s="182" t="s">
        <v>493</v>
      </c>
      <c r="S10" s="182" t="s">
        <v>494</v>
      </c>
      <c r="T10" s="182" t="s">
        <v>495</v>
      </c>
      <c r="U10" s="182" t="s">
        <v>496</v>
      </c>
      <c r="V10" s="185" t="s">
        <v>547</v>
      </c>
      <c r="W10" s="186" t="s">
        <v>832</v>
      </c>
      <c r="X10" s="182"/>
      <c r="Y10" s="182"/>
      <c r="Z10" s="182"/>
      <c r="AA10" s="182"/>
      <c r="AB10" s="189"/>
      <c r="AC10" s="182"/>
      <c r="AD10" s="182"/>
      <c r="AE10" s="182"/>
      <c r="AF10" s="182"/>
      <c r="AG10" s="182"/>
    </row>
    <row r="11">
      <c r="A11" s="181">
        <v>44988.56596665509</v>
      </c>
      <c r="B11" s="182" t="s">
        <v>487</v>
      </c>
      <c r="C11" s="190" t="s">
        <v>548</v>
      </c>
      <c r="D11" s="182">
        <v>18.0</v>
      </c>
      <c r="E11" s="183" t="s">
        <v>549</v>
      </c>
      <c r="F11" s="182" t="s">
        <v>189</v>
      </c>
      <c r="G11" s="182">
        <v>8.7766536E7</v>
      </c>
      <c r="H11" s="182" t="s">
        <v>550</v>
      </c>
      <c r="I11" s="182" t="s">
        <v>486</v>
      </c>
      <c r="J11" s="182" t="s">
        <v>487</v>
      </c>
      <c r="K11" s="182" t="s">
        <v>487</v>
      </c>
      <c r="L11" s="182" t="s">
        <v>551</v>
      </c>
      <c r="M11" s="182" t="s">
        <v>489</v>
      </c>
      <c r="N11" s="182" t="s">
        <v>490</v>
      </c>
      <c r="O11" s="184" t="s">
        <v>546</v>
      </c>
      <c r="P11" s="182" t="s">
        <v>492</v>
      </c>
      <c r="Q11" s="182" t="s">
        <v>492</v>
      </c>
      <c r="R11" s="182" t="s">
        <v>493</v>
      </c>
      <c r="S11" s="182" t="s">
        <v>494</v>
      </c>
      <c r="T11" s="182" t="s">
        <v>495</v>
      </c>
      <c r="U11" s="182" t="s">
        <v>496</v>
      </c>
      <c r="V11" s="185" t="s">
        <v>512</v>
      </c>
      <c r="W11" s="186" t="s">
        <v>832</v>
      </c>
      <c r="X11" s="182"/>
      <c r="Y11" s="182"/>
      <c r="Z11" s="182"/>
      <c r="AA11" s="182"/>
      <c r="AB11" s="189"/>
      <c r="AC11" s="182"/>
      <c r="AD11" s="182"/>
      <c r="AE11" s="182"/>
      <c r="AF11" s="182"/>
      <c r="AG11" s="182"/>
    </row>
    <row r="12">
      <c r="A12" s="181">
        <v>44987.75629887731</v>
      </c>
      <c r="B12" s="182" t="s">
        <v>487</v>
      </c>
      <c r="C12" s="190" t="s">
        <v>535</v>
      </c>
      <c r="D12" s="182">
        <v>30.0</v>
      </c>
      <c r="E12" s="182">
        <v>1.601199300091E12</v>
      </c>
      <c r="F12" s="182" t="s">
        <v>189</v>
      </c>
      <c r="G12" s="182">
        <v>9.4705595E7</v>
      </c>
      <c r="H12" s="182" t="s">
        <v>834</v>
      </c>
      <c r="I12" s="182" t="s">
        <v>486</v>
      </c>
      <c r="J12" s="182" t="s">
        <v>487</v>
      </c>
      <c r="K12" s="182" t="s">
        <v>487</v>
      </c>
      <c r="L12" s="182" t="s">
        <v>538</v>
      </c>
      <c r="M12" s="182" t="s">
        <v>489</v>
      </c>
      <c r="N12" s="182" t="s">
        <v>490</v>
      </c>
      <c r="O12" s="184" t="s">
        <v>491</v>
      </c>
      <c r="P12" s="182" t="s">
        <v>492</v>
      </c>
      <c r="Q12" s="182" t="s">
        <v>492</v>
      </c>
      <c r="R12" s="182" t="s">
        <v>493</v>
      </c>
      <c r="S12" s="182" t="s">
        <v>539</v>
      </c>
      <c r="T12" s="182" t="s">
        <v>539</v>
      </c>
      <c r="U12" s="182" t="s">
        <v>496</v>
      </c>
      <c r="V12" s="185" t="s">
        <v>540</v>
      </c>
      <c r="W12" s="186" t="s">
        <v>832</v>
      </c>
      <c r="X12" s="182"/>
      <c r="Y12" s="182"/>
      <c r="Z12" s="182"/>
      <c r="AA12" s="182"/>
      <c r="AB12" s="189"/>
      <c r="AC12" s="182"/>
      <c r="AD12" s="182"/>
      <c r="AE12" s="182"/>
      <c r="AF12" s="182"/>
      <c r="AG12" s="182"/>
    </row>
    <row r="13">
      <c r="A13" s="181">
        <v>44994.406320625</v>
      </c>
      <c r="B13" s="182" t="s">
        <v>487</v>
      </c>
      <c r="C13" s="190" t="s">
        <v>552</v>
      </c>
      <c r="D13" s="182">
        <v>22.0</v>
      </c>
      <c r="E13" s="182">
        <v>1.301200001169E12</v>
      </c>
      <c r="F13" s="182" t="s">
        <v>189</v>
      </c>
      <c r="G13" s="182">
        <v>8.9309345E7</v>
      </c>
      <c r="H13" s="182" t="s">
        <v>554</v>
      </c>
      <c r="I13" s="182" t="s">
        <v>486</v>
      </c>
      <c r="J13" s="182" t="s">
        <v>487</v>
      </c>
      <c r="K13" s="182" t="s">
        <v>487</v>
      </c>
      <c r="L13" s="182" t="s">
        <v>555</v>
      </c>
      <c r="M13" s="182" t="s">
        <v>518</v>
      </c>
      <c r="N13" s="182" t="s">
        <v>490</v>
      </c>
      <c r="O13" s="184" t="s">
        <v>546</v>
      </c>
      <c r="P13" s="182" t="s">
        <v>487</v>
      </c>
      <c r="Q13" s="182" t="s">
        <v>492</v>
      </c>
      <c r="R13" s="182" t="s">
        <v>493</v>
      </c>
      <c r="S13" s="182" t="s">
        <v>494</v>
      </c>
      <c r="T13" s="182" t="s">
        <v>495</v>
      </c>
      <c r="U13" s="182" t="s">
        <v>496</v>
      </c>
      <c r="V13" s="185" t="s">
        <v>547</v>
      </c>
      <c r="W13" s="186" t="s">
        <v>832</v>
      </c>
      <c r="X13" s="182"/>
      <c r="Y13" s="182"/>
      <c r="Z13" s="182"/>
      <c r="AA13" s="182"/>
      <c r="AB13" s="189"/>
      <c r="AC13" s="182"/>
      <c r="AD13" s="182"/>
      <c r="AE13" s="182"/>
      <c r="AF13" s="182"/>
      <c r="AG13" s="182"/>
    </row>
    <row r="14">
      <c r="A14" s="181">
        <v>44984.89433387731</v>
      </c>
      <c r="B14" s="182" t="s">
        <v>487</v>
      </c>
      <c r="C14" s="190" t="s">
        <v>556</v>
      </c>
      <c r="D14" s="182">
        <v>21.0</v>
      </c>
      <c r="E14" s="182">
        <v>1.601200200732E12</v>
      </c>
      <c r="F14" s="182" t="s">
        <v>182</v>
      </c>
      <c r="G14" s="182">
        <v>3.254148E7</v>
      </c>
      <c r="H14" s="182" t="s">
        <v>558</v>
      </c>
      <c r="I14" s="182" t="s">
        <v>559</v>
      </c>
      <c r="J14" s="182" t="s">
        <v>487</v>
      </c>
      <c r="K14" s="182" t="s">
        <v>487</v>
      </c>
      <c r="L14" s="182" t="s">
        <v>560</v>
      </c>
      <c r="M14" s="182" t="s">
        <v>518</v>
      </c>
      <c r="N14" s="182" t="s">
        <v>510</v>
      </c>
      <c r="O14" s="184" t="s">
        <v>491</v>
      </c>
      <c r="P14" s="182" t="s">
        <v>492</v>
      </c>
      <c r="Q14" s="182" t="s">
        <v>492</v>
      </c>
      <c r="R14" s="182" t="s">
        <v>493</v>
      </c>
      <c r="S14" s="182" t="s">
        <v>539</v>
      </c>
      <c r="T14" s="182" t="s">
        <v>539</v>
      </c>
      <c r="U14" s="182" t="s">
        <v>496</v>
      </c>
      <c r="V14" s="185" t="s">
        <v>547</v>
      </c>
      <c r="W14" s="186" t="s">
        <v>832</v>
      </c>
      <c r="X14" s="182"/>
      <c r="Y14" s="182"/>
      <c r="Z14" s="182"/>
      <c r="AA14" s="182"/>
      <c r="AB14" s="189"/>
      <c r="AC14" s="182"/>
      <c r="AD14" s="182"/>
      <c r="AE14" s="182"/>
      <c r="AF14" s="182"/>
      <c r="AG14" s="182"/>
    </row>
    <row r="15">
      <c r="A15" s="181">
        <v>44993.79423601852</v>
      </c>
      <c r="B15" s="182" t="s">
        <v>487</v>
      </c>
      <c r="C15" s="190" t="s">
        <v>561</v>
      </c>
      <c r="D15" s="182">
        <v>23.0</v>
      </c>
      <c r="E15" s="183" t="s">
        <v>562</v>
      </c>
      <c r="F15" s="182" t="s">
        <v>182</v>
      </c>
      <c r="G15" s="182">
        <v>9.6415386E7</v>
      </c>
      <c r="H15" s="182" t="s">
        <v>563</v>
      </c>
      <c r="I15" s="182" t="s">
        <v>486</v>
      </c>
      <c r="J15" s="182" t="s">
        <v>487</v>
      </c>
      <c r="K15" s="182" t="s">
        <v>487</v>
      </c>
      <c r="L15" s="182" t="s">
        <v>564</v>
      </c>
      <c r="M15" s="182" t="s">
        <v>489</v>
      </c>
      <c r="N15" s="182" t="s">
        <v>490</v>
      </c>
      <c r="O15" s="184" t="s">
        <v>546</v>
      </c>
      <c r="P15" s="182" t="s">
        <v>487</v>
      </c>
      <c r="Q15" s="182" t="s">
        <v>492</v>
      </c>
      <c r="R15" s="182" t="s">
        <v>493</v>
      </c>
      <c r="S15" s="182" t="s">
        <v>494</v>
      </c>
      <c r="T15" s="182" t="s">
        <v>495</v>
      </c>
      <c r="U15" s="182" t="s">
        <v>496</v>
      </c>
      <c r="V15" s="185" t="s">
        <v>547</v>
      </c>
      <c r="W15" s="186" t="s">
        <v>832</v>
      </c>
      <c r="X15" s="182"/>
      <c r="Y15" s="182"/>
      <c r="Z15" s="182"/>
      <c r="AA15" s="182"/>
      <c r="AB15" s="189"/>
      <c r="AC15" s="182"/>
      <c r="AD15" s="182"/>
      <c r="AE15" s="182"/>
      <c r="AF15" s="182"/>
      <c r="AG15" s="182"/>
    </row>
    <row r="16">
      <c r="A16" s="181">
        <v>44987.89878613426</v>
      </c>
      <c r="B16" s="182" t="s">
        <v>487</v>
      </c>
      <c r="C16" s="182" t="s">
        <v>835</v>
      </c>
      <c r="D16" s="182">
        <v>21.0</v>
      </c>
      <c r="E16" s="182" t="s">
        <v>688</v>
      </c>
      <c r="F16" s="182" t="s">
        <v>189</v>
      </c>
      <c r="G16" s="182" t="s">
        <v>836</v>
      </c>
      <c r="H16" s="182" t="s">
        <v>690</v>
      </c>
      <c r="I16" s="182" t="s">
        <v>559</v>
      </c>
      <c r="J16" s="182" t="s">
        <v>487</v>
      </c>
      <c r="K16" s="182" t="s">
        <v>487</v>
      </c>
      <c r="L16" s="182" t="s">
        <v>837</v>
      </c>
      <c r="M16" s="182" t="s">
        <v>518</v>
      </c>
      <c r="N16" s="182" t="s">
        <v>490</v>
      </c>
      <c r="O16" s="184" t="s">
        <v>546</v>
      </c>
      <c r="P16" s="182" t="s">
        <v>492</v>
      </c>
      <c r="Q16" s="182" t="s">
        <v>492</v>
      </c>
      <c r="R16" s="182" t="s">
        <v>493</v>
      </c>
      <c r="S16" s="182" t="s">
        <v>570</v>
      </c>
      <c r="T16" s="182" t="s">
        <v>571</v>
      </c>
      <c r="U16" s="182" t="s">
        <v>76</v>
      </c>
      <c r="V16" s="185" t="s">
        <v>616</v>
      </c>
      <c r="W16" s="186" t="s">
        <v>832</v>
      </c>
      <c r="X16" s="182"/>
      <c r="Y16" s="182"/>
      <c r="Z16" s="182"/>
      <c r="AA16" s="182"/>
      <c r="AB16" s="189"/>
      <c r="AC16" s="182"/>
      <c r="AD16" s="182"/>
      <c r="AE16" s="182"/>
      <c r="AF16" s="182"/>
      <c r="AG16" s="182"/>
    </row>
    <row r="17">
      <c r="A17" s="181">
        <v>44987.84322416667</v>
      </c>
      <c r="B17" s="182" t="s">
        <v>487</v>
      </c>
      <c r="C17" s="182" t="s">
        <v>692</v>
      </c>
      <c r="D17" s="182">
        <v>21.0</v>
      </c>
      <c r="E17" s="183" t="s">
        <v>838</v>
      </c>
      <c r="F17" s="182" t="s">
        <v>189</v>
      </c>
      <c r="G17" s="182">
        <v>9.6153954E7</v>
      </c>
      <c r="H17" s="182" t="s">
        <v>694</v>
      </c>
      <c r="I17" s="182" t="s">
        <v>486</v>
      </c>
      <c r="J17" s="182" t="s">
        <v>487</v>
      </c>
      <c r="K17" s="182" t="s">
        <v>487</v>
      </c>
      <c r="L17" s="182" t="s">
        <v>695</v>
      </c>
      <c r="M17" s="182" t="s">
        <v>489</v>
      </c>
      <c r="N17" s="182" t="s">
        <v>490</v>
      </c>
      <c r="O17" s="184" t="s">
        <v>546</v>
      </c>
      <c r="P17" s="182" t="s">
        <v>492</v>
      </c>
      <c r="Q17" s="182" t="s">
        <v>492</v>
      </c>
      <c r="R17" s="182" t="s">
        <v>493</v>
      </c>
      <c r="S17" s="182" t="s">
        <v>570</v>
      </c>
      <c r="T17" s="182" t="s">
        <v>571</v>
      </c>
      <c r="U17" s="182" t="s">
        <v>76</v>
      </c>
      <c r="V17" s="185" t="s">
        <v>497</v>
      </c>
      <c r="W17" s="186" t="s">
        <v>832</v>
      </c>
      <c r="X17" s="182"/>
      <c r="Y17" s="182"/>
      <c r="Z17" s="182"/>
      <c r="AA17" s="182"/>
      <c r="AB17" s="189"/>
      <c r="AC17" s="182"/>
      <c r="AD17" s="182"/>
      <c r="AE17" s="182"/>
      <c r="AF17" s="182"/>
      <c r="AG17" s="182"/>
    </row>
    <row r="18">
      <c r="A18" s="181">
        <v>44993.88650314815</v>
      </c>
      <c r="B18" s="182" t="s">
        <v>492</v>
      </c>
      <c r="C18" s="182" t="s">
        <v>582</v>
      </c>
      <c r="D18" s="182">
        <v>15.0</v>
      </c>
      <c r="E18" s="183" t="s">
        <v>839</v>
      </c>
      <c r="F18" s="182" t="s">
        <v>189</v>
      </c>
      <c r="G18" s="182">
        <v>9.9505139E7</v>
      </c>
      <c r="H18" s="182" t="s">
        <v>584</v>
      </c>
      <c r="I18" s="182" t="s">
        <v>486</v>
      </c>
      <c r="J18" s="182" t="s">
        <v>487</v>
      </c>
      <c r="K18" s="182" t="s">
        <v>487</v>
      </c>
      <c r="L18" s="182" t="s">
        <v>585</v>
      </c>
      <c r="M18" s="182" t="s">
        <v>489</v>
      </c>
      <c r="N18" s="182" t="s">
        <v>510</v>
      </c>
      <c r="O18" s="182" t="s">
        <v>569</v>
      </c>
      <c r="P18" s="182" t="s">
        <v>487</v>
      </c>
      <c r="Q18" s="182" t="s">
        <v>492</v>
      </c>
      <c r="R18" s="182" t="s">
        <v>493</v>
      </c>
      <c r="S18" s="182" t="s">
        <v>570</v>
      </c>
      <c r="T18" s="182" t="s">
        <v>571</v>
      </c>
      <c r="U18" s="182" t="s">
        <v>76</v>
      </c>
      <c r="V18" s="185" t="s">
        <v>512</v>
      </c>
      <c r="W18" s="186" t="s">
        <v>832</v>
      </c>
      <c r="X18" s="182"/>
      <c r="Y18" s="182"/>
      <c r="Z18" s="182"/>
      <c r="AA18" s="182"/>
      <c r="AB18" s="189"/>
      <c r="AC18" s="182"/>
      <c r="AD18" s="182"/>
      <c r="AE18" s="182"/>
      <c r="AF18" s="182"/>
      <c r="AG18" s="182"/>
    </row>
    <row r="19">
      <c r="A19" s="181">
        <v>44988.797048946755</v>
      </c>
      <c r="B19" s="182" t="s">
        <v>487</v>
      </c>
      <c r="C19" s="182" t="s">
        <v>840</v>
      </c>
      <c r="D19" s="182">
        <v>21.0</v>
      </c>
      <c r="E19" s="182">
        <v>1.208200300001E12</v>
      </c>
      <c r="F19" s="182" t="s">
        <v>189</v>
      </c>
      <c r="G19" s="182">
        <v>8.8046634E7</v>
      </c>
      <c r="H19" s="182" t="s">
        <v>697</v>
      </c>
      <c r="I19" s="182" t="s">
        <v>486</v>
      </c>
      <c r="J19" s="182" t="s">
        <v>487</v>
      </c>
      <c r="K19" s="182" t="s">
        <v>487</v>
      </c>
      <c r="L19" s="182" t="s">
        <v>841</v>
      </c>
      <c r="M19" s="182" t="s">
        <v>518</v>
      </c>
      <c r="N19" s="182" t="s">
        <v>490</v>
      </c>
      <c r="O19" s="184" t="s">
        <v>546</v>
      </c>
      <c r="P19" s="182" t="s">
        <v>492</v>
      </c>
      <c r="Q19" s="182" t="s">
        <v>492</v>
      </c>
      <c r="R19" s="182" t="s">
        <v>493</v>
      </c>
      <c r="S19" s="182" t="s">
        <v>570</v>
      </c>
      <c r="T19" s="182" t="s">
        <v>571</v>
      </c>
      <c r="U19" s="182" t="s">
        <v>76</v>
      </c>
      <c r="V19" s="185" t="s">
        <v>616</v>
      </c>
      <c r="W19" s="186" t="s">
        <v>832</v>
      </c>
      <c r="X19" s="182"/>
      <c r="Y19" s="182"/>
      <c r="Z19" s="182"/>
      <c r="AA19" s="182"/>
      <c r="AB19" s="189"/>
      <c r="AC19" s="182"/>
      <c r="AD19" s="182"/>
      <c r="AE19" s="182"/>
      <c r="AF19" s="182"/>
      <c r="AG19" s="182"/>
    </row>
    <row r="20">
      <c r="A20" s="181">
        <v>44988.74079377315</v>
      </c>
      <c r="B20" s="182" t="s">
        <v>487</v>
      </c>
      <c r="C20" s="182" t="s">
        <v>842</v>
      </c>
      <c r="D20" s="182">
        <v>19.0</v>
      </c>
      <c r="E20" s="182" t="s">
        <v>701</v>
      </c>
      <c r="F20" s="182" t="s">
        <v>182</v>
      </c>
      <c r="G20" s="182" t="s">
        <v>843</v>
      </c>
      <c r="H20" s="182" t="s">
        <v>703</v>
      </c>
      <c r="I20" s="182" t="s">
        <v>486</v>
      </c>
      <c r="J20" s="182" t="s">
        <v>487</v>
      </c>
      <c r="K20" s="182" t="s">
        <v>487</v>
      </c>
      <c r="L20" s="182" t="s">
        <v>837</v>
      </c>
      <c r="M20" s="182" t="s">
        <v>489</v>
      </c>
      <c r="N20" s="182" t="s">
        <v>490</v>
      </c>
      <c r="O20" s="184" t="s">
        <v>546</v>
      </c>
      <c r="P20" s="182" t="s">
        <v>487</v>
      </c>
      <c r="Q20" s="182" t="s">
        <v>492</v>
      </c>
      <c r="R20" s="182" t="s">
        <v>493</v>
      </c>
      <c r="S20" s="182" t="s">
        <v>570</v>
      </c>
      <c r="T20" s="182" t="s">
        <v>571</v>
      </c>
      <c r="U20" s="182" t="s">
        <v>76</v>
      </c>
      <c r="V20" s="185" t="s">
        <v>616</v>
      </c>
      <c r="W20" s="186" t="s">
        <v>832</v>
      </c>
      <c r="X20" s="182"/>
      <c r="Y20" s="182"/>
      <c r="Z20" s="182"/>
      <c r="AA20" s="182"/>
      <c r="AB20" s="189"/>
      <c r="AC20" s="182"/>
      <c r="AD20" s="182"/>
      <c r="AE20" s="182"/>
      <c r="AF20" s="182"/>
      <c r="AG20" s="182"/>
    </row>
    <row r="21">
      <c r="A21" s="181">
        <v>44987.82819670139</v>
      </c>
      <c r="B21" s="182" t="s">
        <v>487</v>
      </c>
      <c r="C21" s="182" t="s">
        <v>844</v>
      </c>
      <c r="D21" s="182">
        <v>19.0</v>
      </c>
      <c r="E21" s="182" t="s">
        <v>705</v>
      </c>
      <c r="F21" s="182" t="s">
        <v>189</v>
      </c>
      <c r="G21" s="182" t="s">
        <v>706</v>
      </c>
      <c r="H21" s="182" t="s">
        <v>707</v>
      </c>
      <c r="I21" s="182" t="s">
        <v>559</v>
      </c>
      <c r="J21" s="182" t="s">
        <v>487</v>
      </c>
      <c r="K21" s="182" t="s">
        <v>487</v>
      </c>
      <c r="L21" s="182" t="s">
        <v>845</v>
      </c>
      <c r="M21" s="182" t="s">
        <v>518</v>
      </c>
      <c r="N21" s="182" t="s">
        <v>490</v>
      </c>
      <c r="O21" s="184" t="s">
        <v>546</v>
      </c>
      <c r="P21" s="182" t="s">
        <v>492</v>
      </c>
      <c r="Q21" s="182" t="s">
        <v>492</v>
      </c>
      <c r="R21" s="182" t="s">
        <v>493</v>
      </c>
      <c r="S21" s="182" t="s">
        <v>570</v>
      </c>
      <c r="T21" s="182" t="s">
        <v>571</v>
      </c>
      <c r="U21" s="182" t="s">
        <v>76</v>
      </c>
      <c r="V21" s="185" t="s">
        <v>616</v>
      </c>
      <c r="W21" s="186" t="s">
        <v>832</v>
      </c>
      <c r="X21" s="182"/>
      <c r="Y21" s="182"/>
      <c r="Z21" s="182"/>
      <c r="AA21" s="182"/>
      <c r="AB21" s="189"/>
      <c r="AC21" s="182"/>
      <c r="AD21" s="182"/>
      <c r="AE21" s="182"/>
      <c r="AF21" s="182"/>
      <c r="AG21" s="182"/>
    </row>
    <row r="22">
      <c r="A22" s="181">
        <v>44986.421431215276</v>
      </c>
      <c r="B22" s="182" t="s">
        <v>487</v>
      </c>
      <c r="C22" s="182" t="s">
        <v>846</v>
      </c>
      <c r="D22" s="182">
        <v>21.0</v>
      </c>
      <c r="E22" s="182" t="s">
        <v>709</v>
      </c>
      <c r="F22" s="182" t="s">
        <v>189</v>
      </c>
      <c r="G22" s="182">
        <v>3.2923191E7</v>
      </c>
      <c r="H22" s="182" t="s">
        <v>710</v>
      </c>
      <c r="I22" s="182" t="s">
        <v>486</v>
      </c>
      <c r="J22" s="182" t="s">
        <v>487</v>
      </c>
      <c r="K22" s="182" t="s">
        <v>487</v>
      </c>
      <c r="L22" s="182" t="s">
        <v>845</v>
      </c>
      <c r="M22" s="182" t="s">
        <v>518</v>
      </c>
      <c r="N22" s="182" t="s">
        <v>490</v>
      </c>
      <c r="O22" s="184" t="s">
        <v>546</v>
      </c>
      <c r="P22" s="182" t="s">
        <v>492</v>
      </c>
      <c r="Q22" s="182" t="s">
        <v>492</v>
      </c>
      <c r="R22" s="182" t="s">
        <v>493</v>
      </c>
      <c r="S22" s="182" t="s">
        <v>570</v>
      </c>
      <c r="T22" s="182" t="s">
        <v>571</v>
      </c>
      <c r="U22" s="182" t="s">
        <v>76</v>
      </c>
      <c r="V22" s="185" t="s">
        <v>497</v>
      </c>
      <c r="W22" s="186" t="s">
        <v>832</v>
      </c>
      <c r="X22" s="182"/>
      <c r="Y22" s="182"/>
      <c r="Z22" s="182"/>
      <c r="AA22" s="182"/>
      <c r="AB22" s="189"/>
      <c r="AC22" s="182"/>
      <c r="AD22" s="182"/>
      <c r="AE22" s="182"/>
      <c r="AF22" s="182"/>
      <c r="AG22" s="182"/>
    </row>
    <row r="23">
      <c r="A23" s="181">
        <v>44984.992058495365</v>
      </c>
      <c r="B23" s="182" t="s">
        <v>487</v>
      </c>
      <c r="C23" s="182" t="s">
        <v>847</v>
      </c>
      <c r="D23" s="182">
        <v>19.0</v>
      </c>
      <c r="E23" s="182" t="s">
        <v>713</v>
      </c>
      <c r="F23" s="182" t="s">
        <v>182</v>
      </c>
      <c r="G23" s="182">
        <v>9.4775865E7</v>
      </c>
      <c r="H23" s="182" t="s">
        <v>714</v>
      </c>
      <c r="I23" s="182" t="s">
        <v>486</v>
      </c>
      <c r="J23" s="182" t="s">
        <v>487</v>
      </c>
      <c r="K23" s="182" t="s">
        <v>487</v>
      </c>
      <c r="L23" s="182" t="s">
        <v>841</v>
      </c>
      <c r="M23" s="182" t="s">
        <v>518</v>
      </c>
      <c r="N23" s="182" t="s">
        <v>490</v>
      </c>
      <c r="O23" s="184" t="s">
        <v>546</v>
      </c>
      <c r="P23" s="182" t="s">
        <v>492</v>
      </c>
      <c r="Q23" s="182" t="s">
        <v>492</v>
      </c>
      <c r="R23" s="182" t="s">
        <v>493</v>
      </c>
      <c r="S23" s="182" t="s">
        <v>570</v>
      </c>
      <c r="T23" s="182" t="s">
        <v>571</v>
      </c>
      <c r="U23" s="182" t="s">
        <v>76</v>
      </c>
      <c r="V23" s="185" t="s">
        <v>616</v>
      </c>
      <c r="W23" s="191" t="s">
        <v>832</v>
      </c>
      <c r="X23" s="187"/>
      <c r="Y23" s="187"/>
      <c r="Z23" s="182"/>
      <c r="AA23" s="182"/>
      <c r="AB23" s="189"/>
      <c r="AC23" s="182"/>
      <c r="AD23" s="182"/>
      <c r="AE23" s="182"/>
      <c r="AF23" s="182"/>
      <c r="AG23" s="182"/>
    </row>
    <row r="24">
      <c r="A24" s="181">
        <v>44988.685891099536</v>
      </c>
      <c r="B24" s="182" t="s">
        <v>492</v>
      </c>
      <c r="C24" s="182" t="s">
        <v>848</v>
      </c>
      <c r="D24" s="182">
        <v>16.0</v>
      </c>
      <c r="E24" s="182" t="s">
        <v>623</v>
      </c>
      <c r="F24" s="182" t="s">
        <v>189</v>
      </c>
      <c r="G24" s="182">
        <v>9.8206028E7</v>
      </c>
      <c r="H24" s="182" t="s">
        <v>624</v>
      </c>
      <c r="I24" s="182" t="s">
        <v>486</v>
      </c>
      <c r="J24" s="182" t="s">
        <v>487</v>
      </c>
      <c r="K24" s="182" t="s">
        <v>487</v>
      </c>
      <c r="L24" s="182" t="s">
        <v>849</v>
      </c>
      <c r="M24" s="182" t="s">
        <v>489</v>
      </c>
      <c r="N24" s="182" t="s">
        <v>490</v>
      </c>
      <c r="O24" s="182" t="s">
        <v>569</v>
      </c>
      <c r="P24" s="182" t="s">
        <v>487</v>
      </c>
      <c r="Q24" s="182" t="s">
        <v>492</v>
      </c>
      <c r="R24" s="182" t="s">
        <v>493</v>
      </c>
      <c r="S24" s="182" t="s">
        <v>626</v>
      </c>
      <c r="T24" s="182" t="s">
        <v>626</v>
      </c>
      <c r="U24" s="182" t="s">
        <v>76</v>
      </c>
      <c r="V24" s="185" t="s">
        <v>512</v>
      </c>
      <c r="W24" s="192" t="s">
        <v>832</v>
      </c>
      <c r="X24" s="182"/>
      <c r="Y24" s="182"/>
      <c r="Z24" s="182"/>
      <c r="AA24" s="182"/>
      <c r="AB24" s="189"/>
      <c r="AC24" s="182"/>
      <c r="AD24" s="182"/>
      <c r="AE24" s="182"/>
      <c r="AF24" s="182"/>
      <c r="AG24" s="182"/>
    </row>
    <row r="25">
      <c r="A25" s="181">
        <v>44984.84479125</v>
      </c>
      <c r="B25" s="182" t="s">
        <v>492</v>
      </c>
      <c r="C25" s="182" t="s">
        <v>850</v>
      </c>
      <c r="D25" s="182">
        <v>17.0</v>
      </c>
      <c r="E25" s="183" t="s">
        <v>851</v>
      </c>
      <c r="F25" s="182" t="s">
        <v>182</v>
      </c>
      <c r="G25" s="182">
        <v>8.8650062E7</v>
      </c>
      <c r="H25" s="182" t="s">
        <v>717</v>
      </c>
      <c r="I25" s="182" t="s">
        <v>486</v>
      </c>
      <c r="J25" s="182" t="s">
        <v>487</v>
      </c>
      <c r="K25" s="182" t="s">
        <v>487</v>
      </c>
      <c r="L25" s="182" t="s">
        <v>852</v>
      </c>
      <c r="M25" s="182" t="s">
        <v>489</v>
      </c>
      <c r="N25" s="182" t="s">
        <v>510</v>
      </c>
      <c r="O25" s="184" t="s">
        <v>546</v>
      </c>
      <c r="P25" s="182" t="s">
        <v>492</v>
      </c>
      <c r="Q25" s="182" t="s">
        <v>492</v>
      </c>
      <c r="R25" s="182" t="s">
        <v>493</v>
      </c>
      <c r="S25" s="182" t="s">
        <v>570</v>
      </c>
      <c r="T25" s="182" t="s">
        <v>571</v>
      </c>
      <c r="U25" s="182" t="s">
        <v>76</v>
      </c>
      <c r="V25" s="185" t="s">
        <v>512</v>
      </c>
      <c r="W25" s="186" t="s">
        <v>832</v>
      </c>
      <c r="X25" s="182"/>
      <c r="Y25" s="182"/>
      <c r="Z25" s="182"/>
      <c r="AA25" s="182"/>
      <c r="AB25" s="189"/>
      <c r="AC25" s="182"/>
      <c r="AD25" s="182"/>
      <c r="AE25" s="182"/>
      <c r="AF25" s="182"/>
      <c r="AG25" s="182"/>
    </row>
    <row r="26">
      <c r="A26" s="181">
        <v>44993.74718344907</v>
      </c>
      <c r="B26" s="182" t="s">
        <v>487</v>
      </c>
      <c r="C26" s="182" t="s">
        <v>853</v>
      </c>
      <c r="D26" s="182">
        <v>18.0</v>
      </c>
      <c r="E26" s="182" t="s">
        <v>721</v>
      </c>
      <c r="F26" s="182" t="s">
        <v>182</v>
      </c>
      <c r="G26" s="182">
        <v>9.7311715E7</v>
      </c>
      <c r="H26" s="182" t="s">
        <v>722</v>
      </c>
      <c r="I26" s="182" t="s">
        <v>486</v>
      </c>
      <c r="J26" s="182" t="s">
        <v>487</v>
      </c>
      <c r="K26" s="182" t="s">
        <v>487</v>
      </c>
      <c r="L26" s="182" t="s">
        <v>854</v>
      </c>
      <c r="M26" s="182" t="s">
        <v>518</v>
      </c>
      <c r="N26" s="182" t="s">
        <v>490</v>
      </c>
      <c r="O26" s="184" t="s">
        <v>546</v>
      </c>
      <c r="P26" s="182" t="s">
        <v>492</v>
      </c>
      <c r="Q26" s="182" t="s">
        <v>492</v>
      </c>
      <c r="R26" s="182" t="s">
        <v>493</v>
      </c>
      <c r="S26" s="182" t="s">
        <v>570</v>
      </c>
      <c r="T26" s="182" t="s">
        <v>571</v>
      </c>
      <c r="U26" s="182" t="s">
        <v>76</v>
      </c>
      <c r="V26" s="185" t="s">
        <v>855</v>
      </c>
      <c r="W26" s="186" t="s">
        <v>832</v>
      </c>
      <c r="X26" s="187"/>
      <c r="Y26" s="187"/>
      <c r="Z26" s="182"/>
      <c r="AA26" s="182"/>
      <c r="AB26" s="189"/>
      <c r="AC26" s="182"/>
      <c r="AD26" s="182"/>
      <c r="AE26" s="182"/>
      <c r="AF26" s="182"/>
      <c r="AG26" s="182"/>
    </row>
    <row r="27">
      <c r="A27" s="181">
        <v>44988.8741952662</v>
      </c>
      <c r="B27" s="182" t="s">
        <v>487</v>
      </c>
      <c r="C27" s="182" t="s">
        <v>856</v>
      </c>
      <c r="D27" s="182">
        <v>21.0</v>
      </c>
      <c r="E27" s="183" t="s">
        <v>857</v>
      </c>
      <c r="F27" s="182" t="s">
        <v>189</v>
      </c>
      <c r="G27" s="182">
        <v>9.5920299E7</v>
      </c>
      <c r="H27" s="182" t="s">
        <v>727</v>
      </c>
      <c r="I27" s="182" t="s">
        <v>486</v>
      </c>
      <c r="J27" s="182" t="s">
        <v>487</v>
      </c>
      <c r="K27" s="182" t="s">
        <v>487</v>
      </c>
      <c r="L27" s="182" t="s">
        <v>555</v>
      </c>
      <c r="M27" s="182" t="s">
        <v>518</v>
      </c>
      <c r="N27" s="182" t="s">
        <v>490</v>
      </c>
      <c r="O27" s="184" t="s">
        <v>546</v>
      </c>
      <c r="P27" s="182" t="s">
        <v>487</v>
      </c>
      <c r="Q27" s="182" t="s">
        <v>492</v>
      </c>
      <c r="R27" s="182" t="s">
        <v>493</v>
      </c>
      <c r="S27" s="182" t="s">
        <v>570</v>
      </c>
      <c r="T27" s="182" t="s">
        <v>728</v>
      </c>
      <c r="U27" s="182" t="s">
        <v>76</v>
      </c>
      <c r="V27" s="185" t="s">
        <v>616</v>
      </c>
      <c r="W27" s="186" t="s">
        <v>832</v>
      </c>
      <c r="X27" s="182"/>
      <c r="Y27" s="182"/>
      <c r="Z27" s="182"/>
      <c r="AA27" s="182"/>
      <c r="AB27" s="189"/>
      <c r="AC27" s="182"/>
      <c r="AD27" s="182"/>
      <c r="AE27" s="182"/>
      <c r="AF27" s="182"/>
      <c r="AG27" s="182"/>
    </row>
    <row r="28">
      <c r="A28" s="181">
        <v>44988.796507453706</v>
      </c>
      <c r="B28" s="182" t="s">
        <v>492</v>
      </c>
      <c r="C28" s="182" t="s">
        <v>858</v>
      </c>
      <c r="D28" s="182">
        <v>17.0</v>
      </c>
      <c r="E28" s="183" t="s">
        <v>859</v>
      </c>
      <c r="F28" s="182" t="s">
        <v>189</v>
      </c>
      <c r="G28" s="182">
        <v>3.1951839E7</v>
      </c>
      <c r="H28" s="182" t="s">
        <v>653</v>
      </c>
      <c r="I28" s="182" t="s">
        <v>486</v>
      </c>
      <c r="J28" s="182" t="s">
        <v>487</v>
      </c>
      <c r="K28" s="182" t="s">
        <v>487</v>
      </c>
      <c r="L28" s="182" t="s">
        <v>654</v>
      </c>
      <c r="M28" s="182" t="s">
        <v>489</v>
      </c>
      <c r="N28" s="182" t="s">
        <v>490</v>
      </c>
      <c r="O28" s="182" t="s">
        <v>511</v>
      </c>
      <c r="P28" s="182" t="s">
        <v>492</v>
      </c>
      <c r="Q28" s="182" t="s">
        <v>492</v>
      </c>
      <c r="R28" s="182" t="s">
        <v>493</v>
      </c>
      <c r="S28" s="182" t="s">
        <v>570</v>
      </c>
      <c r="T28" s="182" t="s">
        <v>571</v>
      </c>
      <c r="U28" s="182" t="s">
        <v>76</v>
      </c>
      <c r="V28" s="185" t="s">
        <v>860</v>
      </c>
      <c r="W28" s="193" t="s">
        <v>832</v>
      </c>
      <c r="X28" s="187"/>
      <c r="Y28" s="187"/>
      <c r="Z28" s="182"/>
      <c r="AA28" s="182"/>
      <c r="AB28" s="189"/>
      <c r="AC28" s="182"/>
      <c r="AD28" s="182"/>
      <c r="AE28" s="182"/>
      <c r="AF28" s="182"/>
      <c r="AG28" s="182"/>
    </row>
    <row r="29">
      <c r="A29" s="181">
        <v>44988.54160240741</v>
      </c>
      <c r="B29" s="182" t="s">
        <v>487</v>
      </c>
      <c r="C29" s="182" t="s">
        <v>729</v>
      </c>
      <c r="D29" s="182">
        <v>18.0</v>
      </c>
      <c r="E29" s="182" t="s">
        <v>730</v>
      </c>
      <c r="F29" s="182" t="s">
        <v>182</v>
      </c>
      <c r="G29" s="182">
        <v>9.4966874E7</v>
      </c>
      <c r="H29" s="182" t="s">
        <v>731</v>
      </c>
      <c r="I29" s="182" t="s">
        <v>559</v>
      </c>
      <c r="J29" s="182" t="s">
        <v>487</v>
      </c>
      <c r="K29" s="182" t="s">
        <v>487</v>
      </c>
      <c r="L29" s="182" t="s">
        <v>555</v>
      </c>
      <c r="M29" s="182" t="s">
        <v>518</v>
      </c>
      <c r="N29" s="182" t="s">
        <v>490</v>
      </c>
      <c r="O29" s="184" t="s">
        <v>546</v>
      </c>
      <c r="P29" s="182" t="s">
        <v>487</v>
      </c>
      <c r="Q29" s="182" t="s">
        <v>492</v>
      </c>
      <c r="R29" s="182" t="s">
        <v>493</v>
      </c>
      <c r="S29" s="182" t="s">
        <v>570</v>
      </c>
      <c r="T29" s="182" t="s">
        <v>571</v>
      </c>
      <c r="U29" s="182" t="s">
        <v>76</v>
      </c>
      <c r="V29" s="185" t="s">
        <v>512</v>
      </c>
      <c r="W29" s="186" t="s">
        <v>832</v>
      </c>
      <c r="X29" s="182"/>
      <c r="Y29" s="182"/>
      <c r="Z29" s="182"/>
      <c r="AA29" s="182"/>
      <c r="AB29" s="189"/>
      <c r="AC29" s="182"/>
      <c r="AD29" s="182"/>
      <c r="AE29" s="182"/>
      <c r="AF29" s="182"/>
      <c r="AG29" s="182"/>
    </row>
    <row r="30">
      <c r="A30" s="181">
        <v>44988.80564751157</v>
      </c>
      <c r="B30" s="182" t="s">
        <v>492</v>
      </c>
      <c r="C30" s="182" t="s">
        <v>861</v>
      </c>
      <c r="D30" s="182">
        <v>16.0</v>
      </c>
      <c r="E30" s="182">
        <v>9.6493349E7</v>
      </c>
      <c r="F30" s="182" t="s">
        <v>182</v>
      </c>
      <c r="G30" s="182">
        <v>9.6493349E7</v>
      </c>
      <c r="H30" s="182" t="s">
        <v>629</v>
      </c>
      <c r="I30" s="182" t="s">
        <v>486</v>
      </c>
      <c r="J30" s="182" t="s">
        <v>487</v>
      </c>
      <c r="K30" s="182" t="s">
        <v>487</v>
      </c>
      <c r="L30" s="182" t="s">
        <v>862</v>
      </c>
      <c r="M30" s="182" t="s">
        <v>489</v>
      </c>
      <c r="N30" s="182" t="s">
        <v>490</v>
      </c>
      <c r="O30" s="182" t="s">
        <v>569</v>
      </c>
      <c r="P30" s="182" t="s">
        <v>487</v>
      </c>
      <c r="Q30" s="182" t="s">
        <v>492</v>
      </c>
      <c r="R30" s="182" t="s">
        <v>493</v>
      </c>
      <c r="S30" s="182" t="s">
        <v>570</v>
      </c>
      <c r="T30" s="182" t="s">
        <v>571</v>
      </c>
      <c r="U30" s="182" t="s">
        <v>76</v>
      </c>
      <c r="V30" s="185" t="s">
        <v>512</v>
      </c>
      <c r="W30" s="186" t="s">
        <v>832</v>
      </c>
      <c r="X30" s="182"/>
      <c r="Y30" s="182"/>
      <c r="Z30" s="182"/>
      <c r="AA30" s="182"/>
      <c r="AB30" s="189"/>
      <c r="AC30" s="182"/>
      <c r="AD30" s="182"/>
      <c r="AE30" s="182"/>
      <c r="AF30" s="182"/>
      <c r="AG30" s="182"/>
    </row>
    <row r="31">
      <c r="A31" s="181">
        <v>44988.635969282404</v>
      </c>
      <c r="B31" s="182" t="s">
        <v>487</v>
      </c>
      <c r="C31" s="182" t="s">
        <v>732</v>
      </c>
      <c r="D31" s="182">
        <v>22.0</v>
      </c>
      <c r="E31" s="182">
        <v>1.216200000189E12</v>
      </c>
      <c r="F31" s="182" t="s">
        <v>182</v>
      </c>
      <c r="G31" s="182">
        <v>8.8941525E7</v>
      </c>
      <c r="H31" s="182" t="s">
        <v>734</v>
      </c>
      <c r="I31" s="182" t="s">
        <v>486</v>
      </c>
      <c r="J31" s="182" t="s">
        <v>487</v>
      </c>
      <c r="K31" s="182" t="s">
        <v>487</v>
      </c>
      <c r="L31" s="182" t="s">
        <v>691</v>
      </c>
      <c r="M31" s="182" t="s">
        <v>518</v>
      </c>
      <c r="N31" s="182" t="s">
        <v>490</v>
      </c>
      <c r="O31" s="184" t="s">
        <v>546</v>
      </c>
      <c r="P31" s="182" t="s">
        <v>492</v>
      </c>
      <c r="Q31" s="182" t="s">
        <v>492</v>
      </c>
      <c r="R31" s="182" t="s">
        <v>493</v>
      </c>
      <c r="S31" s="182" t="s">
        <v>570</v>
      </c>
      <c r="T31" s="182" t="s">
        <v>571</v>
      </c>
      <c r="U31" s="182" t="s">
        <v>76</v>
      </c>
      <c r="V31" s="185" t="s">
        <v>497</v>
      </c>
      <c r="W31" s="78" t="s">
        <v>832</v>
      </c>
      <c r="X31" s="182"/>
      <c r="Y31" s="182"/>
      <c r="Z31" s="182"/>
      <c r="AA31" s="182"/>
      <c r="AB31" s="189"/>
      <c r="AC31" s="182"/>
      <c r="AD31" s="182"/>
      <c r="AE31" s="182"/>
      <c r="AF31" s="182"/>
      <c r="AG31" s="182"/>
    </row>
    <row r="32">
      <c r="A32" s="181">
        <v>44993.77721847223</v>
      </c>
      <c r="B32" s="182" t="s">
        <v>487</v>
      </c>
      <c r="C32" s="182" t="s">
        <v>863</v>
      </c>
      <c r="D32" s="182">
        <v>20.0</v>
      </c>
      <c r="E32" s="182" t="s">
        <v>737</v>
      </c>
      <c r="F32" s="182" t="s">
        <v>189</v>
      </c>
      <c r="G32" s="182">
        <v>8.8667928E7</v>
      </c>
      <c r="H32" s="182" t="s">
        <v>738</v>
      </c>
      <c r="I32" s="182" t="s">
        <v>486</v>
      </c>
      <c r="J32" s="182" t="s">
        <v>487</v>
      </c>
      <c r="K32" s="182" t="s">
        <v>487</v>
      </c>
      <c r="L32" s="182" t="s">
        <v>864</v>
      </c>
      <c r="M32" s="182" t="s">
        <v>518</v>
      </c>
      <c r="N32" s="182" t="s">
        <v>510</v>
      </c>
      <c r="O32" s="184" t="s">
        <v>546</v>
      </c>
      <c r="P32" s="182" t="s">
        <v>492</v>
      </c>
      <c r="Q32" s="182" t="s">
        <v>492</v>
      </c>
      <c r="R32" s="182" t="s">
        <v>493</v>
      </c>
      <c r="S32" s="182" t="s">
        <v>626</v>
      </c>
      <c r="T32" s="182" t="s">
        <v>626</v>
      </c>
      <c r="U32" s="182" t="s">
        <v>76</v>
      </c>
      <c r="V32" s="185" t="s">
        <v>616</v>
      </c>
      <c r="W32" s="78" t="s">
        <v>573</v>
      </c>
      <c r="X32" s="78"/>
      <c r="Y32" s="78"/>
      <c r="Z32" s="182"/>
      <c r="AA32" s="182"/>
      <c r="AB32" s="189"/>
      <c r="AC32" s="182"/>
      <c r="AD32" s="182"/>
      <c r="AE32" s="182"/>
      <c r="AF32" s="182"/>
      <c r="AG32" s="182"/>
    </row>
    <row r="33">
      <c r="A33" s="181">
        <v>44985.7343596412</v>
      </c>
      <c r="B33" s="182" t="s">
        <v>487</v>
      </c>
      <c r="C33" s="182" t="s">
        <v>865</v>
      </c>
      <c r="D33" s="182">
        <v>18.0</v>
      </c>
      <c r="E33" s="182" t="s">
        <v>741</v>
      </c>
      <c r="F33" s="182" t="s">
        <v>182</v>
      </c>
      <c r="G33" s="182">
        <v>8.9085158E7</v>
      </c>
      <c r="H33" s="182" t="s">
        <v>742</v>
      </c>
      <c r="I33" s="182" t="s">
        <v>486</v>
      </c>
      <c r="J33" s="182" t="s">
        <v>487</v>
      </c>
      <c r="K33" s="182" t="s">
        <v>487</v>
      </c>
      <c r="L33" s="182" t="s">
        <v>743</v>
      </c>
      <c r="M33" s="182" t="s">
        <v>518</v>
      </c>
      <c r="N33" s="182" t="s">
        <v>510</v>
      </c>
      <c r="O33" s="184" t="s">
        <v>546</v>
      </c>
      <c r="P33" s="182" t="s">
        <v>492</v>
      </c>
      <c r="Q33" s="182" t="s">
        <v>492</v>
      </c>
      <c r="R33" s="182" t="s">
        <v>493</v>
      </c>
      <c r="S33" s="182" t="s">
        <v>570</v>
      </c>
      <c r="T33" s="182" t="s">
        <v>571</v>
      </c>
      <c r="U33" s="182" t="s">
        <v>76</v>
      </c>
      <c r="V33" s="185" t="s">
        <v>512</v>
      </c>
      <c r="W33" s="78" t="s">
        <v>573</v>
      </c>
      <c r="X33" s="182"/>
      <c r="Y33" s="182"/>
      <c r="Z33" s="182"/>
      <c r="AA33" s="182"/>
      <c r="AB33" s="189"/>
      <c r="AC33" s="182"/>
      <c r="AD33" s="182"/>
      <c r="AE33" s="182"/>
      <c r="AF33" s="182"/>
      <c r="AG33" s="182"/>
    </row>
    <row r="34">
      <c r="A34" s="181">
        <v>44985.75568519676</v>
      </c>
      <c r="B34" s="182" t="s">
        <v>492</v>
      </c>
      <c r="C34" s="182" t="s">
        <v>866</v>
      </c>
      <c r="D34" s="182">
        <v>17.0</v>
      </c>
      <c r="E34" s="182" t="s">
        <v>787</v>
      </c>
      <c r="F34" s="182" t="s">
        <v>189</v>
      </c>
      <c r="G34" s="182">
        <v>9.7035126E7</v>
      </c>
      <c r="H34" s="182" t="s">
        <v>788</v>
      </c>
      <c r="I34" s="182" t="s">
        <v>486</v>
      </c>
      <c r="J34" s="182" t="s">
        <v>487</v>
      </c>
      <c r="K34" s="182" t="s">
        <v>487</v>
      </c>
      <c r="L34" s="182" t="s">
        <v>867</v>
      </c>
      <c r="M34" s="182" t="s">
        <v>489</v>
      </c>
      <c r="N34" s="182" t="s">
        <v>490</v>
      </c>
      <c r="O34" s="184" t="s">
        <v>491</v>
      </c>
      <c r="P34" s="182" t="s">
        <v>492</v>
      </c>
      <c r="Q34" s="182" t="s">
        <v>492</v>
      </c>
      <c r="R34" s="182" t="s">
        <v>493</v>
      </c>
      <c r="S34" s="182" t="s">
        <v>570</v>
      </c>
      <c r="T34" s="182" t="s">
        <v>571</v>
      </c>
      <c r="U34" s="182" t="s">
        <v>76</v>
      </c>
      <c r="V34" s="185" t="s">
        <v>868</v>
      </c>
      <c r="W34" s="78" t="s">
        <v>573</v>
      </c>
      <c r="X34" s="182"/>
      <c r="Y34" s="182"/>
      <c r="Z34" s="182"/>
      <c r="AA34" s="182"/>
      <c r="AB34" s="189"/>
      <c r="AC34" s="182"/>
      <c r="AD34" s="182"/>
      <c r="AE34" s="182"/>
      <c r="AF34" s="182"/>
      <c r="AG34" s="182"/>
    </row>
    <row r="35">
      <c r="A35" s="181">
        <v>44992.79422358796</v>
      </c>
      <c r="B35" s="182" t="s">
        <v>492</v>
      </c>
      <c r="C35" s="182" t="s">
        <v>869</v>
      </c>
      <c r="D35" s="182">
        <v>15.0</v>
      </c>
      <c r="E35" s="183" t="s">
        <v>870</v>
      </c>
      <c r="F35" s="182" t="s">
        <v>189</v>
      </c>
      <c r="G35" s="182">
        <v>8.8898131E7</v>
      </c>
      <c r="H35" s="182" t="s">
        <v>598</v>
      </c>
      <c r="I35" s="182" t="s">
        <v>486</v>
      </c>
      <c r="J35" s="182" t="s">
        <v>487</v>
      </c>
      <c r="K35" s="182" t="s">
        <v>487</v>
      </c>
      <c r="L35" s="182" t="s">
        <v>871</v>
      </c>
      <c r="M35" s="182" t="s">
        <v>489</v>
      </c>
      <c r="N35" s="182" t="s">
        <v>510</v>
      </c>
      <c r="O35" s="182" t="s">
        <v>600</v>
      </c>
      <c r="P35" s="182" t="s">
        <v>492</v>
      </c>
      <c r="Q35" s="182" t="s">
        <v>492</v>
      </c>
      <c r="R35" s="182" t="s">
        <v>493</v>
      </c>
      <c r="S35" s="182" t="s">
        <v>570</v>
      </c>
      <c r="T35" s="182" t="s">
        <v>571</v>
      </c>
      <c r="U35" s="182" t="s">
        <v>76</v>
      </c>
      <c r="V35" s="185" t="s">
        <v>540</v>
      </c>
      <c r="W35" s="194" t="s">
        <v>573</v>
      </c>
      <c r="X35" s="182"/>
      <c r="Y35" s="182"/>
      <c r="Z35" s="182"/>
      <c r="AA35" s="182"/>
      <c r="AB35" s="189"/>
      <c r="AC35" s="182"/>
      <c r="AD35" s="182"/>
      <c r="AE35" s="182"/>
      <c r="AF35" s="182"/>
      <c r="AG35" s="182"/>
    </row>
    <row r="36">
      <c r="A36" s="181">
        <v>44986.955187789354</v>
      </c>
      <c r="B36" s="182" t="s">
        <v>492</v>
      </c>
      <c r="C36" s="182" t="s">
        <v>872</v>
      </c>
      <c r="D36" s="182">
        <v>16.0</v>
      </c>
      <c r="E36" s="182" t="s">
        <v>632</v>
      </c>
      <c r="F36" s="182" t="s">
        <v>189</v>
      </c>
      <c r="G36" s="182">
        <v>8.9747071E7</v>
      </c>
      <c r="H36" s="182" t="s">
        <v>633</v>
      </c>
      <c r="I36" s="182" t="s">
        <v>486</v>
      </c>
      <c r="J36" s="182" t="s">
        <v>487</v>
      </c>
      <c r="K36" s="182" t="s">
        <v>487</v>
      </c>
      <c r="L36" s="182" t="s">
        <v>873</v>
      </c>
      <c r="M36" s="182" t="s">
        <v>489</v>
      </c>
      <c r="N36" s="182" t="s">
        <v>490</v>
      </c>
      <c r="O36" s="182" t="s">
        <v>569</v>
      </c>
      <c r="P36" s="182" t="s">
        <v>492</v>
      </c>
      <c r="Q36" s="182" t="s">
        <v>492</v>
      </c>
      <c r="R36" s="182" t="s">
        <v>493</v>
      </c>
      <c r="S36" s="182" t="s">
        <v>570</v>
      </c>
      <c r="T36" s="182" t="s">
        <v>635</v>
      </c>
      <c r="U36" s="182" t="s">
        <v>76</v>
      </c>
      <c r="V36" s="185" t="s">
        <v>540</v>
      </c>
      <c r="W36" s="78" t="s">
        <v>573</v>
      </c>
      <c r="X36" s="182"/>
      <c r="Y36" s="182"/>
      <c r="Z36" s="182"/>
      <c r="AA36" s="182"/>
      <c r="AB36" s="189"/>
      <c r="AC36" s="182"/>
      <c r="AD36" s="182"/>
      <c r="AE36" s="182"/>
      <c r="AF36" s="182"/>
      <c r="AG36" s="182"/>
    </row>
    <row r="37">
      <c r="A37" s="181">
        <v>44995.63766087963</v>
      </c>
      <c r="B37" s="182" t="s">
        <v>492</v>
      </c>
      <c r="C37" s="182" t="s">
        <v>874</v>
      </c>
      <c r="D37" s="182">
        <v>16.0</v>
      </c>
      <c r="E37" s="182" t="s">
        <v>746</v>
      </c>
      <c r="F37" s="182" t="s">
        <v>182</v>
      </c>
      <c r="G37" s="182">
        <v>9.8387768E7</v>
      </c>
      <c r="H37" s="187" t="s">
        <v>747</v>
      </c>
      <c r="I37" s="182" t="s">
        <v>486</v>
      </c>
      <c r="J37" s="182" t="s">
        <v>487</v>
      </c>
      <c r="K37" s="182" t="s">
        <v>487</v>
      </c>
      <c r="L37" s="182" t="s">
        <v>748</v>
      </c>
      <c r="M37" s="182" t="s">
        <v>518</v>
      </c>
      <c r="N37" s="182" t="s">
        <v>510</v>
      </c>
      <c r="O37" s="184" t="s">
        <v>546</v>
      </c>
      <c r="P37" s="182" t="s">
        <v>492</v>
      </c>
      <c r="Q37" s="182" t="s">
        <v>492</v>
      </c>
      <c r="R37" s="182" t="s">
        <v>493</v>
      </c>
      <c r="S37" s="182" t="s">
        <v>570</v>
      </c>
      <c r="T37" s="182" t="s">
        <v>571</v>
      </c>
      <c r="U37" s="182" t="s">
        <v>76</v>
      </c>
      <c r="V37" s="185" t="s">
        <v>591</v>
      </c>
      <c r="W37" s="78" t="s">
        <v>573</v>
      </c>
      <c r="X37" s="187"/>
      <c r="Y37" s="187"/>
      <c r="Z37" s="182"/>
      <c r="AA37" s="182"/>
      <c r="AB37" s="189"/>
      <c r="AC37" s="182"/>
      <c r="AD37" s="182"/>
      <c r="AE37" s="182"/>
      <c r="AF37" s="182"/>
      <c r="AG37" s="182"/>
    </row>
    <row r="38">
      <c r="A38" s="181">
        <v>44984.836913969906</v>
      </c>
      <c r="B38" s="182" t="s">
        <v>487</v>
      </c>
      <c r="C38" s="182" t="s">
        <v>749</v>
      </c>
      <c r="D38" s="182">
        <v>21.0</v>
      </c>
      <c r="E38" s="183" t="s">
        <v>875</v>
      </c>
      <c r="F38" s="182" t="s">
        <v>189</v>
      </c>
      <c r="G38" s="187" t="s">
        <v>750</v>
      </c>
      <c r="H38" s="182" t="s">
        <v>751</v>
      </c>
      <c r="I38" s="182" t="s">
        <v>559</v>
      </c>
      <c r="J38" s="182" t="s">
        <v>487</v>
      </c>
      <c r="K38" s="182" t="s">
        <v>487</v>
      </c>
      <c r="L38" s="182" t="s">
        <v>698</v>
      </c>
      <c r="M38" s="182" t="s">
        <v>518</v>
      </c>
      <c r="N38" s="182" t="s">
        <v>490</v>
      </c>
      <c r="O38" s="184" t="s">
        <v>546</v>
      </c>
      <c r="P38" s="182" t="s">
        <v>487</v>
      </c>
      <c r="Q38" s="182" t="s">
        <v>492</v>
      </c>
      <c r="R38" s="182" t="s">
        <v>493</v>
      </c>
      <c r="S38" s="182" t="s">
        <v>570</v>
      </c>
      <c r="T38" s="182" t="s">
        <v>571</v>
      </c>
      <c r="U38" s="182" t="s">
        <v>76</v>
      </c>
      <c r="V38" s="185" t="s">
        <v>547</v>
      </c>
      <c r="W38" s="78" t="s">
        <v>573</v>
      </c>
      <c r="X38" s="187"/>
      <c r="Y38" s="187"/>
      <c r="Z38" s="182"/>
      <c r="AA38" s="182"/>
      <c r="AB38" s="189"/>
      <c r="AC38" s="182"/>
      <c r="AD38" s="182"/>
      <c r="AE38" s="182"/>
      <c r="AF38" s="182"/>
      <c r="AG38" s="182"/>
    </row>
    <row r="39">
      <c r="A39" s="181">
        <v>44994.040095868055</v>
      </c>
      <c r="B39" s="182" t="s">
        <v>487</v>
      </c>
      <c r="C39" s="182" t="s">
        <v>780</v>
      </c>
      <c r="D39" s="182">
        <v>18.0</v>
      </c>
      <c r="E39" s="183" t="s">
        <v>876</v>
      </c>
      <c r="F39" s="182" t="s">
        <v>182</v>
      </c>
      <c r="G39" s="182">
        <v>3.3309883E7</v>
      </c>
      <c r="H39" s="182" t="s">
        <v>782</v>
      </c>
      <c r="I39" s="182" t="s">
        <v>559</v>
      </c>
      <c r="J39" s="182" t="s">
        <v>487</v>
      </c>
      <c r="K39" s="182" t="s">
        <v>487</v>
      </c>
      <c r="L39" s="182" t="s">
        <v>877</v>
      </c>
      <c r="M39" s="182" t="s">
        <v>489</v>
      </c>
      <c r="N39" s="182" t="s">
        <v>510</v>
      </c>
      <c r="O39" s="184" t="s">
        <v>784</v>
      </c>
      <c r="P39" s="182" t="s">
        <v>492</v>
      </c>
      <c r="Q39" s="182" t="s">
        <v>492</v>
      </c>
      <c r="R39" s="182" t="s">
        <v>493</v>
      </c>
      <c r="S39" s="182" t="s">
        <v>626</v>
      </c>
      <c r="T39" s="184" t="s">
        <v>785</v>
      </c>
      <c r="U39" s="182" t="s">
        <v>76</v>
      </c>
      <c r="V39" s="185" t="s">
        <v>616</v>
      </c>
      <c r="W39" s="78" t="s">
        <v>573</v>
      </c>
      <c r="X39" s="182"/>
      <c r="Y39" s="182"/>
      <c r="Z39" s="182"/>
      <c r="AA39" s="182"/>
      <c r="AB39" s="189"/>
      <c r="AC39" s="182"/>
      <c r="AD39" s="182"/>
      <c r="AE39" s="182"/>
      <c r="AF39" s="182"/>
      <c r="AG39" s="182"/>
    </row>
    <row r="40">
      <c r="A40" s="181">
        <v>44985.89760195602</v>
      </c>
      <c r="B40" s="182" t="s">
        <v>492</v>
      </c>
      <c r="C40" s="182" t="s">
        <v>878</v>
      </c>
      <c r="D40" s="182">
        <v>15.0</v>
      </c>
      <c r="E40" s="183" t="s">
        <v>879</v>
      </c>
      <c r="F40" s="182" t="s">
        <v>182</v>
      </c>
      <c r="G40" s="182">
        <v>9.650563E7</v>
      </c>
      <c r="H40" s="182" t="s">
        <v>669</v>
      </c>
      <c r="I40" s="182" t="s">
        <v>486</v>
      </c>
      <c r="J40" s="182" t="s">
        <v>487</v>
      </c>
      <c r="K40" s="182" t="s">
        <v>487</v>
      </c>
      <c r="L40" s="182" t="s">
        <v>670</v>
      </c>
      <c r="M40" s="182" t="s">
        <v>489</v>
      </c>
      <c r="N40" s="182" t="s">
        <v>510</v>
      </c>
      <c r="O40" s="182" t="s">
        <v>671</v>
      </c>
      <c r="P40" s="182" t="s">
        <v>487</v>
      </c>
      <c r="Q40" s="182" t="s">
        <v>492</v>
      </c>
      <c r="R40" s="182" t="s">
        <v>493</v>
      </c>
      <c r="S40" s="182" t="s">
        <v>570</v>
      </c>
      <c r="T40" s="182" t="s">
        <v>571</v>
      </c>
      <c r="U40" s="182" t="s">
        <v>76</v>
      </c>
      <c r="V40" s="185" t="s">
        <v>540</v>
      </c>
      <c r="W40" s="186" t="s">
        <v>880</v>
      </c>
      <c r="X40" s="182"/>
      <c r="Y40" s="182"/>
      <c r="Z40" s="182"/>
      <c r="AA40" s="182"/>
      <c r="AB40" s="189"/>
      <c r="AC40" s="182"/>
      <c r="AD40" s="182"/>
      <c r="AE40" s="182"/>
      <c r="AF40" s="182"/>
      <c r="AG40" s="182"/>
    </row>
    <row r="41">
      <c r="A41" s="181">
        <v>44993.79996179398</v>
      </c>
      <c r="B41" s="182" t="s">
        <v>492</v>
      </c>
      <c r="C41" s="182" t="s">
        <v>881</v>
      </c>
      <c r="D41" s="182">
        <v>15.0</v>
      </c>
      <c r="E41" s="182" t="s">
        <v>602</v>
      </c>
      <c r="F41" s="182" t="s">
        <v>182</v>
      </c>
      <c r="G41" s="182">
        <v>8.945258E7</v>
      </c>
      <c r="H41" s="182" t="s">
        <v>603</v>
      </c>
      <c r="I41" s="182" t="s">
        <v>486</v>
      </c>
      <c r="J41" s="182" t="s">
        <v>487</v>
      </c>
      <c r="K41" s="182" t="s">
        <v>487</v>
      </c>
      <c r="L41" s="182" t="s">
        <v>604</v>
      </c>
      <c r="M41" s="182" t="s">
        <v>489</v>
      </c>
      <c r="N41" s="182" t="s">
        <v>490</v>
      </c>
      <c r="O41" s="182" t="s">
        <v>600</v>
      </c>
      <c r="P41" s="182" t="s">
        <v>492</v>
      </c>
      <c r="Q41" s="182" t="s">
        <v>492</v>
      </c>
      <c r="R41" s="182" t="s">
        <v>493</v>
      </c>
      <c r="S41" s="182" t="s">
        <v>570</v>
      </c>
      <c r="T41" s="182" t="s">
        <v>571</v>
      </c>
      <c r="U41" s="182" t="s">
        <v>76</v>
      </c>
      <c r="V41" s="185" t="s">
        <v>540</v>
      </c>
      <c r="W41" s="186" t="s">
        <v>880</v>
      </c>
      <c r="X41" s="182"/>
      <c r="Y41" s="182"/>
      <c r="Z41" s="182"/>
      <c r="AA41" s="182"/>
      <c r="AB41" s="189"/>
      <c r="AC41" s="182"/>
      <c r="AD41" s="182"/>
      <c r="AE41" s="182"/>
      <c r="AF41" s="182"/>
      <c r="AG41" s="182"/>
    </row>
    <row r="42">
      <c r="A42" s="181">
        <v>44987.49891299769</v>
      </c>
      <c r="B42" s="182" t="s">
        <v>487</v>
      </c>
      <c r="C42" s="182" t="s">
        <v>882</v>
      </c>
      <c r="D42" s="182">
        <v>19.0</v>
      </c>
      <c r="E42" s="183" t="s">
        <v>883</v>
      </c>
      <c r="F42" s="182" t="s">
        <v>182</v>
      </c>
      <c r="G42" s="182">
        <v>8.9691034E7</v>
      </c>
      <c r="H42" s="182" t="s">
        <v>796</v>
      </c>
      <c r="I42" s="182" t="s">
        <v>559</v>
      </c>
      <c r="J42" s="182" t="s">
        <v>487</v>
      </c>
      <c r="K42" s="182" t="s">
        <v>487</v>
      </c>
      <c r="L42" s="182" t="s">
        <v>797</v>
      </c>
      <c r="M42" s="182" t="s">
        <v>489</v>
      </c>
      <c r="N42" s="182" t="s">
        <v>490</v>
      </c>
      <c r="O42" s="182" t="s">
        <v>884</v>
      </c>
      <c r="P42" s="182" t="s">
        <v>492</v>
      </c>
      <c r="Q42" s="182" t="s">
        <v>492</v>
      </c>
      <c r="R42" s="182" t="s">
        <v>493</v>
      </c>
      <c r="S42" s="182" t="s">
        <v>570</v>
      </c>
      <c r="T42" s="182" t="s">
        <v>571</v>
      </c>
      <c r="U42" s="182" t="s">
        <v>76</v>
      </c>
      <c r="V42" s="185" t="s">
        <v>616</v>
      </c>
      <c r="W42" s="186" t="s">
        <v>880</v>
      </c>
      <c r="X42" s="182"/>
      <c r="Y42" s="182"/>
      <c r="Z42" s="182"/>
      <c r="AA42" s="182"/>
      <c r="AB42" s="189"/>
      <c r="AC42" s="182"/>
      <c r="AD42" s="182"/>
      <c r="AE42" s="182"/>
      <c r="AF42" s="182"/>
      <c r="AG42" s="182"/>
    </row>
    <row r="43">
      <c r="A43" s="181">
        <v>44988.89276696759</v>
      </c>
      <c r="B43" s="182" t="s">
        <v>487</v>
      </c>
      <c r="C43" s="182" t="s">
        <v>752</v>
      </c>
      <c r="D43" s="182">
        <v>19.0</v>
      </c>
      <c r="E43" s="183" t="s">
        <v>885</v>
      </c>
      <c r="F43" s="182" t="s">
        <v>189</v>
      </c>
      <c r="G43" s="182">
        <v>9.738319E7</v>
      </c>
      <c r="H43" s="182" t="s">
        <v>753</v>
      </c>
      <c r="I43" s="182" t="s">
        <v>486</v>
      </c>
      <c r="J43" s="182" t="s">
        <v>487</v>
      </c>
      <c r="K43" s="182" t="s">
        <v>487</v>
      </c>
      <c r="L43" s="182" t="s">
        <v>698</v>
      </c>
      <c r="M43" s="182" t="s">
        <v>518</v>
      </c>
      <c r="N43" s="182" t="s">
        <v>490</v>
      </c>
      <c r="O43" s="184" t="s">
        <v>546</v>
      </c>
      <c r="P43" s="182" t="s">
        <v>492</v>
      </c>
      <c r="Q43" s="182" t="s">
        <v>492</v>
      </c>
      <c r="R43" s="182" t="s">
        <v>493</v>
      </c>
      <c r="S43" s="182" t="s">
        <v>570</v>
      </c>
      <c r="T43" s="182" t="s">
        <v>571</v>
      </c>
      <c r="U43" s="182" t="s">
        <v>76</v>
      </c>
      <c r="V43" s="185" t="s">
        <v>610</v>
      </c>
      <c r="W43" s="186" t="s">
        <v>880</v>
      </c>
      <c r="X43" s="182"/>
      <c r="Y43" s="182"/>
      <c r="Z43" s="182"/>
      <c r="AA43" s="182"/>
      <c r="AB43" s="189"/>
      <c r="AC43" s="182"/>
      <c r="AD43" s="182"/>
      <c r="AE43" s="182"/>
      <c r="AF43" s="182"/>
      <c r="AG43" s="182"/>
    </row>
    <row r="44">
      <c r="A44" s="181">
        <v>44988.869259444444</v>
      </c>
      <c r="B44" s="182" t="s">
        <v>487</v>
      </c>
      <c r="C44" s="182" t="s">
        <v>886</v>
      </c>
      <c r="D44" s="182">
        <v>18.0</v>
      </c>
      <c r="E44" s="182" t="s">
        <v>756</v>
      </c>
      <c r="F44" s="182" t="s">
        <v>189</v>
      </c>
      <c r="G44" s="182" t="s">
        <v>887</v>
      </c>
      <c r="H44" s="182" t="s">
        <v>758</v>
      </c>
      <c r="I44" s="182" t="s">
        <v>486</v>
      </c>
      <c r="J44" s="182" t="s">
        <v>487</v>
      </c>
      <c r="K44" s="182" t="s">
        <v>487</v>
      </c>
      <c r="L44" s="182" t="s">
        <v>888</v>
      </c>
      <c r="M44" s="182" t="s">
        <v>489</v>
      </c>
      <c r="N44" s="182" t="s">
        <v>490</v>
      </c>
      <c r="O44" s="184" t="s">
        <v>546</v>
      </c>
      <c r="P44" s="182" t="s">
        <v>487</v>
      </c>
      <c r="Q44" s="182" t="s">
        <v>492</v>
      </c>
      <c r="R44" s="182" t="s">
        <v>493</v>
      </c>
      <c r="S44" s="182" t="s">
        <v>570</v>
      </c>
      <c r="T44" s="182" t="s">
        <v>571</v>
      </c>
      <c r="U44" s="182" t="s">
        <v>76</v>
      </c>
      <c r="V44" s="185" t="s">
        <v>497</v>
      </c>
      <c r="W44" s="186" t="s">
        <v>880</v>
      </c>
      <c r="X44" s="182"/>
      <c r="Y44" s="182"/>
      <c r="Z44" s="182"/>
      <c r="AA44" s="182"/>
      <c r="AB44" s="189"/>
      <c r="AC44" s="182"/>
      <c r="AD44" s="182"/>
      <c r="AE44" s="182"/>
      <c r="AF44" s="182"/>
      <c r="AG44" s="182"/>
    </row>
    <row r="45">
      <c r="A45" s="181">
        <v>44984.812245127316</v>
      </c>
      <c r="B45" s="182" t="s">
        <v>487</v>
      </c>
      <c r="C45" s="182" t="s">
        <v>760</v>
      </c>
      <c r="D45" s="182">
        <v>20.0</v>
      </c>
      <c r="E45" s="183" t="s">
        <v>889</v>
      </c>
      <c r="F45" s="182" t="s">
        <v>189</v>
      </c>
      <c r="G45" s="182">
        <v>9.8420326E7</v>
      </c>
      <c r="H45" s="182" t="s">
        <v>761</v>
      </c>
      <c r="I45" s="182" t="s">
        <v>486</v>
      </c>
      <c r="J45" s="182" t="s">
        <v>487</v>
      </c>
      <c r="K45" s="182" t="s">
        <v>487</v>
      </c>
      <c r="L45" s="182" t="s">
        <v>845</v>
      </c>
      <c r="M45" s="182" t="s">
        <v>518</v>
      </c>
      <c r="N45" s="182" t="s">
        <v>490</v>
      </c>
      <c r="O45" s="184" t="s">
        <v>546</v>
      </c>
      <c r="P45" s="182" t="s">
        <v>492</v>
      </c>
      <c r="Q45" s="182" t="s">
        <v>492</v>
      </c>
      <c r="R45" s="182" t="s">
        <v>493</v>
      </c>
      <c r="S45" s="182" t="s">
        <v>570</v>
      </c>
      <c r="T45" s="182" t="s">
        <v>571</v>
      </c>
      <c r="U45" s="182" t="s">
        <v>76</v>
      </c>
      <c r="V45" s="185" t="s">
        <v>616</v>
      </c>
      <c r="W45" s="186" t="s">
        <v>880</v>
      </c>
      <c r="X45" s="182"/>
      <c r="Y45" s="182"/>
      <c r="Z45" s="182"/>
      <c r="AA45" s="182"/>
      <c r="AB45" s="189"/>
      <c r="AC45" s="182"/>
      <c r="AD45" s="182"/>
      <c r="AE45" s="182"/>
      <c r="AF45" s="182"/>
      <c r="AG45" s="182"/>
    </row>
    <row r="46">
      <c r="A46" s="181">
        <v>44986.88229201389</v>
      </c>
      <c r="B46" s="182" t="s">
        <v>487</v>
      </c>
      <c r="C46" s="182" t="s">
        <v>890</v>
      </c>
      <c r="D46" s="182">
        <v>19.0</v>
      </c>
      <c r="E46" s="182" t="s">
        <v>763</v>
      </c>
      <c r="F46" s="182" t="s">
        <v>189</v>
      </c>
      <c r="G46" s="182">
        <v>3.1525017E7</v>
      </c>
      <c r="H46" s="182" t="s">
        <v>764</v>
      </c>
      <c r="I46" s="182" t="s">
        <v>486</v>
      </c>
      <c r="J46" s="182" t="s">
        <v>487</v>
      </c>
      <c r="K46" s="182" t="s">
        <v>487</v>
      </c>
      <c r="L46" s="182" t="s">
        <v>765</v>
      </c>
      <c r="M46" s="182" t="s">
        <v>518</v>
      </c>
      <c r="N46" s="182" t="s">
        <v>490</v>
      </c>
      <c r="O46" s="184" t="s">
        <v>546</v>
      </c>
      <c r="P46" s="182" t="s">
        <v>492</v>
      </c>
      <c r="Q46" s="182" t="s">
        <v>492</v>
      </c>
      <c r="R46" s="182" t="s">
        <v>493</v>
      </c>
      <c r="S46" s="182" t="s">
        <v>570</v>
      </c>
      <c r="T46" s="182" t="s">
        <v>571</v>
      </c>
      <c r="U46" s="182" t="s">
        <v>76</v>
      </c>
      <c r="V46" s="185" t="s">
        <v>540</v>
      </c>
      <c r="W46" s="195" t="s">
        <v>880</v>
      </c>
      <c r="X46" s="182"/>
      <c r="Y46" s="182"/>
      <c r="Z46" s="182"/>
      <c r="AA46" s="182"/>
      <c r="AB46" s="189"/>
      <c r="AC46" s="182"/>
      <c r="AD46" s="182"/>
      <c r="AE46" s="182"/>
      <c r="AF46" s="182"/>
      <c r="AG46" s="182"/>
    </row>
    <row r="47">
      <c r="A47" s="181">
        <v>44986.91188013889</v>
      </c>
      <c r="B47" s="182" t="s">
        <v>487</v>
      </c>
      <c r="C47" s="182" t="s">
        <v>891</v>
      </c>
      <c r="D47" s="182">
        <v>16.0</v>
      </c>
      <c r="E47" s="182" t="s">
        <v>588</v>
      </c>
      <c r="F47" s="182" t="s">
        <v>189</v>
      </c>
      <c r="G47" s="182">
        <v>8.8156666E7</v>
      </c>
      <c r="H47" s="182" t="s">
        <v>589</v>
      </c>
      <c r="I47" s="182" t="s">
        <v>486</v>
      </c>
      <c r="J47" s="182" t="s">
        <v>487</v>
      </c>
      <c r="K47" s="182" t="s">
        <v>487</v>
      </c>
      <c r="L47" s="182" t="s">
        <v>590</v>
      </c>
      <c r="M47" s="182" t="s">
        <v>489</v>
      </c>
      <c r="N47" s="182" t="s">
        <v>510</v>
      </c>
      <c r="O47" s="182" t="s">
        <v>569</v>
      </c>
      <c r="P47" s="182" t="s">
        <v>487</v>
      </c>
      <c r="Q47" s="182" t="s">
        <v>492</v>
      </c>
      <c r="R47" s="182" t="s">
        <v>493</v>
      </c>
      <c r="S47" s="182" t="s">
        <v>570</v>
      </c>
      <c r="T47" s="182" t="s">
        <v>571</v>
      </c>
      <c r="U47" s="182" t="s">
        <v>76</v>
      </c>
      <c r="V47" s="185" t="s">
        <v>591</v>
      </c>
      <c r="W47" s="195" t="s">
        <v>880</v>
      </c>
      <c r="X47" s="182"/>
      <c r="Y47" s="182"/>
      <c r="Z47" s="182"/>
      <c r="AA47" s="182"/>
      <c r="AB47" s="189"/>
      <c r="AC47" s="182"/>
      <c r="AD47" s="182"/>
      <c r="AE47" s="182"/>
      <c r="AF47" s="182"/>
      <c r="AG47" s="182"/>
    </row>
    <row r="48">
      <c r="A48" s="181">
        <v>44987.488743298614</v>
      </c>
      <c r="B48" s="182" t="s">
        <v>492</v>
      </c>
      <c r="C48" s="182" t="s">
        <v>672</v>
      </c>
      <c r="D48" s="182">
        <v>15.0</v>
      </c>
      <c r="E48" s="183" t="s">
        <v>892</v>
      </c>
      <c r="F48" s="182" t="s">
        <v>189</v>
      </c>
      <c r="G48" s="182">
        <v>9.6643238E7</v>
      </c>
      <c r="H48" s="182" t="s">
        <v>673</v>
      </c>
      <c r="I48" s="182" t="s">
        <v>486</v>
      </c>
      <c r="J48" s="182" t="s">
        <v>487</v>
      </c>
      <c r="K48" s="182" t="s">
        <v>487</v>
      </c>
      <c r="L48" s="182" t="s">
        <v>674</v>
      </c>
      <c r="M48" s="182" t="s">
        <v>489</v>
      </c>
      <c r="N48" s="182" t="s">
        <v>490</v>
      </c>
      <c r="O48" s="182" t="s">
        <v>671</v>
      </c>
      <c r="P48" s="182" t="s">
        <v>492</v>
      </c>
      <c r="Q48" s="182" t="s">
        <v>492</v>
      </c>
      <c r="R48" s="182" t="s">
        <v>493</v>
      </c>
      <c r="S48" s="182" t="s">
        <v>570</v>
      </c>
      <c r="T48" s="182" t="s">
        <v>571</v>
      </c>
      <c r="U48" s="182" t="s">
        <v>76</v>
      </c>
      <c r="V48" s="185" t="s">
        <v>675</v>
      </c>
      <c r="W48" s="78" t="s">
        <v>880</v>
      </c>
      <c r="X48" s="182"/>
      <c r="Y48" s="182"/>
      <c r="Z48" s="182"/>
      <c r="AA48" s="182"/>
      <c r="AB48" s="189"/>
      <c r="AC48" s="182"/>
      <c r="AD48" s="182"/>
      <c r="AE48" s="182"/>
      <c r="AF48" s="182"/>
      <c r="AG48" s="182"/>
    </row>
    <row r="49">
      <c r="A49" s="181">
        <v>44994.64976842592</v>
      </c>
      <c r="B49" s="182" t="s">
        <v>492</v>
      </c>
      <c r="C49" s="182" t="s">
        <v>791</v>
      </c>
      <c r="D49" s="182">
        <v>16.0</v>
      </c>
      <c r="E49" s="183" t="s">
        <v>893</v>
      </c>
      <c r="F49" s="182" t="s">
        <v>182</v>
      </c>
      <c r="G49" s="182">
        <v>9.4892172E7</v>
      </c>
      <c r="H49" s="182" t="s">
        <v>792</v>
      </c>
      <c r="I49" s="182" t="s">
        <v>486</v>
      </c>
      <c r="J49" s="182" t="s">
        <v>487</v>
      </c>
      <c r="K49" s="182" t="s">
        <v>487</v>
      </c>
      <c r="L49" s="182" t="s">
        <v>793</v>
      </c>
      <c r="M49" s="182" t="s">
        <v>489</v>
      </c>
      <c r="N49" s="182" t="s">
        <v>490</v>
      </c>
      <c r="O49" s="184" t="s">
        <v>894</v>
      </c>
      <c r="P49" s="182" t="s">
        <v>492</v>
      </c>
      <c r="Q49" s="182" t="s">
        <v>492</v>
      </c>
      <c r="R49" s="182" t="s">
        <v>493</v>
      </c>
      <c r="S49" s="182" t="s">
        <v>570</v>
      </c>
      <c r="T49" s="182" t="s">
        <v>571</v>
      </c>
      <c r="U49" s="182" t="s">
        <v>76</v>
      </c>
      <c r="V49" s="185" t="s">
        <v>540</v>
      </c>
      <c r="W49" s="78" t="s">
        <v>895</v>
      </c>
      <c r="X49" s="182"/>
      <c r="Y49" s="182"/>
      <c r="Z49" s="182"/>
      <c r="AA49" s="182"/>
      <c r="AB49" s="189"/>
      <c r="AC49" s="182"/>
      <c r="AD49" s="182"/>
      <c r="AE49" s="182"/>
      <c r="AF49" s="182"/>
      <c r="AG49" s="182"/>
    </row>
    <row r="50">
      <c r="A50" s="181">
        <v>44985.8585859375</v>
      </c>
      <c r="B50" s="182" t="s">
        <v>487</v>
      </c>
      <c r="C50" s="182" t="s">
        <v>766</v>
      </c>
      <c r="D50" s="182">
        <v>21.0</v>
      </c>
      <c r="E50" s="183" t="s">
        <v>896</v>
      </c>
      <c r="F50" s="182" t="s">
        <v>189</v>
      </c>
      <c r="G50" s="182">
        <v>8.9166138E7</v>
      </c>
      <c r="H50" s="182" t="s">
        <v>767</v>
      </c>
      <c r="I50" s="182" t="s">
        <v>486</v>
      </c>
      <c r="J50" s="182" t="s">
        <v>487</v>
      </c>
      <c r="K50" s="182" t="s">
        <v>487</v>
      </c>
      <c r="L50" s="182" t="s">
        <v>555</v>
      </c>
      <c r="M50" s="182" t="s">
        <v>518</v>
      </c>
      <c r="N50" s="182" t="s">
        <v>490</v>
      </c>
      <c r="O50" s="184" t="s">
        <v>546</v>
      </c>
      <c r="P50" s="182" t="s">
        <v>492</v>
      </c>
      <c r="Q50" s="182" t="s">
        <v>492</v>
      </c>
      <c r="R50" s="182" t="s">
        <v>493</v>
      </c>
      <c r="S50" s="182" t="s">
        <v>570</v>
      </c>
      <c r="T50" s="182" t="s">
        <v>571</v>
      </c>
      <c r="U50" s="182" t="s">
        <v>76</v>
      </c>
      <c r="V50" s="185" t="s">
        <v>497</v>
      </c>
      <c r="W50" s="78" t="s">
        <v>895</v>
      </c>
      <c r="X50" s="182"/>
      <c r="Y50" s="182"/>
      <c r="Z50" s="182"/>
      <c r="AA50" s="182"/>
      <c r="AB50" s="189"/>
      <c r="AC50" s="182"/>
      <c r="AD50" s="182"/>
      <c r="AE50" s="182"/>
      <c r="AF50" s="182"/>
      <c r="AG50" s="182"/>
    </row>
    <row r="51">
      <c r="A51" s="181">
        <v>44995.50856138889</v>
      </c>
      <c r="B51" s="182" t="s">
        <v>487</v>
      </c>
      <c r="C51" s="182" t="s">
        <v>897</v>
      </c>
      <c r="D51" s="182">
        <v>15.0</v>
      </c>
      <c r="E51" s="183" t="s">
        <v>898</v>
      </c>
      <c r="F51" s="182" t="s">
        <v>189</v>
      </c>
      <c r="G51" s="182" t="s">
        <v>638</v>
      </c>
      <c r="H51" s="182" t="s">
        <v>639</v>
      </c>
      <c r="I51" s="182" t="s">
        <v>486</v>
      </c>
      <c r="J51" s="182" t="s">
        <v>487</v>
      </c>
      <c r="K51" s="182" t="s">
        <v>487</v>
      </c>
      <c r="L51" s="182" t="s">
        <v>640</v>
      </c>
      <c r="M51" s="182" t="s">
        <v>489</v>
      </c>
      <c r="N51" s="182" t="s">
        <v>510</v>
      </c>
      <c r="O51" s="182" t="s">
        <v>569</v>
      </c>
      <c r="P51" s="182" t="s">
        <v>492</v>
      </c>
      <c r="Q51" s="182" t="s">
        <v>492</v>
      </c>
      <c r="R51" s="182" t="s">
        <v>493</v>
      </c>
      <c r="S51" s="182" t="s">
        <v>570</v>
      </c>
      <c r="T51" s="182" t="s">
        <v>571</v>
      </c>
      <c r="U51" s="182" t="s">
        <v>76</v>
      </c>
      <c r="V51" s="185" t="s">
        <v>497</v>
      </c>
      <c r="W51" s="78" t="s">
        <v>895</v>
      </c>
      <c r="X51" s="182"/>
      <c r="Y51" s="182"/>
      <c r="Z51" s="182"/>
      <c r="AA51" s="182"/>
      <c r="AB51" s="189"/>
      <c r="AC51" s="182"/>
      <c r="AD51" s="182"/>
      <c r="AE51" s="182"/>
      <c r="AF51" s="182"/>
      <c r="AG51" s="182"/>
    </row>
    <row r="52">
      <c r="A52" s="181">
        <v>44987.61076256944</v>
      </c>
      <c r="B52" s="182" t="s">
        <v>492</v>
      </c>
      <c r="C52" s="182" t="s">
        <v>899</v>
      </c>
      <c r="D52" s="182">
        <v>15.0</v>
      </c>
      <c r="E52" s="183" t="s">
        <v>900</v>
      </c>
      <c r="F52" s="182" t="s">
        <v>182</v>
      </c>
      <c r="G52" s="187" t="s">
        <v>607</v>
      </c>
      <c r="H52" s="182" t="s">
        <v>608</v>
      </c>
      <c r="I52" s="182" t="s">
        <v>486</v>
      </c>
      <c r="J52" s="182" t="s">
        <v>487</v>
      </c>
      <c r="K52" s="182" t="s">
        <v>487</v>
      </c>
      <c r="L52" s="182" t="s">
        <v>901</v>
      </c>
      <c r="M52" s="182" t="s">
        <v>489</v>
      </c>
      <c r="N52" s="182" t="s">
        <v>490</v>
      </c>
      <c r="O52" s="182" t="s">
        <v>600</v>
      </c>
      <c r="P52" s="182" t="s">
        <v>492</v>
      </c>
      <c r="Q52" s="182" t="s">
        <v>492</v>
      </c>
      <c r="R52" s="182" t="s">
        <v>493</v>
      </c>
      <c r="S52" s="182" t="s">
        <v>570</v>
      </c>
      <c r="T52" s="182" t="s">
        <v>571</v>
      </c>
      <c r="U52" s="182" t="s">
        <v>76</v>
      </c>
      <c r="V52" s="185" t="s">
        <v>610</v>
      </c>
      <c r="W52" s="196" t="s">
        <v>895</v>
      </c>
      <c r="X52" s="182"/>
      <c r="Y52" s="182"/>
      <c r="Z52" s="182"/>
      <c r="AA52" s="182"/>
      <c r="AB52" s="189"/>
      <c r="AC52" s="182"/>
      <c r="AD52" s="182"/>
      <c r="AE52" s="182"/>
      <c r="AF52" s="182"/>
      <c r="AG52" s="182"/>
    </row>
    <row r="53">
      <c r="A53" s="181">
        <v>44984.899863750004</v>
      </c>
      <c r="B53" s="182" t="s">
        <v>487</v>
      </c>
      <c r="C53" s="182" t="s">
        <v>768</v>
      </c>
      <c r="D53" s="182">
        <v>18.0</v>
      </c>
      <c r="E53" s="182" t="s">
        <v>769</v>
      </c>
      <c r="F53" s="182" t="s">
        <v>182</v>
      </c>
      <c r="G53" s="182">
        <v>9.74344E7</v>
      </c>
      <c r="H53" s="182" t="s">
        <v>770</v>
      </c>
      <c r="I53" s="182" t="s">
        <v>559</v>
      </c>
      <c r="J53" s="182" t="s">
        <v>487</v>
      </c>
      <c r="K53" s="182" t="s">
        <v>487</v>
      </c>
      <c r="L53" s="182" t="s">
        <v>555</v>
      </c>
      <c r="M53" s="182" t="s">
        <v>518</v>
      </c>
      <c r="N53" s="182" t="s">
        <v>490</v>
      </c>
      <c r="O53" s="184" t="s">
        <v>546</v>
      </c>
      <c r="P53" s="182" t="s">
        <v>487</v>
      </c>
      <c r="Q53" s="182" t="s">
        <v>492</v>
      </c>
      <c r="R53" s="182" t="s">
        <v>493</v>
      </c>
      <c r="S53" s="182" t="s">
        <v>570</v>
      </c>
      <c r="T53" s="182" t="s">
        <v>571</v>
      </c>
      <c r="U53" s="182" t="s">
        <v>76</v>
      </c>
      <c r="V53" s="185" t="s">
        <v>512</v>
      </c>
      <c r="W53" s="78" t="s">
        <v>895</v>
      </c>
      <c r="X53" s="182"/>
      <c r="Y53" s="182"/>
      <c r="Z53" s="182"/>
      <c r="AA53" s="182"/>
      <c r="AB53" s="189"/>
      <c r="AC53" s="182"/>
      <c r="AD53" s="182"/>
      <c r="AE53" s="182"/>
      <c r="AF53" s="182"/>
      <c r="AG53" s="182"/>
    </row>
    <row r="54">
      <c r="A54" s="181">
        <v>44988.7719837037</v>
      </c>
      <c r="B54" s="182" t="s">
        <v>487</v>
      </c>
      <c r="C54" s="182" t="s">
        <v>902</v>
      </c>
      <c r="D54" s="182">
        <v>20.0</v>
      </c>
      <c r="E54" s="182" t="s">
        <v>903</v>
      </c>
      <c r="F54" s="182" t="s">
        <v>182</v>
      </c>
      <c r="G54" s="182">
        <v>3.2539502E7</v>
      </c>
      <c r="H54" s="182" t="s">
        <v>773</v>
      </c>
      <c r="I54" s="182" t="s">
        <v>486</v>
      </c>
      <c r="J54" s="182" t="s">
        <v>487</v>
      </c>
      <c r="K54" s="182" t="s">
        <v>487</v>
      </c>
      <c r="L54" s="182" t="s">
        <v>841</v>
      </c>
      <c r="M54" s="182" t="s">
        <v>518</v>
      </c>
      <c r="N54" s="182" t="s">
        <v>490</v>
      </c>
      <c r="O54" s="184" t="s">
        <v>546</v>
      </c>
      <c r="P54" s="182" t="s">
        <v>492</v>
      </c>
      <c r="Q54" s="182" t="s">
        <v>492</v>
      </c>
      <c r="R54" s="182" t="s">
        <v>493</v>
      </c>
      <c r="S54" s="182" t="s">
        <v>570</v>
      </c>
      <c r="T54" s="182" t="s">
        <v>571</v>
      </c>
      <c r="U54" s="182" t="s">
        <v>76</v>
      </c>
      <c r="V54" s="185" t="s">
        <v>616</v>
      </c>
      <c r="W54" s="78" t="s">
        <v>895</v>
      </c>
      <c r="X54" s="182"/>
      <c r="Y54" s="182"/>
      <c r="Z54" s="182"/>
      <c r="AA54" s="182"/>
      <c r="AB54" s="189"/>
      <c r="AC54" s="182"/>
      <c r="AD54" s="182"/>
      <c r="AE54" s="182"/>
      <c r="AF54" s="182"/>
      <c r="AG54" s="182"/>
    </row>
    <row r="55">
      <c r="A55" s="181">
        <v>44988.008679907405</v>
      </c>
      <c r="B55" s="182" t="s">
        <v>492</v>
      </c>
      <c r="C55" s="182" t="s">
        <v>904</v>
      </c>
      <c r="D55" s="182">
        <v>15.0</v>
      </c>
      <c r="E55" s="182" t="s">
        <v>612</v>
      </c>
      <c r="F55" s="182" t="s">
        <v>189</v>
      </c>
      <c r="G55" s="182" t="s">
        <v>613</v>
      </c>
      <c r="H55" s="182" t="s">
        <v>614</v>
      </c>
      <c r="I55" s="182" t="s">
        <v>486</v>
      </c>
      <c r="J55" s="182" t="s">
        <v>487</v>
      </c>
      <c r="K55" s="182" t="s">
        <v>487</v>
      </c>
      <c r="L55" s="182" t="s">
        <v>905</v>
      </c>
      <c r="M55" s="182" t="s">
        <v>489</v>
      </c>
      <c r="N55" s="182" t="s">
        <v>510</v>
      </c>
      <c r="O55" s="182" t="s">
        <v>600</v>
      </c>
      <c r="P55" s="182" t="s">
        <v>492</v>
      </c>
      <c r="Q55" s="182" t="s">
        <v>492</v>
      </c>
      <c r="R55" s="182" t="s">
        <v>493</v>
      </c>
      <c r="S55" s="182" t="s">
        <v>570</v>
      </c>
      <c r="T55" s="182" t="s">
        <v>571</v>
      </c>
      <c r="U55" s="182" t="s">
        <v>76</v>
      </c>
      <c r="V55" s="185" t="s">
        <v>616</v>
      </c>
      <c r="W55" s="197" t="s">
        <v>895</v>
      </c>
      <c r="X55" s="182"/>
      <c r="Y55" s="182"/>
      <c r="Z55" s="182"/>
      <c r="AA55" s="182"/>
      <c r="AB55" s="189"/>
      <c r="AC55" s="182"/>
      <c r="AD55" s="182"/>
      <c r="AE55" s="182"/>
      <c r="AF55" s="182"/>
      <c r="AG55" s="182"/>
    </row>
    <row r="56">
      <c r="A56" s="181">
        <v>44987.920672175926</v>
      </c>
      <c r="B56" s="182" t="s">
        <v>487</v>
      </c>
      <c r="C56" s="182" t="s">
        <v>906</v>
      </c>
      <c r="D56" s="182">
        <v>21.0</v>
      </c>
      <c r="E56" s="183" t="s">
        <v>907</v>
      </c>
      <c r="F56" s="182" t="s">
        <v>189</v>
      </c>
      <c r="G56" s="182">
        <v>9.5453119E7</v>
      </c>
      <c r="H56" s="182" t="s">
        <v>776</v>
      </c>
      <c r="I56" s="182" t="s">
        <v>486</v>
      </c>
      <c r="J56" s="182" t="s">
        <v>487</v>
      </c>
      <c r="K56" s="182" t="s">
        <v>487</v>
      </c>
      <c r="L56" s="182" t="s">
        <v>555</v>
      </c>
      <c r="M56" s="182" t="s">
        <v>518</v>
      </c>
      <c r="N56" s="182" t="s">
        <v>490</v>
      </c>
      <c r="O56" s="184" t="s">
        <v>546</v>
      </c>
      <c r="P56" s="182" t="s">
        <v>492</v>
      </c>
      <c r="Q56" s="182" t="s">
        <v>492</v>
      </c>
      <c r="R56" s="182" t="s">
        <v>493</v>
      </c>
      <c r="S56" s="182" t="s">
        <v>570</v>
      </c>
      <c r="T56" s="182" t="s">
        <v>571</v>
      </c>
      <c r="U56" s="182" t="s">
        <v>76</v>
      </c>
      <c r="V56" s="185" t="s">
        <v>616</v>
      </c>
      <c r="W56" s="78" t="s">
        <v>895</v>
      </c>
      <c r="X56" s="182"/>
      <c r="Y56" s="182"/>
      <c r="Z56" s="182"/>
      <c r="AA56" s="182"/>
      <c r="AB56" s="189"/>
      <c r="AC56" s="182"/>
      <c r="AD56" s="182"/>
      <c r="AE56" s="182"/>
      <c r="AF56" s="182"/>
      <c r="AG56" s="182"/>
    </row>
    <row r="57">
      <c r="A57" s="181">
        <v>44992.86234868056</v>
      </c>
      <c r="B57" s="182" t="s">
        <v>492</v>
      </c>
      <c r="C57" s="182" t="s">
        <v>908</v>
      </c>
      <c r="D57" s="182">
        <v>17.0</v>
      </c>
      <c r="E57" s="183" t="s">
        <v>909</v>
      </c>
      <c r="F57" s="182" t="s">
        <v>182</v>
      </c>
      <c r="G57" s="182">
        <v>9.3436155E7</v>
      </c>
      <c r="H57" s="182" t="s">
        <v>802</v>
      </c>
      <c r="I57" s="182" t="s">
        <v>559</v>
      </c>
      <c r="J57" s="182" t="s">
        <v>487</v>
      </c>
      <c r="K57" s="182" t="s">
        <v>487</v>
      </c>
      <c r="L57" s="182" t="s">
        <v>803</v>
      </c>
      <c r="M57" s="182" t="s">
        <v>489</v>
      </c>
      <c r="N57" s="182" t="s">
        <v>490</v>
      </c>
      <c r="O57" s="182" t="s">
        <v>511</v>
      </c>
      <c r="P57" s="182" t="s">
        <v>492</v>
      </c>
      <c r="Q57" s="182" t="s">
        <v>492</v>
      </c>
      <c r="R57" s="182" t="s">
        <v>493</v>
      </c>
      <c r="S57" s="182" t="s">
        <v>570</v>
      </c>
      <c r="T57" s="182" t="s">
        <v>571</v>
      </c>
      <c r="U57" s="182" t="s">
        <v>76</v>
      </c>
      <c r="V57" s="185" t="s">
        <v>572</v>
      </c>
      <c r="W57" s="78" t="s">
        <v>910</v>
      </c>
      <c r="X57" s="182"/>
      <c r="Y57" s="182"/>
      <c r="Z57" s="182"/>
      <c r="AA57" s="182"/>
      <c r="AB57" s="189"/>
      <c r="AC57" s="182"/>
      <c r="AD57" s="182"/>
      <c r="AE57" s="182"/>
      <c r="AF57" s="182"/>
      <c r="AG57" s="182"/>
    </row>
    <row r="58">
      <c r="A58" s="181">
        <v>44988.5382981713</v>
      </c>
      <c r="B58" s="182" t="s">
        <v>492</v>
      </c>
      <c r="C58" s="190" t="s">
        <v>911</v>
      </c>
      <c r="D58" s="182">
        <v>17.0</v>
      </c>
      <c r="E58" s="182" t="s">
        <v>661</v>
      </c>
      <c r="F58" s="182" t="s">
        <v>189</v>
      </c>
      <c r="G58" s="182" t="s">
        <v>662</v>
      </c>
      <c r="H58" s="182" t="s">
        <v>663</v>
      </c>
      <c r="I58" s="182" t="s">
        <v>559</v>
      </c>
      <c r="J58" s="182" t="s">
        <v>487</v>
      </c>
      <c r="K58" s="182" t="s">
        <v>487</v>
      </c>
      <c r="L58" s="182" t="s">
        <v>912</v>
      </c>
      <c r="M58" s="182" t="s">
        <v>489</v>
      </c>
      <c r="N58" s="182" t="s">
        <v>490</v>
      </c>
      <c r="O58" s="184" t="s">
        <v>665</v>
      </c>
      <c r="P58" s="182" t="s">
        <v>487</v>
      </c>
      <c r="Q58" s="182" t="s">
        <v>492</v>
      </c>
      <c r="R58" s="182" t="s">
        <v>493</v>
      </c>
      <c r="S58" s="182" t="s">
        <v>570</v>
      </c>
      <c r="T58" s="182" t="s">
        <v>666</v>
      </c>
      <c r="U58" s="182" t="s">
        <v>76</v>
      </c>
      <c r="V58" s="185" t="s">
        <v>667</v>
      </c>
      <c r="W58" s="198"/>
      <c r="X58" s="182"/>
      <c r="Y58" s="182"/>
      <c r="Z58" s="182"/>
      <c r="AA58" s="182"/>
      <c r="AB58" s="189"/>
      <c r="AC58" s="182"/>
      <c r="AD58" s="182"/>
      <c r="AE58" s="182"/>
      <c r="AF58" s="182"/>
      <c r="AG58" s="182"/>
    </row>
    <row r="59">
      <c r="A59" s="181">
        <v>44992.790684085645</v>
      </c>
      <c r="B59" s="182" t="s">
        <v>492</v>
      </c>
      <c r="C59" s="190" t="s">
        <v>913</v>
      </c>
      <c r="D59" s="182">
        <v>17.0</v>
      </c>
      <c r="E59" s="183" t="s">
        <v>914</v>
      </c>
      <c r="F59" s="182" t="s">
        <v>182</v>
      </c>
      <c r="G59" s="182">
        <v>9.4529943E7</v>
      </c>
      <c r="H59" s="182" t="s">
        <v>658</v>
      </c>
      <c r="I59" s="182" t="s">
        <v>486</v>
      </c>
      <c r="J59" s="182" t="s">
        <v>487</v>
      </c>
      <c r="K59" s="182" t="s">
        <v>487</v>
      </c>
      <c r="L59" s="182" t="s">
        <v>915</v>
      </c>
      <c r="M59" s="182" t="s">
        <v>489</v>
      </c>
      <c r="N59" s="182" t="s">
        <v>510</v>
      </c>
      <c r="O59" s="182" t="s">
        <v>511</v>
      </c>
      <c r="P59" s="182" t="s">
        <v>492</v>
      </c>
      <c r="Q59" s="182" t="s">
        <v>492</v>
      </c>
      <c r="R59" s="182" t="s">
        <v>493</v>
      </c>
      <c r="S59" s="182" t="s">
        <v>570</v>
      </c>
      <c r="T59" s="182" t="s">
        <v>571</v>
      </c>
      <c r="U59" s="182" t="s">
        <v>76</v>
      </c>
      <c r="V59" s="185" t="s">
        <v>497</v>
      </c>
      <c r="W59" s="198"/>
      <c r="X59" s="182"/>
      <c r="Y59" s="182"/>
      <c r="Z59" s="182"/>
      <c r="AA59" s="182"/>
      <c r="AB59" s="189"/>
      <c r="AC59" s="182"/>
      <c r="AD59" s="182"/>
      <c r="AE59" s="182"/>
      <c r="AF59" s="182"/>
      <c r="AG59" s="182"/>
    </row>
    <row r="60">
      <c r="A60" s="181">
        <v>44987.477859085644</v>
      </c>
      <c r="B60" s="182" t="s">
        <v>487</v>
      </c>
      <c r="C60" s="190" t="s">
        <v>916</v>
      </c>
      <c r="D60" s="182">
        <v>23.0</v>
      </c>
      <c r="E60" s="183" t="s">
        <v>917</v>
      </c>
      <c r="F60" s="182" t="s">
        <v>189</v>
      </c>
      <c r="G60" s="182">
        <v>9.7697881E7</v>
      </c>
      <c r="H60" s="182" t="s">
        <v>683</v>
      </c>
      <c r="I60" s="182" t="s">
        <v>486</v>
      </c>
      <c r="J60" s="182" t="s">
        <v>487</v>
      </c>
      <c r="K60" s="182" t="s">
        <v>487</v>
      </c>
      <c r="L60" s="182" t="s">
        <v>684</v>
      </c>
      <c r="M60" s="182" t="s">
        <v>489</v>
      </c>
      <c r="N60" s="182" t="s">
        <v>490</v>
      </c>
      <c r="O60" s="184" t="s">
        <v>685</v>
      </c>
      <c r="P60" s="182" t="s">
        <v>492</v>
      </c>
      <c r="Q60" s="182" t="s">
        <v>492</v>
      </c>
      <c r="R60" s="182" t="s">
        <v>493</v>
      </c>
      <c r="S60" s="182" t="s">
        <v>626</v>
      </c>
      <c r="T60" s="182" t="s">
        <v>626</v>
      </c>
      <c r="U60" s="182" t="s">
        <v>76</v>
      </c>
      <c r="V60" s="185" t="s">
        <v>497</v>
      </c>
      <c r="W60" s="198"/>
      <c r="X60" s="182"/>
      <c r="Y60" s="182"/>
      <c r="Z60" s="182"/>
      <c r="AA60" s="182"/>
      <c r="AB60" s="189"/>
      <c r="AC60" s="182"/>
      <c r="AD60" s="182"/>
      <c r="AE60" s="182"/>
      <c r="AF60" s="182"/>
      <c r="AG60" s="182"/>
    </row>
    <row r="61">
      <c r="A61" s="181">
        <v>44989.72864450232</v>
      </c>
      <c r="B61" s="182" t="s">
        <v>492</v>
      </c>
      <c r="C61" s="190" t="s">
        <v>831</v>
      </c>
      <c r="D61" s="182">
        <v>15.0</v>
      </c>
      <c r="E61" s="183" t="s">
        <v>918</v>
      </c>
      <c r="F61" s="182" t="s">
        <v>189</v>
      </c>
      <c r="G61" s="182" t="s">
        <v>919</v>
      </c>
      <c r="H61" s="182" t="s">
        <v>619</v>
      </c>
      <c r="I61" s="182" t="s">
        <v>486</v>
      </c>
      <c r="J61" s="182" t="s">
        <v>487</v>
      </c>
      <c r="K61" s="182" t="s">
        <v>487</v>
      </c>
      <c r="L61" s="182" t="s">
        <v>920</v>
      </c>
      <c r="M61" s="182" t="s">
        <v>489</v>
      </c>
      <c r="N61" s="182" t="s">
        <v>510</v>
      </c>
      <c r="O61" s="182" t="s">
        <v>600</v>
      </c>
      <c r="P61" s="182" t="s">
        <v>487</v>
      </c>
      <c r="Q61" s="182" t="s">
        <v>492</v>
      </c>
      <c r="R61" s="182" t="s">
        <v>493</v>
      </c>
      <c r="S61" s="182" t="s">
        <v>570</v>
      </c>
      <c r="T61" s="182" t="s">
        <v>571</v>
      </c>
      <c r="U61" s="182" t="s">
        <v>76</v>
      </c>
      <c r="V61" s="185" t="s">
        <v>540</v>
      </c>
      <c r="W61" s="198"/>
      <c r="X61" s="182"/>
      <c r="Y61" s="182"/>
      <c r="Z61" s="182"/>
      <c r="AA61" s="182"/>
      <c r="AB61" s="189"/>
      <c r="AC61" s="182"/>
      <c r="AD61" s="182"/>
      <c r="AE61" s="182"/>
      <c r="AF61" s="182"/>
      <c r="AG61" s="182"/>
    </row>
    <row r="62">
      <c r="A62" s="199">
        <v>44984.91153011574</v>
      </c>
      <c r="B62" s="200" t="s">
        <v>492</v>
      </c>
      <c r="C62" s="200" t="s">
        <v>921</v>
      </c>
      <c r="D62" s="200">
        <v>14.0</v>
      </c>
      <c r="E62" s="201" t="s">
        <v>918</v>
      </c>
      <c r="F62" s="200" t="s">
        <v>189</v>
      </c>
      <c r="G62" s="200">
        <v>9.7725002E7</v>
      </c>
      <c r="H62" s="200" t="s">
        <v>922</v>
      </c>
      <c r="I62" s="200" t="s">
        <v>486</v>
      </c>
      <c r="J62" s="200" t="s">
        <v>487</v>
      </c>
      <c r="K62" s="200" t="s">
        <v>487</v>
      </c>
      <c r="L62" s="200" t="s">
        <v>923</v>
      </c>
      <c r="M62" s="200" t="s">
        <v>489</v>
      </c>
      <c r="N62" s="200" t="s">
        <v>510</v>
      </c>
      <c r="O62" s="200" t="s">
        <v>600</v>
      </c>
      <c r="P62" s="200" t="s">
        <v>487</v>
      </c>
      <c r="Q62" s="200" t="s">
        <v>492</v>
      </c>
      <c r="R62" s="200" t="s">
        <v>493</v>
      </c>
      <c r="S62" s="200" t="s">
        <v>570</v>
      </c>
      <c r="T62" s="200" t="s">
        <v>571</v>
      </c>
      <c r="U62" s="200" t="s">
        <v>76</v>
      </c>
      <c r="V62" s="202" t="s">
        <v>540</v>
      </c>
      <c r="W62" s="203"/>
      <c r="X62" s="200"/>
      <c r="Y62" s="200"/>
      <c r="Z62" s="200"/>
      <c r="AA62" s="200"/>
      <c r="AB62" s="204"/>
      <c r="AC62" s="200"/>
      <c r="AD62" s="200"/>
      <c r="AE62" s="200"/>
      <c r="AF62" s="200"/>
      <c r="AG62" s="200"/>
    </row>
    <row r="63">
      <c r="A63" s="181">
        <v>44987.52853149305</v>
      </c>
      <c r="B63" s="182" t="s">
        <v>492</v>
      </c>
      <c r="C63" s="190" t="s">
        <v>924</v>
      </c>
      <c r="D63" s="182">
        <v>15.0</v>
      </c>
      <c r="E63" s="182">
        <v>9.8127733E7</v>
      </c>
      <c r="F63" s="182" t="s">
        <v>182</v>
      </c>
      <c r="G63" s="182">
        <v>9.8127733E7</v>
      </c>
      <c r="H63" s="182" t="s">
        <v>567</v>
      </c>
      <c r="I63" s="182" t="s">
        <v>559</v>
      </c>
      <c r="J63" s="182" t="s">
        <v>487</v>
      </c>
      <c r="K63" s="182" t="s">
        <v>492</v>
      </c>
      <c r="L63" s="182" t="s">
        <v>925</v>
      </c>
      <c r="M63" s="182" t="s">
        <v>489</v>
      </c>
      <c r="N63" s="182" t="s">
        <v>490</v>
      </c>
      <c r="O63" s="182" t="s">
        <v>569</v>
      </c>
      <c r="P63" s="182" t="s">
        <v>492</v>
      </c>
      <c r="Q63" s="182" t="s">
        <v>492</v>
      </c>
      <c r="R63" s="182" t="s">
        <v>493</v>
      </c>
      <c r="S63" s="182" t="s">
        <v>570</v>
      </c>
      <c r="T63" s="182" t="s">
        <v>571</v>
      </c>
      <c r="U63" s="182" t="s">
        <v>76</v>
      </c>
      <c r="V63" s="185" t="s">
        <v>572</v>
      </c>
      <c r="W63" s="198"/>
      <c r="X63" s="182"/>
      <c r="Y63" s="182"/>
      <c r="Z63" s="182"/>
      <c r="AA63" s="182"/>
      <c r="AB63" s="189"/>
      <c r="AC63" s="182"/>
      <c r="AD63" s="182"/>
      <c r="AE63" s="182"/>
      <c r="AF63" s="182"/>
      <c r="AG63" s="182"/>
    </row>
    <row r="64">
      <c r="A64" s="181">
        <v>44987.073006666666</v>
      </c>
      <c r="B64" s="182" t="s">
        <v>492</v>
      </c>
      <c r="C64" s="190" t="s">
        <v>579</v>
      </c>
      <c r="D64" s="182">
        <v>17.0</v>
      </c>
      <c r="E64" s="183" t="s">
        <v>926</v>
      </c>
      <c r="F64" s="182" t="s">
        <v>189</v>
      </c>
      <c r="G64" s="182">
        <v>9.690216E7</v>
      </c>
      <c r="H64" s="182" t="s">
        <v>580</v>
      </c>
      <c r="I64" s="182" t="s">
        <v>486</v>
      </c>
      <c r="J64" s="182" t="s">
        <v>487</v>
      </c>
      <c r="K64" s="182" t="s">
        <v>487</v>
      </c>
      <c r="L64" s="182" t="s">
        <v>581</v>
      </c>
      <c r="M64" s="182" t="s">
        <v>489</v>
      </c>
      <c r="N64" s="182" t="s">
        <v>490</v>
      </c>
      <c r="O64" s="182" t="s">
        <v>511</v>
      </c>
      <c r="P64" s="182" t="s">
        <v>487</v>
      </c>
      <c r="Q64" s="182" t="s">
        <v>492</v>
      </c>
      <c r="R64" s="182" t="s">
        <v>493</v>
      </c>
      <c r="S64" s="182" t="s">
        <v>570</v>
      </c>
      <c r="T64" s="182" t="s">
        <v>571</v>
      </c>
      <c r="U64" s="182" t="s">
        <v>76</v>
      </c>
      <c r="V64" s="185" t="s">
        <v>512</v>
      </c>
      <c r="W64" s="198"/>
      <c r="X64" s="182"/>
      <c r="Y64" s="182"/>
      <c r="Z64" s="182"/>
      <c r="AA64" s="182"/>
      <c r="AB64" s="189"/>
      <c r="AC64" s="182"/>
      <c r="AD64" s="182"/>
      <c r="AE64" s="182"/>
      <c r="AF64" s="182"/>
      <c r="AG64" s="182"/>
    </row>
    <row r="65">
      <c r="A65" s="181">
        <v>44995.53282466435</v>
      </c>
      <c r="B65" s="182" t="s">
        <v>492</v>
      </c>
      <c r="C65" s="190" t="s">
        <v>927</v>
      </c>
      <c r="D65" s="182">
        <v>17.0</v>
      </c>
      <c r="E65" s="182" t="s">
        <v>643</v>
      </c>
      <c r="F65" s="182" t="s">
        <v>189</v>
      </c>
      <c r="G65" s="182" t="s">
        <v>644</v>
      </c>
      <c r="H65" s="182" t="s">
        <v>645</v>
      </c>
      <c r="I65" s="182" t="s">
        <v>486</v>
      </c>
      <c r="J65" s="182" t="s">
        <v>487</v>
      </c>
      <c r="K65" s="182" t="s">
        <v>487</v>
      </c>
      <c r="L65" s="182" t="s">
        <v>928</v>
      </c>
      <c r="M65" s="182" t="s">
        <v>489</v>
      </c>
      <c r="N65" s="182" t="s">
        <v>490</v>
      </c>
      <c r="O65" s="182" t="s">
        <v>569</v>
      </c>
      <c r="P65" s="182" t="s">
        <v>492</v>
      </c>
      <c r="Q65" s="182" t="s">
        <v>492</v>
      </c>
      <c r="R65" s="182" t="s">
        <v>493</v>
      </c>
      <c r="S65" s="182" t="s">
        <v>570</v>
      </c>
      <c r="T65" s="182" t="s">
        <v>571</v>
      </c>
      <c r="U65" s="182" t="s">
        <v>76</v>
      </c>
      <c r="V65" s="185" t="s">
        <v>540</v>
      </c>
      <c r="W65" s="198"/>
      <c r="X65" s="182"/>
      <c r="Y65" s="182"/>
      <c r="Z65" s="182"/>
      <c r="AA65" s="182"/>
      <c r="AB65" s="189"/>
      <c r="AC65" s="182"/>
      <c r="AD65" s="182"/>
      <c r="AE65" s="182"/>
      <c r="AF65" s="182"/>
      <c r="AG65" s="182"/>
    </row>
    <row r="66">
      <c r="A66" s="181">
        <v>44988.72206072917</v>
      </c>
      <c r="B66" s="182" t="s">
        <v>487</v>
      </c>
      <c r="C66" s="190" t="s">
        <v>929</v>
      </c>
      <c r="D66" s="182">
        <v>17.0</v>
      </c>
      <c r="E66" s="182" t="s">
        <v>930</v>
      </c>
      <c r="F66" s="182" t="s">
        <v>182</v>
      </c>
      <c r="G66" s="182">
        <v>8.923988E7</v>
      </c>
      <c r="H66" s="182" t="s">
        <v>649</v>
      </c>
      <c r="I66" s="182" t="s">
        <v>486</v>
      </c>
      <c r="J66" s="182" t="s">
        <v>487</v>
      </c>
      <c r="K66" s="182" t="s">
        <v>487</v>
      </c>
      <c r="L66" s="182" t="s">
        <v>931</v>
      </c>
      <c r="M66" s="182" t="s">
        <v>489</v>
      </c>
      <c r="N66" s="182" t="s">
        <v>510</v>
      </c>
      <c r="O66" s="182" t="s">
        <v>569</v>
      </c>
      <c r="P66" s="182" t="s">
        <v>492</v>
      </c>
      <c r="Q66" s="182" t="s">
        <v>492</v>
      </c>
      <c r="R66" s="182" t="s">
        <v>493</v>
      </c>
      <c r="S66" s="182" t="s">
        <v>570</v>
      </c>
      <c r="T66" s="182" t="s">
        <v>571</v>
      </c>
      <c r="U66" s="182" t="s">
        <v>76</v>
      </c>
      <c r="V66" s="185" t="s">
        <v>591</v>
      </c>
      <c r="W66" s="198"/>
      <c r="X66" s="182"/>
      <c r="Y66" s="182"/>
      <c r="Z66" s="182"/>
      <c r="AA66" s="182"/>
      <c r="AB66" s="189"/>
      <c r="AC66" s="182"/>
      <c r="AD66" s="182"/>
      <c r="AE66" s="182"/>
      <c r="AF66" s="182"/>
      <c r="AG66" s="182"/>
    </row>
    <row r="67">
      <c r="A67" s="181">
        <v>44984.82238028935</v>
      </c>
      <c r="B67" s="182" t="s">
        <v>487</v>
      </c>
      <c r="C67" s="190" t="s">
        <v>932</v>
      </c>
      <c r="D67" s="182">
        <v>18.0</v>
      </c>
      <c r="E67" s="183" t="s">
        <v>933</v>
      </c>
      <c r="F67" s="182" t="s">
        <v>189</v>
      </c>
      <c r="G67" s="182">
        <v>9.6549957E7</v>
      </c>
      <c r="H67" s="182" t="s">
        <v>778</v>
      </c>
      <c r="I67" s="182" t="s">
        <v>559</v>
      </c>
      <c r="J67" s="182" t="s">
        <v>487</v>
      </c>
      <c r="K67" s="182" t="s">
        <v>487</v>
      </c>
      <c r="L67" s="182" t="s">
        <v>934</v>
      </c>
      <c r="M67" s="182" t="s">
        <v>518</v>
      </c>
      <c r="N67" s="182" t="s">
        <v>510</v>
      </c>
      <c r="O67" s="184" t="s">
        <v>546</v>
      </c>
      <c r="P67" s="182" t="s">
        <v>492</v>
      </c>
      <c r="Q67" s="182" t="s">
        <v>492</v>
      </c>
      <c r="R67" s="182" t="s">
        <v>493</v>
      </c>
      <c r="S67" s="182" t="s">
        <v>570</v>
      </c>
      <c r="T67" s="182" t="s">
        <v>571</v>
      </c>
      <c r="U67" s="182" t="s">
        <v>76</v>
      </c>
      <c r="V67" s="185" t="s">
        <v>591</v>
      </c>
      <c r="W67" s="198"/>
      <c r="X67" s="182"/>
      <c r="Y67" s="182"/>
      <c r="Z67" s="182"/>
      <c r="AA67" s="182"/>
      <c r="AB67" s="189"/>
      <c r="AC67" s="182"/>
      <c r="AD67" s="182"/>
      <c r="AE67" s="182"/>
      <c r="AF67" s="182"/>
      <c r="AG67" s="182"/>
    </row>
    <row r="68">
      <c r="A68" s="181">
        <v>44989.573195254634</v>
      </c>
      <c r="B68" s="182" t="s">
        <v>487</v>
      </c>
      <c r="C68" s="190" t="s">
        <v>574</v>
      </c>
      <c r="D68" s="182">
        <v>18.0</v>
      </c>
      <c r="E68" s="183" t="s">
        <v>935</v>
      </c>
      <c r="F68" s="182" t="s">
        <v>189</v>
      </c>
      <c r="G68" s="182">
        <v>9.9248214E7</v>
      </c>
      <c r="H68" s="182" t="s">
        <v>576</v>
      </c>
      <c r="I68" s="182" t="s">
        <v>486</v>
      </c>
      <c r="J68" s="182" t="s">
        <v>487</v>
      </c>
      <c r="K68" s="182" t="s">
        <v>487</v>
      </c>
      <c r="L68" s="182" t="s">
        <v>577</v>
      </c>
      <c r="M68" s="182" t="s">
        <v>489</v>
      </c>
      <c r="N68" s="182" t="s">
        <v>510</v>
      </c>
      <c r="O68" s="182" t="s">
        <v>569</v>
      </c>
      <c r="P68" s="182" t="s">
        <v>487</v>
      </c>
      <c r="Q68" s="182" t="s">
        <v>492</v>
      </c>
      <c r="R68" s="182" t="s">
        <v>493</v>
      </c>
      <c r="S68" s="182" t="s">
        <v>578</v>
      </c>
      <c r="T68" s="182" t="s">
        <v>578</v>
      </c>
      <c r="U68" s="182" t="s">
        <v>76</v>
      </c>
      <c r="V68" s="185" t="s">
        <v>497</v>
      </c>
      <c r="W68" s="198"/>
      <c r="X68" s="182"/>
      <c r="Y68" s="182"/>
      <c r="Z68" s="182"/>
      <c r="AA68" s="182"/>
      <c r="AB68" s="189"/>
      <c r="AC68" s="182"/>
      <c r="AD68" s="182"/>
      <c r="AE68" s="182"/>
      <c r="AF68" s="182"/>
      <c r="AG68" s="182"/>
    </row>
    <row r="69">
      <c r="A69" s="205"/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6"/>
      <c r="W69" s="207"/>
      <c r="X69" s="205"/>
      <c r="Y69" s="205"/>
      <c r="Z69" s="205"/>
      <c r="AA69" s="205"/>
      <c r="AB69" s="208"/>
      <c r="AC69" s="205"/>
      <c r="AD69" s="205"/>
      <c r="AE69" s="205"/>
      <c r="AF69" s="205"/>
      <c r="AG69" s="205"/>
    </row>
    <row r="70">
      <c r="A70" s="205"/>
      <c r="B70" s="205"/>
      <c r="C70" s="205"/>
      <c r="D70" s="205"/>
      <c r="E70" s="205"/>
      <c r="F70" s="205"/>
      <c r="G70" s="205"/>
      <c r="H70" s="205"/>
      <c r="I70" s="205"/>
      <c r="J70" s="205"/>
      <c r="K70" s="205"/>
      <c r="L70" s="205"/>
      <c r="M70" s="205"/>
      <c r="N70" s="205"/>
      <c r="O70" s="205"/>
      <c r="P70" s="205"/>
      <c r="Q70" s="205"/>
      <c r="R70" s="205"/>
      <c r="S70" s="205"/>
      <c r="T70" s="205"/>
      <c r="U70" s="205"/>
      <c r="V70" s="206"/>
      <c r="W70" s="207"/>
      <c r="X70" s="205"/>
      <c r="Y70" s="205"/>
      <c r="Z70" s="205"/>
      <c r="AA70" s="205"/>
      <c r="AB70" s="208"/>
      <c r="AC70" s="205"/>
      <c r="AD70" s="205"/>
      <c r="AE70" s="205"/>
      <c r="AF70" s="205"/>
      <c r="AG70" s="205"/>
    </row>
    <row r="71">
      <c r="A71" s="205"/>
      <c r="B71" s="205"/>
      <c r="C71" s="205"/>
      <c r="D71" s="205"/>
      <c r="E71" s="205"/>
      <c r="F71" s="205"/>
      <c r="G71" s="205"/>
      <c r="H71" s="205"/>
      <c r="I71" s="205"/>
      <c r="J71" s="205"/>
      <c r="K71" s="205"/>
      <c r="L71" s="205"/>
      <c r="M71" s="205"/>
      <c r="N71" s="205"/>
      <c r="O71" s="205"/>
      <c r="P71" s="205"/>
      <c r="Q71" s="205"/>
      <c r="R71" s="205"/>
      <c r="S71" s="205"/>
      <c r="T71" s="205"/>
      <c r="U71" s="205"/>
      <c r="V71" s="206"/>
      <c r="W71" s="207"/>
      <c r="X71" s="205"/>
      <c r="Y71" s="205"/>
      <c r="Z71" s="205"/>
      <c r="AA71" s="205"/>
      <c r="AB71" s="208"/>
      <c r="AC71" s="205"/>
      <c r="AD71" s="205"/>
      <c r="AE71" s="205"/>
      <c r="AF71" s="205"/>
      <c r="AG71" s="205"/>
    </row>
    <row r="72">
      <c r="A72" s="205"/>
      <c r="B72" s="205"/>
      <c r="C72" s="205"/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05"/>
      <c r="O72" s="205"/>
      <c r="P72" s="205"/>
      <c r="Q72" s="205"/>
      <c r="R72" s="205"/>
      <c r="S72" s="205"/>
      <c r="T72" s="205"/>
      <c r="U72" s="205"/>
      <c r="V72" s="206"/>
      <c r="W72" s="207"/>
      <c r="X72" s="205"/>
      <c r="Y72" s="205"/>
      <c r="Z72" s="205"/>
      <c r="AA72" s="205"/>
      <c r="AB72" s="208"/>
      <c r="AC72" s="205"/>
      <c r="AD72" s="205"/>
      <c r="AE72" s="205"/>
      <c r="AF72" s="205"/>
      <c r="AG72" s="205"/>
    </row>
    <row r="73">
      <c r="A73" s="205"/>
      <c r="B73" s="205"/>
      <c r="C73" s="205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05"/>
      <c r="O73" s="205"/>
      <c r="P73" s="205"/>
      <c r="Q73" s="205"/>
      <c r="R73" s="205"/>
      <c r="S73" s="205"/>
      <c r="T73" s="205"/>
      <c r="U73" s="205"/>
      <c r="V73" s="206"/>
      <c r="W73" s="207"/>
      <c r="X73" s="205"/>
      <c r="Y73" s="205"/>
      <c r="Z73" s="205"/>
      <c r="AA73" s="205"/>
      <c r="AB73" s="208"/>
      <c r="AC73" s="205"/>
      <c r="AD73" s="205"/>
      <c r="AE73" s="205"/>
      <c r="AF73" s="205"/>
      <c r="AG73" s="205"/>
    </row>
    <row r="74">
      <c r="A74" s="205"/>
      <c r="B74" s="205"/>
      <c r="C74" s="205"/>
      <c r="D74" s="205"/>
      <c r="E74" s="205"/>
      <c r="F74" s="205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  <c r="V74" s="206"/>
      <c r="W74" s="207"/>
      <c r="X74" s="205"/>
      <c r="Y74" s="205"/>
      <c r="Z74" s="205"/>
      <c r="AA74" s="205"/>
      <c r="AB74" s="208"/>
      <c r="AC74" s="205"/>
      <c r="AD74" s="205"/>
      <c r="AE74" s="205"/>
      <c r="AF74" s="205"/>
      <c r="AG74" s="205"/>
    </row>
    <row r="75">
      <c r="A75" s="205"/>
      <c r="B75" s="205"/>
      <c r="C75" s="205"/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205"/>
      <c r="V75" s="206"/>
      <c r="W75" s="207"/>
      <c r="X75" s="205"/>
      <c r="Y75" s="205"/>
      <c r="Z75" s="205"/>
      <c r="AA75" s="205"/>
      <c r="AB75" s="208"/>
      <c r="AC75" s="205"/>
      <c r="AD75" s="205"/>
      <c r="AE75" s="205"/>
      <c r="AF75" s="205"/>
      <c r="AG75" s="205"/>
    </row>
    <row r="76">
      <c r="A76" s="205"/>
      <c r="B76" s="205"/>
      <c r="C76" s="205"/>
      <c r="D76" s="205"/>
      <c r="E76" s="205"/>
      <c r="F76" s="205"/>
      <c r="G76" s="205"/>
      <c r="H76" s="205"/>
      <c r="I76" s="205"/>
      <c r="J76" s="205"/>
      <c r="K76" s="205"/>
      <c r="L76" s="205"/>
      <c r="M76" s="205"/>
      <c r="N76" s="205"/>
      <c r="O76" s="205"/>
      <c r="P76" s="205"/>
      <c r="Q76" s="205"/>
      <c r="R76" s="205"/>
      <c r="S76" s="205"/>
      <c r="T76" s="205"/>
      <c r="U76" s="205"/>
      <c r="V76" s="206"/>
      <c r="W76" s="207"/>
      <c r="X76" s="205"/>
      <c r="Y76" s="205"/>
      <c r="Z76" s="205"/>
      <c r="AA76" s="205"/>
      <c r="AB76" s="208"/>
      <c r="AC76" s="205"/>
      <c r="AD76" s="205"/>
      <c r="AE76" s="205"/>
      <c r="AF76" s="205"/>
      <c r="AG76" s="205"/>
    </row>
    <row r="77">
      <c r="A77" s="205"/>
      <c r="B77" s="205"/>
      <c r="C77" s="205"/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05"/>
      <c r="O77" s="205"/>
      <c r="P77" s="205"/>
      <c r="Q77" s="205"/>
      <c r="R77" s="205"/>
      <c r="S77" s="205"/>
      <c r="T77" s="205"/>
      <c r="U77" s="205"/>
      <c r="V77" s="206"/>
      <c r="W77" s="207"/>
      <c r="X77" s="205"/>
      <c r="Y77" s="205"/>
      <c r="Z77" s="205"/>
      <c r="AA77" s="205"/>
      <c r="AB77" s="208"/>
      <c r="AC77" s="205"/>
      <c r="AD77" s="205"/>
      <c r="AE77" s="205"/>
      <c r="AF77" s="205"/>
      <c r="AG77" s="205"/>
    </row>
    <row r="78">
      <c r="A78" s="205"/>
      <c r="B78" s="205"/>
      <c r="C78" s="205"/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05"/>
      <c r="O78" s="205"/>
      <c r="P78" s="205"/>
      <c r="Q78" s="205"/>
      <c r="R78" s="205"/>
      <c r="S78" s="205"/>
      <c r="T78" s="205"/>
      <c r="U78" s="205"/>
      <c r="V78" s="206"/>
      <c r="W78" s="207"/>
      <c r="X78" s="205"/>
      <c r="Y78" s="205"/>
      <c r="Z78" s="205"/>
      <c r="AA78" s="205"/>
      <c r="AB78" s="208"/>
      <c r="AC78" s="205"/>
      <c r="AD78" s="205"/>
      <c r="AE78" s="205"/>
      <c r="AF78" s="205"/>
      <c r="AG78" s="205"/>
    </row>
    <row r="79">
      <c r="A79" s="205"/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6"/>
      <c r="W79" s="207"/>
      <c r="X79" s="205"/>
      <c r="Y79" s="205"/>
      <c r="Z79" s="205"/>
      <c r="AA79" s="205"/>
      <c r="AB79" s="208"/>
      <c r="AC79" s="205"/>
      <c r="AD79" s="205"/>
      <c r="AE79" s="205"/>
      <c r="AF79" s="205"/>
      <c r="AG79" s="205"/>
    </row>
    <row r="80">
      <c r="A80" s="205"/>
      <c r="B80" s="205"/>
      <c r="C80" s="205"/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6"/>
      <c r="W80" s="207"/>
      <c r="X80" s="205"/>
      <c r="Y80" s="205"/>
      <c r="Z80" s="205"/>
      <c r="AA80" s="205"/>
      <c r="AB80" s="208"/>
      <c r="AC80" s="205"/>
      <c r="AD80" s="205"/>
      <c r="AE80" s="205"/>
      <c r="AF80" s="205"/>
      <c r="AG80" s="205"/>
    </row>
    <row r="81">
      <c r="A81" s="205"/>
      <c r="B81" s="205"/>
      <c r="C81" s="205"/>
      <c r="D81" s="205"/>
      <c r="E81" s="205"/>
      <c r="F81" s="205"/>
      <c r="G81" s="205"/>
      <c r="H81" s="205"/>
      <c r="I81" s="205"/>
      <c r="J81" s="205"/>
      <c r="K81" s="205"/>
      <c r="L81" s="205"/>
      <c r="M81" s="205"/>
      <c r="N81" s="205"/>
      <c r="O81" s="205"/>
      <c r="P81" s="205"/>
      <c r="Q81" s="205"/>
      <c r="R81" s="205"/>
      <c r="S81" s="205"/>
      <c r="T81" s="205"/>
      <c r="U81" s="205"/>
      <c r="V81" s="206"/>
      <c r="W81" s="207"/>
      <c r="X81" s="205"/>
      <c r="Y81" s="205"/>
      <c r="Z81" s="205"/>
      <c r="AA81" s="205"/>
      <c r="AB81" s="208"/>
      <c r="AC81" s="205"/>
      <c r="AD81" s="205"/>
      <c r="AE81" s="205"/>
      <c r="AF81" s="205"/>
      <c r="AG81" s="205"/>
    </row>
    <row r="82">
      <c r="A82" s="205"/>
      <c r="B82" s="205"/>
      <c r="C82" s="205"/>
      <c r="D82" s="205"/>
      <c r="E82" s="205"/>
      <c r="F82" s="205"/>
      <c r="G82" s="205"/>
      <c r="H82" s="205"/>
      <c r="I82" s="205"/>
      <c r="J82" s="205"/>
      <c r="K82" s="205"/>
      <c r="L82" s="205"/>
      <c r="M82" s="205"/>
      <c r="N82" s="205"/>
      <c r="O82" s="205"/>
      <c r="P82" s="205"/>
      <c r="Q82" s="205"/>
      <c r="R82" s="205"/>
      <c r="S82" s="205"/>
      <c r="T82" s="205"/>
      <c r="U82" s="205"/>
      <c r="V82" s="206"/>
      <c r="W82" s="207"/>
      <c r="X82" s="205"/>
      <c r="Y82" s="205"/>
      <c r="Z82" s="205"/>
      <c r="AA82" s="205"/>
      <c r="AB82" s="208"/>
      <c r="AC82" s="205"/>
      <c r="AD82" s="205"/>
      <c r="AE82" s="205"/>
      <c r="AF82" s="205"/>
      <c r="AG82" s="205"/>
    </row>
    <row r="83">
      <c r="A83" s="205"/>
      <c r="B83" s="205"/>
      <c r="C83" s="205"/>
      <c r="D83" s="205"/>
      <c r="E83" s="205"/>
      <c r="F83" s="205"/>
      <c r="G83" s="205"/>
      <c r="H83" s="205"/>
      <c r="I83" s="205"/>
      <c r="J83" s="205"/>
      <c r="K83" s="205"/>
      <c r="L83" s="205"/>
      <c r="M83" s="205"/>
      <c r="N83" s="205"/>
      <c r="O83" s="205"/>
      <c r="P83" s="205"/>
      <c r="Q83" s="205"/>
      <c r="R83" s="205"/>
      <c r="S83" s="205"/>
      <c r="T83" s="205"/>
      <c r="U83" s="205"/>
      <c r="V83" s="206"/>
      <c r="W83" s="207"/>
      <c r="X83" s="205"/>
      <c r="Y83" s="205"/>
      <c r="Z83" s="205"/>
      <c r="AA83" s="205"/>
      <c r="AB83" s="208"/>
      <c r="AC83" s="205"/>
      <c r="AD83" s="205"/>
      <c r="AE83" s="205"/>
      <c r="AF83" s="205"/>
      <c r="AG83" s="205"/>
    </row>
    <row r="84">
      <c r="A84" s="205"/>
      <c r="B84" s="205"/>
      <c r="C84" s="205"/>
      <c r="D84" s="205"/>
      <c r="E84" s="205"/>
      <c r="F84" s="205"/>
      <c r="G84" s="205"/>
      <c r="H84" s="205"/>
      <c r="I84" s="205"/>
      <c r="J84" s="205"/>
      <c r="K84" s="205"/>
      <c r="L84" s="205"/>
      <c r="M84" s="205"/>
      <c r="N84" s="205"/>
      <c r="O84" s="205"/>
      <c r="P84" s="205"/>
      <c r="Q84" s="205"/>
      <c r="R84" s="205"/>
      <c r="S84" s="205"/>
      <c r="T84" s="205"/>
      <c r="U84" s="205"/>
      <c r="V84" s="206"/>
      <c r="W84" s="207"/>
      <c r="X84" s="205"/>
      <c r="Y84" s="205"/>
      <c r="Z84" s="205"/>
      <c r="AA84" s="205"/>
      <c r="AB84" s="208"/>
      <c r="AC84" s="205"/>
      <c r="AD84" s="205"/>
      <c r="AE84" s="205"/>
      <c r="AF84" s="205"/>
      <c r="AG84" s="205"/>
    </row>
    <row r="85">
      <c r="A85" s="205"/>
      <c r="B85" s="205"/>
      <c r="C85" s="205"/>
      <c r="D85" s="205"/>
      <c r="E85" s="205"/>
      <c r="F85" s="205"/>
      <c r="G85" s="205"/>
      <c r="H85" s="205"/>
      <c r="I85" s="205"/>
      <c r="J85" s="205"/>
      <c r="K85" s="205"/>
      <c r="L85" s="205"/>
      <c r="M85" s="205"/>
      <c r="N85" s="205"/>
      <c r="O85" s="205"/>
      <c r="P85" s="205"/>
      <c r="Q85" s="205"/>
      <c r="R85" s="205"/>
      <c r="S85" s="205"/>
      <c r="T85" s="205"/>
      <c r="U85" s="205"/>
      <c r="V85" s="206"/>
      <c r="W85" s="207"/>
      <c r="X85" s="205"/>
      <c r="Y85" s="205"/>
      <c r="Z85" s="205"/>
      <c r="AA85" s="205"/>
      <c r="AB85" s="208"/>
      <c r="AC85" s="205"/>
      <c r="AD85" s="205"/>
      <c r="AE85" s="205"/>
      <c r="AF85" s="205"/>
      <c r="AG85" s="205"/>
    </row>
    <row r="86">
      <c r="A86" s="205"/>
      <c r="B86" s="205"/>
      <c r="C86" s="205"/>
      <c r="D86" s="205"/>
      <c r="E86" s="205"/>
      <c r="F86" s="205"/>
      <c r="G86" s="205"/>
      <c r="H86" s="205"/>
      <c r="I86" s="205"/>
      <c r="J86" s="205"/>
      <c r="K86" s="205"/>
      <c r="L86" s="205"/>
      <c r="M86" s="205"/>
      <c r="N86" s="205"/>
      <c r="O86" s="205"/>
      <c r="P86" s="205"/>
      <c r="Q86" s="205"/>
      <c r="R86" s="205"/>
      <c r="S86" s="205"/>
      <c r="T86" s="205"/>
      <c r="U86" s="205"/>
      <c r="V86" s="206"/>
      <c r="W86" s="207"/>
      <c r="X86" s="205"/>
      <c r="Y86" s="205"/>
      <c r="Z86" s="205"/>
      <c r="AA86" s="205"/>
      <c r="AB86" s="208"/>
      <c r="AC86" s="205"/>
      <c r="AD86" s="205"/>
      <c r="AE86" s="205"/>
      <c r="AF86" s="205"/>
      <c r="AG86" s="205"/>
    </row>
    <row r="87">
      <c r="A87" s="205"/>
      <c r="B87" s="205"/>
      <c r="C87" s="205"/>
      <c r="D87" s="205"/>
      <c r="E87" s="205"/>
      <c r="F87" s="205"/>
      <c r="G87" s="205"/>
      <c r="H87" s="205"/>
      <c r="I87" s="205"/>
      <c r="J87" s="205"/>
      <c r="K87" s="205"/>
      <c r="L87" s="205"/>
      <c r="M87" s="205"/>
      <c r="N87" s="205"/>
      <c r="O87" s="205"/>
      <c r="P87" s="205"/>
      <c r="Q87" s="205"/>
      <c r="R87" s="205"/>
      <c r="S87" s="205"/>
      <c r="T87" s="205"/>
      <c r="U87" s="205"/>
      <c r="V87" s="206"/>
      <c r="W87" s="207"/>
      <c r="X87" s="205"/>
      <c r="Y87" s="205"/>
      <c r="Z87" s="205"/>
      <c r="AA87" s="205"/>
      <c r="AB87" s="208"/>
      <c r="AC87" s="205"/>
      <c r="AD87" s="205"/>
      <c r="AE87" s="205"/>
      <c r="AF87" s="205"/>
      <c r="AG87" s="205"/>
    </row>
    <row r="88">
      <c r="A88" s="205"/>
      <c r="B88" s="205"/>
      <c r="C88" s="205"/>
      <c r="D88" s="205"/>
      <c r="E88" s="205"/>
      <c r="F88" s="205"/>
      <c r="G88" s="205"/>
      <c r="H88" s="205"/>
      <c r="I88" s="205"/>
      <c r="J88" s="205"/>
      <c r="K88" s="205"/>
      <c r="L88" s="205"/>
      <c r="M88" s="205"/>
      <c r="N88" s="205"/>
      <c r="O88" s="205"/>
      <c r="P88" s="205"/>
      <c r="Q88" s="205"/>
      <c r="R88" s="205"/>
      <c r="S88" s="205"/>
      <c r="T88" s="205"/>
      <c r="U88" s="205"/>
      <c r="V88" s="206"/>
      <c r="W88" s="207"/>
      <c r="X88" s="205"/>
      <c r="Y88" s="205"/>
      <c r="Z88" s="205"/>
      <c r="AA88" s="205"/>
      <c r="AB88" s="208"/>
      <c r="AC88" s="205"/>
      <c r="AD88" s="205"/>
      <c r="AE88" s="205"/>
      <c r="AF88" s="205"/>
      <c r="AG88" s="205"/>
    </row>
    <row r="89">
      <c r="A89" s="205"/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05"/>
      <c r="O89" s="205"/>
      <c r="P89" s="205"/>
      <c r="Q89" s="205"/>
      <c r="R89" s="205"/>
      <c r="S89" s="205"/>
      <c r="T89" s="205"/>
      <c r="U89" s="205"/>
      <c r="V89" s="206"/>
      <c r="W89" s="207"/>
      <c r="X89" s="205"/>
      <c r="Y89" s="205"/>
      <c r="Z89" s="205"/>
      <c r="AA89" s="205"/>
      <c r="AB89" s="208"/>
      <c r="AC89" s="205"/>
      <c r="AD89" s="205"/>
      <c r="AE89" s="205"/>
      <c r="AF89" s="205"/>
      <c r="AG89" s="205"/>
    </row>
    <row r="90">
      <c r="A90" s="205"/>
      <c r="B90" s="205"/>
      <c r="C90" s="205"/>
      <c r="D90" s="205"/>
      <c r="E90" s="205"/>
      <c r="F90" s="205"/>
      <c r="G90" s="205"/>
      <c r="H90" s="205"/>
      <c r="I90" s="205"/>
      <c r="J90" s="205"/>
      <c r="K90" s="205"/>
      <c r="L90" s="205"/>
      <c r="M90" s="205"/>
      <c r="N90" s="205"/>
      <c r="O90" s="205"/>
      <c r="P90" s="205"/>
      <c r="Q90" s="205"/>
      <c r="R90" s="205"/>
      <c r="S90" s="205"/>
      <c r="T90" s="205"/>
      <c r="U90" s="205"/>
      <c r="V90" s="206"/>
      <c r="W90" s="207"/>
      <c r="X90" s="205"/>
      <c r="Y90" s="205"/>
      <c r="Z90" s="205"/>
      <c r="AA90" s="205"/>
      <c r="AB90" s="208"/>
      <c r="AC90" s="205"/>
      <c r="AD90" s="205"/>
      <c r="AE90" s="205"/>
      <c r="AF90" s="205"/>
      <c r="AG90" s="205"/>
    </row>
    <row r="91">
      <c r="A91" s="205"/>
      <c r="B91" s="205"/>
      <c r="C91" s="205"/>
      <c r="D91" s="205"/>
      <c r="E91" s="205"/>
      <c r="F91" s="205"/>
      <c r="G91" s="205"/>
      <c r="H91" s="205"/>
      <c r="I91" s="205"/>
      <c r="J91" s="205"/>
      <c r="K91" s="205"/>
      <c r="L91" s="205"/>
      <c r="M91" s="205"/>
      <c r="N91" s="205"/>
      <c r="O91" s="205"/>
      <c r="P91" s="205"/>
      <c r="Q91" s="205"/>
      <c r="R91" s="205"/>
      <c r="S91" s="205"/>
      <c r="T91" s="205"/>
      <c r="U91" s="205"/>
      <c r="V91" s="206"/>
      <c r="W91" s="207"/>
      <c r="X91" s="205"/>
      <c r="Y91" s="205"/>
      <c r="Z91" s="205"/>
      <c r="AA91" s="205"/>
      <c r="AB91" s="208"/>
      <c r="AC91" s="205"/>
      <c r="AD91" s="205"/>
      <c r="AE91" s="205"/>
      <c r="AF91" s="205"/>
      <c r="AG91" s="205"/>
    </row>
    <row r="92">
      <c r="A92" s="205"/>
      <c r="B92" s="205"/>
      <c r="C92" s="205"/>
      <c r="D92" s="205"/>
      <c r="E92" s="205"/>
      <c r="F92" s="205"/>
      <c r="G92" s="205"/>
      <c r="H92" s="205"/>
      <c r="I92" s="205"/>
      <c r="J92" s="205"/>
      <c r="K92" s="205"/>
      <c r="L92" s="205"/>
      <c r="M92" s="205"/>
      <c r="N92" s="205"/>
      <c r="O92" s="205"/>
      <c r="P92" s="205"/>
      <c r="Q92" s="205"/>
      <c r="R92" s="205"/>
      <c r="S92" s="205"/>
      <c r="T92" s="205"/>
      <c r="U92" s="205"/>
      <c r="V92" s="206"/>
      <c r="W92" s="207"/>
      <c r="X92" s="205"/>
      <c r="Y92" s="205"/>
      <c r="Z92" s="205"/>
      <c r="AA92" s="205"/>
      <c r="AB92" s="208"/>
      <c r="AC92" s="205"/>
      <c r="AD92" s="205"/>
      <c r="AE92" s="205"/>
      <c r="AF92" s="205"/>
      <c r="AG92" s="205"/>
    </row>
    <row r="93">
      <c r="A93" s="205"/>
      <c r="B93" s="205"/>
      <c r="C93" s="205"/>
      <c r="D93" s="205"/>
      <c r="E93" s="205"/>
      <c r="F93" s="205"/>
      <c r="G93" s="205"/>
      <c r="H93" s="205"/>
      <c r="I93" s="205"/>
      <c r="J93" s="205"/>
      <c r="K93" s="205"/>
      <c r="L93" s="205"/>
      <c r="M93" s="205"/>
      <c r="N93" s="205"/>
      <c r="O93" s="205"/>
      <c r="P93" s="205"/>
      <c r="Q93" s="205"/>
      <c r="R93" s="205"/>
      <c r="S93" s="205"/>
      <c r="T93" s="205"/>
      <c r="U93" s="205"/>
      <c r="V93" s="206"/>
      <c r="W93" s="207"/>
      <c r="X93" s="205"/>
      <c r="Y93" s="205"/>
      <c r="Z93" s="205"/>
      <c r="AA93" s="205"/>
      <c r="AB93" s="208"/>
      <c r="AC93" s="205"/>
      <c r="AD93" s="205"/>
      <c r="AE93" s="205"/>
      <c r="AF93" s="205"/>
      <c r="AG93" s="205"/>
    </row>
    <row r="94">
      <c r="A94" s="205"/>
      <c r="B94" s="205"/>
      <c r="C94" s="205"/>
      <c r="D94" s="205"/>
      <c r="E94" s="205"/>
      <c r="F94" s="205"/>
      <c r="G94" s="205"/>
      <c r="H94" s="205"/>
      <c r="I94" s="205"/>
      <c r="J94" s="205"/>
      <c r="K94" s="205"/>
      <c r="L94" s="205"/>
      <c r="M94" s="205"/>
      <c r="N94" s="205"/>
      <c r="O94" s="205"/>
      <c r="P94" s="205"/>
      <c r="Q94" s="205"/>
      <c r="R94" s="205"/>
      <c r="S94" s="205"/>
      <c r="T94" s="205"/>
      <c r="U94" s="205"/>
      <c r="V94" s="206"/>
      <c r="W94" s="207"/>
      <c r="X94" s="205"/>
      <c r="Y94" s="205"/>
      <c r="Z94" s="205"/>
      <c r="AA94" s="205"/>
      <c r="AB94" s="208"/>
      <c r="AC94" s="205"/>
      <c r="AD94" s="205"/>
      <c r="AE94" s="205"/>
      <c r="AF94" s="205"/>
      <c r="AG94" s="205"/>
    </row>
    <row r="95">
      <c r="A95" s="205"/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205"/>
      <c r="M95" s="205"/>
      <c r="N95" s="205"/>
      <c r="O95" s="205"/>
      <c r="P95" s="205"/>
      <c r="Q95" s="205"/>
      <c r="R95" s="205"/>
      <c r="S95" s="205"/>
      <c r="T95" s="205"/>
      <c r="U95" s="205"/>
      <c r="V95" s="206"/>
      <c r="W95" s="207"/>
      <c r="X95" s="205"/>
      <c r="Y95" s="205"/>
      <c r="Z95" s="205"/>
      <c r="AA95" s="205"/>
      <c r="AB95" s="208"/>
      <c r="AC95" s="205"/>
      <c r="AD95" s="205"/>
      <c r="AE95" s="205"/>
      <c r="AF95" s="205"/>
      <c r="AG95" s="205"/>
    </row>
    <row r="96">
      <c r="A96" s="205"/>
      <c r="B96" s="205"/>
      <c r="C96" s="205"/>
      <c r="D96" s="205"/>
      <c r="E96" s="205"/>
      <c r="F96" s="205"/>
      <c r="G96" s="205"/>
      <c r="H96" s="205"/>
      <c r="I96" s="205"/>
      <c r="J96" s="205"/>
      <c r="K96" s="205"/>
      <c r="L96" s="205"/>
      <c r="M96" s="205"/>
      <c r="N96" s="205"/>
      <c r="O96" s="205"/>
      <c r="P96" s="205"/>
      <c r="Q96" s="205"/>
      <c r="R96" s="205"/>
      <c r="S96" s="205"/>
      <c r="T96" s="205"/>
      <c r="U96" s="205"/>
      <c r="V96" s="206"/>
      <c r="W96" s="207"/>
      <c r="X96" s="205"/>
      <c r="Y96" s="205"/>
      <c r="Z96" s="205"/>
      <c r="AA96" s="205"/>
      <c r="AB96" s="208"/>
      <c r="AC96" s="205"/>
      <c r="AD96" s="205"/>
      <c r="AE96" s="205"/>
      <c r="AF96" s="205"/>
      <c r="AG96" s="205"/>
    </row>
    <row r="97">
      <c r="A97" s="205"/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6"/>
      <c r="W97" s="207"/>
      <c r="X97" s="205"/>
      <c r="Y97" s="205"/>
      <c r="Z97" s="205"/>
      <c r="AA97" s="205"/>
      <c r="AB97" s="208"/>
      <c r="AC97" s="205"/>
      <c r="AD97" s="205"/>
      <c r="AE97" s="205"/>
      <c r="AF97" s="205"/>
      <c r="AG97" s="205"/>
    </row>
    <row r="98">
      <c r="A98" s="205"/>
      <c r="B98" s="205"/>
      <c r="C98" s="205"/>
      <c r="D98" s="205"/>
      <c r="E98" s="205"/>
      <c r="F98" s="205"/>
      <c r="G98" s="205"/>
      <c r="H98" s="205"/>
      <c r="I98" s="205"/>
      <c r="J98" s="205"/>
      <c r="K98" s="205"/>
      <c r="L98" s="205"/>
      <c r="M98" s="205"/>
      <c r="N98" s="205"/>
      <c r="O98" s="205"/>
      <c r="P98" s="205"/>
      <c r="Q98" s="205"/>
      <c r="R98" s="205"/>
      <c r="S98" s="205"/>
      <c r="T98" s="205"/>
      <c r="U98" s="205"/>
      <c r="V98" s="206"/>
      <c r="W98" s="207"/>
      <c r="X98" s="205"/>
      <c r="Y98" s="205"/>
      <c r="Z98" s="205"/>
      <c r="AA98" s="205"/>
      <c r="AB98" s="208"/>
      <c r="AC98" s="205"/>
      <c r="AD98" s="205"/>
      <c r="AE98" s="205"/>
      <c r="AF98" s="205"/>
      <c r="AG98" s="205"/>
    </row>
    <row r="99">
      <c r="A99" s="205"/>
      <c r="B99" s="205"/>
      <c r="C99" s="205"/>
      <c r="D99" s="205"/>
      <c r="E99" s="205"/>
      <c r="F99" s="205"/>
      <c r="G99" s="205"/>
      <c r="H99" s="205"/>
      <c r="I99" s="205"/>
      <c r="J99" s="205"/>
      <c r="K99" s="205"/>
      <c r="L99" s="205"/>
      <c r="M99" s="205"/>
      <c r="N99" s="205"/>
      <c r="O99" s="205"/>
      <c r="P99" s="205"/>
      <c r="Q99" s="205"/>
      <c r="R99" s="205"/>
      <c r="S99" s="205"/>
      <c r="T99" s="205"/>
      <c r="U99" s="205"/>
      <c r="V99" s="206"/>
      <c r="W99" s="207"/>
      <c r="X99" s="205"/>
      <c r="Y99" s="205"/>
      <c r="Z99" s="205"/>
      <c r="AA99" s="205"/>
      <c r="AB99" s="208"/>
      <c r="AC99" s="205"/>
      <c r="AD99" s="205"/>
      <c r="AE99" s="205"/>
      <c r="AF99" s="205"/>
      <c r="AG99" s="205"/>
    </row>
    <row r="100">
      <c r="A100" s="205"/>
      <c r="B100" s="205"/>
      <c r="C100" s="205"/>
      <c r="D100" s="205"/>
      <c r="E100" s="205"/>
      <c r="F100" s="205"/>
      <c r="G100" s="205"/>
      <c r="H100" s="205"/>
      <c r="I100" s="205"/>
      <c r="J100" s="205"/>
      <c r="K100" s="205"/>
      <c r="L100" s="205"/>
      <c r="M100" s="205"/>
      <c r="N100" s="205"/>
      <c r="O100" s="205"/>
      <c r="P100" s="205"/>
      <c r="Q100" s="205"/>
      <c r="R100" s="205"/>
      <c r="S100" s="205"/>
      <c r="T100" s="205"/>
      <c r="U100" s="205"/>
      <c r="V100" s="206"/>
      <c r="W100" s="207"/>
      <c r="X100" s="205"/>
      <c r="Y100" s="205"/>
      <c r="Z100" s="205"/>
      <c r="AA100" s="205"/>
      <c r="AB100" s="208"/>
      <c r="AC100" s="205"/>
      <c r="AD100" s="205"/>
      <c r="AE100" s="205"/>
      <c r="AF100" s="205"/>
      <c r="AG100" s="205"/>
    </row>
    <row r="101">
      <c r="A101" s="205"/>
      <c r="B101" s="205"/>
      <c r="C101" s="205"/>
      <c r="D101" s="205"/>
      <c r="E101" s="205"/>
      <c r="F101" s="205"/>
      <c r="G101" s="205"/>
      <c r="H101" s="205"/>
      <c r="I101" s="205"/>
      <c r="J101" s="205"/>
      <c r="K101" s="205"/>
      <c r="L101" s="205"/>
      <c r="M101" s="205"/>
      <c r="N101" s="205"/>
      <c r="O101" s="205"/>
      <c r="P101" s="205"/>
      <c r="Q101" s="205"/>
      <c r="R101" s="205"/>
      <c r="S101" s="205"/>
      <c r="T101" s="205"/>
      <c r="U101" s="205"/>
      <c r="V101" s="206"/>
      <c r="W101" s="207"/>
      <c r="X101" s="205"/>
      <c r="Y101" s="205"/>
      <c r="Z101" s="205"/>
      <c r="AA101" s="205"/>
      <c r="AB101" s="208"/>
      <c r="AC101" s="205"/>
      <c r="AD101" s="205"/>
      <c r="AE101" s="205"/>
      <c r="AF101" s="205"/>
      <c r="AG101" s="205"/>
    </row>
    <row r="102">
      <c r="A102" s="205"/>
      <c r="B102" s="205"/>
      <c r="C102" s="205"/>
      <c r="D102" s="205"/>
      <c r="E102" s="205"/>
      <c r="F102" s="205"/>
      <c r="G102" s="205"/>
      <c r="H102" s="205"/>
      <c r="I102" s="205"/>
      <c r="J102" s="205"/>
      <c r="K102" s="205"/>
      <c r="L102" s="205"/>
      <c r="M102" s="205"/>
      <c r="N102" s="205"/>
      <c r="O102" s="205"/>
      <c r="P102" s="205"/>
      <c r="Q102" s="205"/>
      <c r="R102" s="205"/>
      <c r="S102" s="205"/>
      <c r="T102" s="205"/>
      <c r="U102" s="205"/>
      <c r="V102" s="206"/>
      <c r="W102" s="207"/>
      <c r="X102" s="205"/>
      <c r="Y102" s="205"/>
      <c r="Z102" s="205"/>
      <c r="AA102" s="205"/>
      <c r="AB102" s="208"/>
      <c r="AC102" s="205"/>
      <c r="AD102" s="205"/>
      <c r="AE102" s="205"/>
      <c r="AF102" s="205"/>
      <c r="AG102" s="205"/>
    </row>
    <row r="103">
      <c r="A103" s="205"/>
      <c r="B103" s="205"/>
      <c r="C103" s="205"/>
      <c r="D103" s="205"/>
      <c r="E103" s="205"/>
      <c r="F103" s="205"/>
      <c r="G103" s="205"/>
      <c r="H103" s="205"/>
      <c r="I103" s="205"/>
      <c r="J103" s="205"/>
      <c r="K103" s="205"/>
      <c r="L103" s="205"/>
      <c r="M103" s="205"/>
      <c r="N103" s="205"/>
      <c r="O103" s="205"/>
      <c r="P103" s="205"/>
      <c r="Q103" s="205"/>
      <c r="R103" s="205"/>
      <c r="S103" s="205"/>
      <c r="T103" s="205"/>
      <c r="U103" s="205"/>
      <c r="V103" s="206"/>
      <c r="W103" s="207"/>
      <c r="X103" s="205"/>
      <c r="Y103" s="205"/>
      <c r="Z103" s="205"/>
      <c r="AA103" s="205"/>
      <c r="AB103" s="208"/>
      <c r="AC103" s="205"/>
      <c r="AD103" s="205"/>
      <c r="AE103" s="205"/>
      <c r="AF103" s="205"/>
      <c r="AG103" s="205"/>
    </row>
    <row r="104">
      <c r="A104" s="205"/>
      <c r="B104" s="205"/>
      <c r="C104" s="205"/>
      <c r="D104" s="205"/>
      <c r="E104" s="205"/>
      <c r="F104" s="205"/>
      <c r="G104" s="205"/>
      <c r="H104" s="205"/>
      <c r="I104" s="205"/>
      <c r="J104" s="205"/>
      <c r="K104" s="205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6"/>
      <c r="W104" s="207"/>
      <c r="X104" s="205"/>
      <c r="Y104" s="205"/>
      <c r="Z104" s="205"/>
      <c r="AA104" s="205"/>
      <c r="AB104" s="208"/>
      <c r="AC104" s="205"/>
      <c r="AD104" s="205"/>
      <c r="AE104" s="205"/>
      <c r="AF104" s="205"/>
      <c r="AG104" s="205"/>
    </row>
    <row r="105">
      <c r="A105" s="205"/>
      <c r="B105" s="205"/>
      <c r="C105" s="205"/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6"/>
      <c r="W105" s="207"/>
      <c r="X105" s="205"/>
      <c r="Y105" s="205"/>
      <c r="Z105" s="205"/>
      <c r="AA105" s="205"/>
      <c r="AB105" s="208"/>
      <c r="AC105" s="205"/>
      <c r="AD105" s="205"/>
      <c r="AE105" s="205"/>
      <c r="AF105" s="205"/>
      <c r="AG105" s="205"/>
    </row>
    <row r="106">
      <c r="A106" s="205"/>
      <c r="B106" s="205"/>
      <c r="C106" s="205"/>
      <c r="D106" s="205"/>
      <c r="E106" s="205"/>
      <c r="F106" s="205"/>
      <c r="G106" s="205"/>
      <c r="H106" s="205"/>
      <c r="I106" s="205"/>
      <c r="J106" s="205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6"/>
      <c r="W106" s="207"/>
      <c r="X106" s="205"/>
      <c r="Y106" s="205"/>
      <c r="Z106" s="205"/>
      <c r="AA106" s="205"/>
      <c r="AB106" s="208"/>
      <c r="AC106" s="205"/>
      <c r="AD106" s="205"/>
      <c r="AE106" s="205"/>
      <c r="AF106" s="205"/>
      <c r="AG106" s="205"/>
    </row>
    <row r="107">
      <c r="A107" s="205"/>
      <c r="B107" s="205"/>
      <c r="C107" s="205"/>
      <c r="D107" s="205"/>
      <c r="E107" s="205"/>
      <c r="F107" s="205"/>
      <c r="G107" s="205"/>
      <c r="H107" s="205"/>
      <c r="I107" s="205"/>
      <c r="J107" s="205"/>
      <c r="K107" s="205"/>
      <c r="L107" s="205"/>
      <c r="M107" s="205"/>
      <c r="N107" s="205"/>
      <c r="O107" s="205"/>
      <c r="P107" s="205"/>
      <c r="Q107" s="205"/>
      <c r="R107" s="205"/>
      <c r="S107" s="205"/>
      <c r="T107" s="205"/>
      <c r="U107" s="205"/>
      <c r="V107" s="206"/>
      <c r="W107" s="207"/>
      <c r="X107" s="205"/>
      <c r="Y107" s="205"/>
      <c r="Z107" s="205"/>
      <c r="AA107" s="205"/>
      <c r="AB107" s="208"/>
      <c r="AC107" s="205"/>
      <c r="AD107" s="205"/>
      <c r="AE107" s="205"/>
      <c r="AF107" s="205"/>
      <c r="AG107" s="205"/>
    </row>
    <row r="108">
      <c r="A108" s="205"/>
      <c r="B108" s="205"/>
      <c r="C108" s="205"/>
      <c r="D108" s="205"/>
      <c r="E108" s="205"/>
      <c r="F108" s="205"/>
      <c r="G108" s="205"/>
      <c r="H108" s="205"/>
      <c r="I108" s="205"/>
      <c r="J108" s="205"/>
      <c r="K108" s="205"/>
      <c r="L108" s="205"/>
      <c r="M108" s="205"/>
      <c r="N108" s="205"/>
      <c r="O108" s="205"/>
      <c r="P108" s="205"/>
      <c r="Q108" s="205"/>
      <c r="R108" s="205"/>
      <c r="S108" s="205"/>
      <c r="T108" s="205"/>
      <c r="U108" s="205"/>
      <c r="V108" s="206"/>
      <c r="W108" s="207"/>
      <c r="X108" s="205"/>
      <c r="Y108" s="205"/>
      <c r="Z108" s="205"/>
      <c r="AA108" s="205"/>
      <c r="AB108" s="208"/>
      <c r="AC108" s="205"/>
      <c r="AD108" s="205"/>
      <c r="AE108" s="205"/>
      <c r="AF108" s="205"/>
      <c r="AG108" s="205"/>
    </row>
    <row r="109">
      <c r="A109" s="205"/>
      <c r="B109" s="205"/>
      <c r="C109" s="205"/>
      <c r="D109" s="205"/>
      <c r="E109" s="205"/>
      <c r="F109" s="205"/>
      <c r="G109" s="205"/>
      <c r="H109" s="205"/>
      <c r="I109" s="205"/>
      <c r="J109" s="205"/>
      <c r="K109" s="205"/>
      <c r="L109" s="205"/>
      <c r="M109" s="205"/>
      <c r="N109" s="205"/>
      <c r="O109" s="205"/>
      <c r="P109" s="205"/>
      <c r="Q109" s="205"/>
      <c r="R109" s="205"/>
      <c r="S109" s="205"/>
      <c r="T109" s="205"/>
      <c r="U109" s="205"/>
      <c r="V109" s="206"/>
      <c r="W109" s="207"/>
      <c r="X109" s="205"/>
      <c r="Y109" s="205"/>
      <c r="Z109" s="205"/>
      <c r="AA109" s="205"/>
      <c r="AB109" s="208"/>
      <c r="AC109" s="205"/>
      <c r="AD109" s="205"/>
      <c r="AE109" s="205"/>
      <c r="AF109" s="205"/>
      <c r="AG109" s="205"/>
    </row>
    <row r="110">
      <c r="A110" s="205"/>
      <c r="B110" s="205"/>
      <c r="C110" s="205"/>
      <c r="D110" s="205"/>
      <c r="E110" s="205"/>
      <c r="F110" s="205"/>
      <c r="G110" s="205"/>
      <c r="H110" s="205"/>
      <c r="I110" s="205"/>
      <c r="J110" s="205"/>
      <c r="K110" s="205"/>
      <c r="L110" s="205"/>
      <c r="M110" s="205"/>
      <c r="N110" s="205"/>
      <c r="O110" s="205"/>
      <c r="P110" s="205"/>
      <c r="Q110" s="205"/>
      <c r="R110" s="205"/>
      <c r="S110" s="205"/>
      <c r="T110" s="205"/>
      <c r="U110" s="205"/>
      <c r="V110" s="206"/>
      <c r="W110" s="207"/>
      <c r="X110" s="205"/>
      <c r="Y110" s="205"/>
      <c r="Z110" s="205"/>
      <c r="AA110" s="205"/>
      <c r="AB110" s="208"/>
      <c r="AC110" s="205"/>
      <c r="AD110" s="205"/>
      <c r="AE110" s="205"/>
      <c r="AF110" s="205"/>
      <c r="AG110" s="205"/>
    </row>
    <row r="111">
      <c r="A111" s="205"/>
      <c r="B111" s="205"/>
      <c r="C111" s="205"/>
      <c r="D111" s="205"/>
      <c r="E111" s="205"/>
      <c r="F111" s="205"/>
      <c r="G111" s="205"/>
      <c r="H111" s="205"/>
      <c r="I111" s="205"/>
      <c r="J111" s="205"/>
      <c r="K111" s="205"/>
      <c r="L111" s="205"/>
      <c r="M111" s="205"/>
      <c r="N111" s="205"/>
      <c r="O111" s="205"/>
      <c r="P111" s="205"/>
      <c r="Q111" s="205"/>
      <c r="R111" s="205"/>
      <c r="S111" s="205"/>
      <c r="T111" s="205"/>
      <c r="U111" s="205"/>
      <c r="V111" s="206"/>
      <c r="W111" s="207"/>
      <c r="X111" s="205"/>
      <c r="Y111" s="205"/>
      <c r="Z111" s="205"/>
      <c r="AA111" s="205"/>
      <c r="AB111" s="208"/>
      <c r="AC111" s="205"/>
      <c r="AD111" s="205"/>
      <c r="AE111" s="205"/>
      <c r="AF111" s="205"/>
      <c r="AG111" s="205"/>
    </row>
    <row r="112">
      <c r="A112" s="205"/>
      <c r="B112" s="205"/>
      <c r="C112" s="205"/>
      <c r="D112" s="205"/>
      <c r="E112" s="205"/>
      <c r="F112" s="205"/>
      <c r="G112" s="205"/>
      <c r="H112" s="205"/>
      <c r="I112" s="205"/>
      <c r="J112" s="205"/>
      <c r="K112" s="205"/>
      <c r="L112" s="205"/>
      <c r="M112" s="205"/>
      <c r="N112" s="205"/>
      <c r="O112" s="205"/>
      <c r="P112" s="205"/>
      <c r="Q112" s="205"/>
      <c r="R112" s="205"/>
      <c r="S112" s="205"/>
      <c r="T112" s="205"/>
      <c r="U112" s="205"/>
      <c r="V112" s="206"/>
      <c r="W112" s="207"/>
      <c r="X112" s="205"/>
      <c r="Y112" s="205"/>
      <c r="Z112" s="205"/>
      <c r="AA112" s="205"/>
      <c r="AB112" s="208"/>
      <c r="AC112" s="205"/>
      <c r="AD112" s="205"/>
      <c r="AE112" s="205"/>
      <c r="AF112" s="205"/>
      <c r="AG112" s="205"/>
    </row>
    <row r="113">
      <c r="A113" s="205"/>
      <c r="B113" s="205"/>
      <c r="C113" s="205"/>
      <c r="D113" s="205"/>
      <c r="E113" s="205"/>
      <c r="F113" s="205"/>
      <c r="G113" s="205"/>
      <c r="H113" s="205"/>
      <c r="I113" s="205"/>
      <c r="J113" s="205"/>
      <c r="K113" s="205"/>
      <c r="L113" s="205"/>
      <c r="M113" s="205"/>
      <c r="N113" s="205"/>
      <c r="O113" s="205"/>
      <c r="P113" s="205"/>
      <c r="Q113" s="205"/>
      <c r="R113" s="205"/>
      <c r="S113" s="205"/>
      <c r="T113" s="205"/>
      <c r="U113" s="205"/>
      <c r="V113" s="206"/>
      <c r="W113" s="207"/>
      <c r="X113" s="205"/>
      <c r="Y113" s="205"/>
      <c r="Z113" s="205"/>
      <c r="AA113" s="205"/>
      <c r="AB113" s="208"/>
      <c r="AC113" s="205"/>
      <c r="AD113" s="205"/>
      <c r="AE113" s="205"/>
      <c r="AF113" s="205"/>
      <c r="AG113" s="205"/>
    </row>
    <row r="114">
      <c r="A114" s="205"/>
      <c r="B114" s="205"/>
      <c r="C114" s="205"/>
      <c r="D114" s="205"/>
      <c r="E114" s="205"/>
      <c r="F114" s="205"/>
      <c r="G114" s="205"/>
      <c r="H114" s="205"/>
      <c r="I114" s="205"/>
      <c r="J114" s="205"/>
      <c r="K114" s="205"/>
      <c r="L114" s="205"/>
      <c r="M114" s="205"/>
      <c r="N114" s="205"/>
      <c r="O114" s="205"/>
      <c r="P114" s="205"/>
      <c r="Q114" s="205"/>
      <c r="R114" s="205"/>
      <c r="S114" s="205"/>
      <c r="T114" s="205"/>
      <c r="U114" s="205"/>
      <c r="V114" s="206"/>
      <c r="W114" s="207"/>
      <c r="X114" s="205"/>
      <c r="Y114" s="205"/>
      <c r="Z114" s="205"/>
      <c r="AA114" s="205"/>
      <c r="AB114" s="208"/>
      <c r="AC114" s="205"/>
      <c r="AD114" s="205"/>
      <c r="AE114" s="205"/>
      <c r="AF114" s="205"/>
      <c r="AG114" s="205"/>
    </row>
    <row r="115">
      <c r="A115" s="205"/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05"/>
      <c r="O115" s="205"/>
      <c r="P115" s="205"/>
      <c r="Q115" s="205"/>
      <c r="R115" s="205"/>
      <c r="S115" s="205"/>
      <c r="T115" s="205"/>
      <c r="U115" s="205"/>
      <c r="V115" s="206"/>
      <c r="W115" s="207"/>
      <c r="X115" s="205"/>
      <c r="Y115" s="205"/>
      <c r="Z115" s="205"/>
      <c r="AA115" s="205"/>
      <c r="AB115" s="208"/>
      <c r="AC115" s="205"/>
      <c r="AD115" s="205"/>
      <c r="AE115" s="205"/>
      <c r="AF115" s="205"/>
      <c r="AG115" s="205"/>
    </row>
    <row r="116">
      <c r="A116" s="205"/>
      <c r="B116" s="205"/>
      <c r="C116" s="205"/>
      <c r="D116" s="205"/>
      <c r="E116" s="205"/>
      <c r="F116" s="205"/>
      <c r="G116" s="205"/>
      <c r="H116" s="205"/>
      <c r="I116" s="205"/>
      <c r="J116" s="205"/>
      <c r="K116" s="205"/>
      <c r="L116" s="205"/>
      <c r="M116" s="205"/>
      <c r="N116" s="205"/>
      <c r="O116" s="205"/>
      <c r="P116" s="205"/>
      <c r="Q116" s="205"/>
      <c r="R116" s="205"/>
      <c r="S116" s="205"/>
      <c r="T116" s="205"/>
      <c r="U116" s="205"/>
      <c r="V116" s="206"/>
      <c r="W116" s="207"/>
      <c r="X116" s="205"/>
      <c r="Y116" s="205"/>
      <c r="Z116" s="205"/>
      <c r="AA116" s="205"/>
      <c r="AB116" s="208"/>
      <c r="AC116" s="205"/>
      <c r="AD116" s="205"/>
      <c r="AE116" s="205"/>
      <c r="AF116" s="205"/>
      <c r="AG116" s="205"/>
    </row>
    <row r="117">
      <c r="A117" s="205"/>
      <c r="B117" s="205"/>
      <c r="C117" s="205"/>
      <c r="D117" s="205"/>
      <c r="E117" s="205"/>
      <c r="F117" s="205"/>
      <c r="G117" s="205"/>
      <c r="H117" s="205"/>
      <c r="I117" s="205"/>
      <c r="J117" s="205"/>
      <c r="K117" s="205"/>
      <c r="L117" s="205"/>
      <c r="M117" s="205"/>
      <c r="N117" s="205"/>
      <c r="O117" s="205"/>
      <c r="P117" s="205"/>
      <c r="Q117" s="205"/>
      <c r="R117" s="205"/>
      <c r="S117" s="205"/>
      <c r="T117" s="205"/>
      <c r="U117" s="205"/>
      <c r="V117" s="206"/>
      <c r="W117" s="207"/>
      <c r="X117" s="205"/>
      <c r="Y117" s="205"/>
      <c r="Z117" s="205"/>
      <c r="AA117" s="205"/>
      <c r="AB117" s="208"/>
      <c r="AC117" s="205"/>
      <c r="AD117" s="205"/>
      <c r="AE117" s="205"/>
      <c r="AF117" s="205"/>
      <c r="AG117" s="205"/>
    </row>
    <row r="118">
      <c r="A118" s="205"/>
      <c r="B118" s="205"/>
      <c r="C118" s="205"/>
      <c r="D118" s="205"/>
      <c r="E118" s="205"/>
      <c r="F118" s="205"/>
      <c r="G118" s="205"/>
      <c r="H118" s="205"/>
      <c r="I118" s="205"/>
      <c r="J118" s="205"/>
      <c r="K118" s="205"/>
      <c r="L118" s="205"/>
      <c r="M118" s="205"/>
      <c r="N118" s="205"/>
      <c r="O118" s="205"/>
      <c r="P118" s="205"/>
      <c r="Q118" s="205"/>
      <c r="R118" s="205"/>
      <c r="S118" s="205"/>
      <c r="T118" s="205"/>
      <c r="U118" s="205"/>
      <c r="V118" s="206"/>
      <c r="W118" s="207"/>
      <c r="X118" s="205"/>
      <c r="Y118" s="205"/>
      <c r="Z118" s="205"/>
      <c r="AA118" s="205"/>
      <c r="AB118" s="208"/>
      <c r="AC118" s="205"/>
      <c r="AD118" s="205"/>
      <c r="AE118" s="205"/>
      <c r="AF118" s="205"/>
      <c r="AG118" s="205"/>
    </row>
    <row r="119">
      <c r="A119" s="205"/>
      <c r="B119" s="205"/>
      <c r="C119" s="205"/>
      <c r="D119" s="205"/>
      <c r="E119" s="205"/>
      <c r="F119" s="205"/>
      <c r="G119" s="205"/>
      <c r="H119" s="205"/>
      <c r="I119" s="205"/>
      <c r="J119" s="205"/>
      <c r="K119" s="205"/>
      <c r="L119" s="205"/>
      <c r="M119" s="205"/>
      <c r="N119" s="205"/>
      <c r="O119" s="205"/>
      <c r="P119" s="205"/>
      <c r="Q119" s="205"/>
      <c r="R119" s="205"/>
      <c r="S119" s="205"/>
      <c r="T119" s="205"/>
      <c r="U119" s="205"/>
      <c r="V119" s="206"/>
      <c r="W119" s="207"/>
      <c r="X119" s="205"/>
      <c r="Y119" s="205"/>
      <c r="Z119" s="205"/>
      <c r="AA119" s="205"/>
      <c r="AB119" s="208"/>
      <c r="AC119" s="205"/>
      <c r="AD119" s="205"/>
      <c r="AE119" s="205"/>
      <c r="AF119" s="205"/>
      <c r="AG119" s="205"/>
    </row>
    <row r="120">
      <c r="A120" s="205"/>
      <c r="B120" s="205"/>
      <c r="C120" s="205"/>
      <c r="D120" s="205"/>
      <c r="E120" s="205"/>
      <c r="F120" s="205"/>
      <c r="G120" s="205"/>
      <c r="H120" s="205"/>
      <c r="I120" s="205"/>
      <c r="J120" s="205"/>
      <c r="K120" s="205"/>
      <c r="L120" s="205"/>
      <c r="M120" s="205"/>
      <c r="N120" s="205"/>
      <c r="O120" s="205"/>
      <c r="P120" s="205"/>
      <c r="Q120" s="205"/>
      <c r="R120" s="205"/>
      <c r="S120" s="205"/>
      <c r="T120" s="205"/>
      <c r="U120" s="205"/>
      <c r="V120" s="206"/>
      <c r="W120" s="207"/>
      <c r="X120" s="205"/>
      <c r="Y120" s="205"/>
      <c r="Z120" s="205"/>
      <c r="AA120" s="205"/>
      <c r="AB120" s="208"/>
      <c r="AC120" s="205"/>
      <c r="AD120" s="205"/>
      <c r="AE120" s="205"/>
      <c r="AF120" s="205"/>
      <c r="AG120" s="205"/>
    </row>
    <row r="121">
      <c r="A121" s="205"/>
      <c r="B121" s="205"/>
      <c r="C121" s="205"/>
      <c r="D121" s="205"/>
      <c r="E121" s="205"/>
      <c r="F121" s="205"/>
      <c r="G121" s="205"/>
      <c r="H121" s="205"/>
      <c r="I121" s="205"/>
      <c r="J121" s="205"/>
      <c r="K121" s="205"/>
      <c r="L121" s="205"/>
      <c r="M121" s="205"/>
      <c r="N121" s="205"/>
      <c r="O121" s="205"/>
      <c r="P121" s="205"/>
      <c r="Q121" s="205"/>
      <c r="R121" s="205"/>
      <c r="S121" s="205"/>
      <c r="T121" s="205"/>
      <c r="U121" s="205"/>
      <c r="V121" s="206"/>
      <c r="W121" s="207"/>
      <c r="X121" s="205"/>
      <c r="Y121" s="205"/>
      <c r="Z121" s="205"/>
      <c r="AA121" s="205"/>
      <c r="AB121" s="208"/>
      <c r="AC121" s="205"/>
      <c r="AD121" s="205"/>
      <c r="AE121" s="205"/>
      <c r="AF121" s="205"/>
      <c r="AG121" s="205"/>
    </row>
    <row r="122">
      <c r="A122" s="205"/>
      <c r="B122" s="205"/>
      <c r="C122" s="205"/>
      <c r="D122" s="205"/>
      <c r="E122" s="205"/>
      <c r="F122" s="205"/>
      <c r="G122" s="205"/>
      <c r="H122" s="205"/>
      <c r="I122" s="205"/>
      <c r="J122" s="205"/>
      <c r="K122" s="205"/>
      <c r="L122" s="205"/>
      <c r="M122" s="205"/>
      <c r="N122" s="205"/>
      <c r="O122" s="205"/>
      <c r="P122" s="205"/>
      <c r="Q122" s="205"/>
      <c r="R122" s="205"/>
      <c r="S122" s="205"/>
      <c r="T122" s="205"/>
      <c r="U122" s="205"/>
      <c r="V122" s="206"/>
      <c r="W122" s="207"/>
      <c r="X122" s="205"/>
      <c r="Y122" s="205"/>
      <c r="Z122" s="205"/>
      <c r="AA122" s="205"/>
      <c r="AB122" s="208"/>
      <c r="AC122" s="205"/>
      <c r="AD122" s="205"/>
      <c r="AE122" s="205"/>
      <c r="AF122" s="205"/>
      <c r="AG122" s="205"/>
    </row>
    <row r="123">
      <c r="A123" s="205"/>
      <c r="B123" s="205"/>
      <c r="C123" s="205"/>
      <c r="D123" s="205"/>
      <c r="E123" s="205"/>
      <c r="F123" s="205"/>
      <c r="G123" s="205"/>
      <c r="H123" s="205"/>
      <c r="I123" s="205"/>
      <c r="J123" s="205"/>
      <c r="K123" s="205"/>
      <c r="L123" s="205"/>
      <c r="M123" s="205"/>
      <c r="N123" s="205"/>
      <c r="O123" s="205"/>
      <c r="P123" s="205"/>
      <c r="Q123" s="205"/>
      <c r="R123" s="205"/>
      <c r="S123" s="205"/>
      <c r="T123" s="205"/>
      <c r="U123" s="205"/>
      <c r="V123" s="206"/>
      <c r="W123" s="207"/>
      <c r="X123" s="205"/>
      <c r="Y123" s="205"/>
      <c r="Z123" s="205"/>
      <c r="AA123" s="205"/>
      <c r="AB123" s="208"/>
      <c r="AC123" s="205"/>
      <c r="AD123" s="205"/>
      <c r="AE123" s="205"/>
      <c r="AF123" s="205"/>
      <c r="AG123" s="205"/>
    </row>
    <row r="124">
      <c r="A124" s="205"/>
      <c r="B124" s="205"/>
      <c r="C124" s="205"/>
      <c r="D124" s="205"/>
      <c r="E124" s="205"/>
      <c r="F124" s="205"/>
      <c r="G124" s="205"/>
      <c r="H124" s="205"/>
      <c r="I124" s="205"/>
      <c r="J124" s="205"/>
      <c r="K124" s="205"/>
      <c r="L124" s="205"/>
      <c r="M124" s="205"/>
      <c r="N124" s="205"/>
      <c r="O124" s="205"/>
      <c r="P124" s="205"/>
      <c r="Q124" s="205"/>
      <c r="R124" s="205"/>
      <c r="S124" s="205"/>
      <c r="T124" s="205"/>
      <c r="U124" s="205"/>
      <c r="V124" s="206"/>
      <c r="W124" s="207"/>
      <c r="X124" s="205"/>
      <c r="Y124" s="205"/>
      <c r="Z124" s="205"/>
      <c r="AA124" s="205"/>
      <c r="AB124" s="208"/>
      <c r="AC124" s="205"/>
      <c r="AD124" s="205"/>
      <c r="AE124" s="205"/>
      <c r="AF124" s="205"/>
      <c r="AG124" s="205"/>
    </row>
    <row r="125">
      <c r="A125" s="205"/>
      <c r="B125" s="205"/>
      <c r="C125" s="205"/>
      <c r="D125" s="205"/>
      <c r="E125" s="205"/>
      <c r="F125" s="205"/>
      <c r="G125" s="205"/>
      <c r="H125" s="205"/>
      <c r="I125" s="205"/>
      <c r="J125" s="205"/>
      <c r="K125" s="205"/>
      <c r="L125" s="205"/>
      <c r="M125" s="205"/>
      <c r="N125" s="205"/>
      <c r="O125" s="205"/>
      <c r="P125" s="205"/>
      <c r="Q125" s="205"/>
      <c r="R125" s="205"/>
      <c r="S125" s="205"/>
      <c r="T125" s="205"/>
      <c r="U125" s="205"/>
      <c r="V125" s="206"/>
      <c r="W125" s="207"/>
      <c r="X125" s="205"/>
      <c r="Y125" s="205"/>
      <c r="Z125" s="205"/>
      <c r="AA125" s="205"/>
      <c r="AB125" s="208"/>
      <c r="AC125" s="205"/>
      <c r="AD125" s="205"/>
      <c r="AE125" s="205"/>
      <c r="AF125" s="205"/>
      <c r="AG125" s="205"/>
    </row>
    <row r="126">
      <c r="A126" s="205"/>
      <c r="B126" s="205"/>
      <c r="C126" s="205"/>
      <c r="D126" s="205"/>
      <c r="E126" s="205"/>
      <c r="F126" s="205"/>
      <c r="G126" s="205"/>
      <c r="H126" s="205"/>
      <c r="I126" s="205"/>
      <c r="J126" s="205"/>
      <c r="K126" s="205"/>
      <c r="L126" s="205"/>
      <c r="M126" s="205"/>
      <c r="N126" s="205"/>
      <c r="O126" s="205"/>
      <c r="P126" s="205"/>
      <c r="Q126" s="205"/>
      <c r="R126" s="205"/>
      <c r="S126" s="205"/>
      <c r="T126" s="205"/>
      <c r="U126" s="205"/>
      <c r="V126" s="206"/>
      <c r="W126" s="207"/>
      <c r="X126" s="205"/>
      <c r="Y126" s="205"/>
      <c r="Z126" s="205"/>
      <c r="AA126" s="205"/>
      <c r="AB126" s="208"/>
      <c r="AC126" s="205"/>
      <c r="AD126" s="205"/>
      <c r="AE126" s="205"/>
      <c r="AF126" s="205"/>
      <c r="AG126" s="205"/>
    </row>
    <row r="127">
      <c r="A127" s="205"/>
      <c r="B127" s="205"/>
      <c r="C127" s="205"/>
      <c r="D127" s="205"/>
      <c r="E127" s="205"/>
      <c r="F127" s="205"/>
      <c r="G127" s="205"/>
      <c r="H127" s="205"/>
      <c r="I127" s="205"/>
      <c r="J127" s="205"/>
      <c r="K127" s="205"/>
      <c r="L127" s="205"/>
      <c r="M127" s="205"/>
      <c r="N127" s="205"/>
      <c r="O127" s="205"/>
      <c r="P127" s="205"/>
      <c r="Q127" s="205"/>
      <c r="R127" s="205"/>
      <c r="S127" s="205"/>
      <c r="T127" s="205"/>
      <c r="U127" s="205"/>
      <c r="V127" s="206"/>
      <c r="W127" s="207"/>
      <c r="X127" s="205"/>
      <c r="Y127" s="205"/>
      <c r="Z127" s="205"/>
      <c r="AA127" s="205"/>
      <c r="AB127" s="208"/>
      <c r="AC127" s="205"/>
      <c r="AD127" s="205"/>
      <c r="AE127" s="205"/>
      <c r="AF127" s="205"/>
      <c r="AG127" s="205"/>
    </row>
    <row r="128">
      <c r="A128" s="205"/>
      <c r="B128" s="205"/>
      <c r="C128" s="205"/>
      <c r="D128" s="205"/>
      <c r="E128" s="205"/>
      <c r="F128" s="205"/>
      <c r="G128" s="205"/>
      <c r="H128" s="205"/>
      <c r="I128" s="205"/>
      <c r="J128" s="205"/>
      <c r="K128" s="205"/>
      <c r="L128" s="205"/>
      <c r="M128" s="205"/>
      <c r="N128" s="205"/>
      <c r="O128" s="205"/>
      <c r="P128" s="205"/>
      <c r="Q128" s="205"/>
      <c r="R128" s="205"/>
      <c r="S128" s="205"/>
      <c r="T128" s="205"/>
      <c r="U128" s="205"/>
      <c r="V128" s="206"/>
      <c r="W128" s="207"/>
      <c r="X128" s="205"/>
      <c r="Y128" s="205"/>
      <c r="Z128" s="205"/>
      <c r="AA128" s="205"/>
      <c r="AB128" s="208"/>
      <c r="AC128" s="205"/>
      <c r="AD128" s="205"/>
      <c r="AE128" s="205"/>
      <c r="AF128" s="205"/>
      <c r="AG128" s="205"/>
    </row>
    <row r="129">
      <c r="A129" s="205"/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05"/>
      <c r="O129" s="205"/>
      <c r="P129" s="205"/>
      <c r="Q129" s="205"/>
      <c r="R129" s="205"/>
      <c r="S129" s="205"/>
      <c r="T129" s="205"/>
      <c r="U129" s="205"/>
      <c r="V129" s="206"/>
      <c r="W129" s="207"/>
      <c r="X129" s="205"/>
      <c r="Y129" s="205"/>
      <c r="Z129" s="205"/>
      <c r="AA129" s="205"/>
      <c r="AB129" s="208"/>
      <c r="AC129" s="205"/>
      <c r="AD129" s="205"/>
      <c r="AE129" s="205"/>
      <c r="AF129" s="205"/>
      <c r="AG129" s="205"/>
    </row>
    <row r="130">
      <c r="A130" s="205"/>
      <c r="B130" s="205"/>
      <c r="C130" s="205"/>
      <c r="D130" s="205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05"/>
      <c r="P130" s="205"/>
      <c r="Q130" s="205"/>
      <c r="R130" s="205"/>
      <c r="S130" s="205"/>
      <c r="T130" s="205"/>
      <c r="U130" s="205"/>
      <c r="V130" s="206"/>
      <c r="W130" s="207"/>
      <c r="X130" s="205"/>
      <c r="Y130" s="205"/>
      <c r="Z130" s="205"/>
      <c r="AA130" s="205"/>
      <c r="AB130" s="208"/>
      <c r="AC130" s="205"/>
      <c r="AD130" s="205"/>
      <c r="AE130" s="205"/>
      <c r="AF130" s="205"/>
      <c r="AG130" s="205"/>
    </row>
    <row r="131">
      <c r="A131" s="205"/>
      <c r="B131" s="205"/>
      <c r="C131" s="205"/>
      <c r="D131" s="205"/>
      <c r="E131" s="205"/>
      <c r="F131" s="205"/>
      <c r="G131" s="205"/>
      <c r="H131" s="205"/>
      <c r="I131" s="205"/>
      <c r="J131" s="205"/>
      <c r="K131" s="205"/>
      <c r="L131" s="205"/>
      <c r="M131" s="205"/>
      <c r="N131" s="205"/>
      <c r="O131" s="205"/>
      <c r="P131" s="205"/>
      <c r="Q131" s="205"/>
      <c r="R131" s="205"/>
      <c r="S131" s="205"/>
      <c r="T131" s="205"/>
      <c r="U131" s="205"/>
      <c r="V131" s="206"/>
      <c r="W131" s="207"/>
      <c r="X131" s="205"/>
      <c r="Y131" s="205"/>
      <c r="Z131" s="205"/>
      <c r="AA131" s="205"/>
      <c r="AB131" s="208"/>
      <c r="AC131" s="205"/>
      <c r="AD131" s="205"/>
      <c r="AE131" s="205"/>
      <c r="AF131" s="205"/>
      <c r="AG131" s="205"/>
    </row>
    <row r="132">
      <c r="A132" s="205"/>
      <c r="B132" s="205"/>
      <c r="C132" s="205"/>
      <c r="D132" s="205"/>
      <c r="E132" s="205"/>
      <c r="F132" s="205"/>
      <c r="G132" s="205"/>
      <c r="H132" s="205"/>
      <c r="I132" s="205"/>
      <c r="J132" s="205"/>
      <c r="K132" s="205"/>
      <c r="L132" s="205"/>
      <c r="M132" s="205"/>
      <c r="N132" s="205"/>
      <c r="O132" s="205"/>
      <c r="P132" s="205"/>
      <c r="Q132" s="205"/>
      <c r="R132" s="205"/>
      <c r="S132" s="205"/>
      <c r="T132" s="205"/>
      <c r="U132" s="205"/>
      <c r="V132" s="206"/>
      <c r="W132" s="207"/>
      <c r="X132" s="205"/>
      <c r="Y132" s="205"/>
      <c r="Z132" s="205"/>
      <c r="AA132" s="205"/>
      <c r="AB132" s="208"/>
      <c r="AC132" s="205"/>
      <c r="AD132" s="205"/>
      <c r="AE132" s="205"/>
      <c r="AF132" s="205"/>
      <c r="AG132" s="205"/>
    </row>
    <row r="133">
      <c r="A133" s="205"/>
      <c r="B133" s="205"/>
      <c r="C133" s="205"/>
      <c r="D133" s="205"/>
      <c r="E133" s="205"/>
      <c r="F133" s="205"/>
      <c r="G133" s="205"/>
      <c r="H133" s="205"/>
      <c r="I133" s="205"/>
      <c r="J133" s="205"/>
      <c r="K133" s="205"/>
      <c r="L133" s="205"/>
      <c r="M133" s="205"/>
      <c r="N133" s="205"/>
      <c r="O133" s="205"/>
      <c r="P133" s="205"/>
      <c r="Q133" s="205"/>
      <c r="R133" s="205"/>
      <c r="S133" s="205"/>
      <c r="T133" s="205"/>
      <c r="U133" s="205"/>
      <c r="V133" s="206"/>
      <c r="W133" s="207"/>
      <c r="X133" s="205"/>
      <c r="Y133" s="205"/>
      <c r="Z133" s="205"/>
      <c r="AA133" s="205"/>
      <c r="AB133" s="208"/>
      <c r="AC133" s="205"/>
      <c r="AD133" s="205"/>
      <c r="AE133" s="205"/>
      <c r="AF133" s="205"/>
      <c r="AG133" s="205"/>
    </row>
    <row r="134">
      <c r="A134" s="205"/>
      <c r="B134" s="205"/>
      <c r="C134" s="205"/>
      <c r="D134" s="205"/>
      <c r="E134" s="205"/>
      <c r="F134" s="205"/>
      <c r="G134" s="205"/>
      <c r="H134" s="205"/>
      <c r="I134" s="205"/>
      <c r="J134" s="205"/>
      <c r="K134" s="205"/>
      <c r="L134" s="205"/>
      <c r="M134" s="205"/>
      <c r="N134" s="205"/>
      <c r="O134" s="205"/>
      <c r="P134" s="205"/>
      <c r="Q134" s="205"/>
      <c r="R134" s="205"/>
      <c r="S134" s="205"/>
      <c r="T134" s="205"/>
      <c r="U134" s="205"/>
      <c r="V134" s="206"/>
      <c r="W134" s="207"/>
      <c r="X134" s="205"/>
      <c r="Y134" s="205"/>
      <c r="Z134" s="205"/>
      <c r="AA134" s="205"/>
      <c r="AB134" s="208"/>
      <c r="AC134" s="205"/>
      <c r="AD134" s="205"/>
      <c r="AE134" s="205"/>
      <c r="AF134" s="205"/>
      <c r="AG134" s="205"/>
    </row>
    <row r="135">
      <c r="A135" s="205"/>
      <c r="B135" s="205"/>
      <c r="C135" s="205"/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05"/>
      <c r="O135" s="205"/>
      <c r="P135" s="205"/>
      <c r="Q135" s="205"/>
      <c r="R135" s="205"/>
      <c r="S135" s="205"/>
      <c r="T135" s="205"/>
      <c r="U135" s="205"/>
      <c r="V135" s="206"/>
      <c r="W135" s="207"/>
      <c r="X135" s="205"/>
      <c r="Y135" s="205"/>
      <c r="Z135" s="205"/>
      <c r="AA135" s="205"/>
      <c r="AB135" s="208"/>
      <c r="AC135" s="205"/>
      <c r="AD135" s="205"/>
      <c r="AE135" s="205"/>
      <c r="AF135" s="205"/>
      <c r="AG135" s="205"/>
    </row>
    <row r="136">
      <c r="A136" s="205"/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5"/>
      <c r="V136" s="206"/>
      <c r="W136" s="207"/>
      <c r="X136" s="205"/>
      <c r="Y136" s="205"/>
      <c r="Z136" s="205"/>
      <c r="AA136" s="205"/>
      <c r="AB136" s="208"/>
      <c r="AC136" s="205"/>
      <c r="AD136" s="205"/>
      <c r="AE136" s="205"/>
      <c r="AF136" s="205"/>
      <c r="AG136" s="205"/>
    </row>
    <row r="137">
      <c r="A137" s="205"/>
      <c r="B137" s="205"/>
      <c r="C137" s="205"/>
      <c r="D137" s="205"/>
      <c r="E137" s="205"/>
      <c r="F137" s="205"/>
      <c r="G137" s="205"/>
      <c r="H137" s="205"/>
      <c r="I137" s="205"/>
      <c r="J137" s="205"/>
      <c r="K137" s="205"/>
      <c r="L137" s="205"/>
      <c r="M137" s="205"/>
      <c r="N137" s="205"/>
      <c r="O137" s="205"/>
      <c r="P137" s="205"/>
      <c r="Q137" s="205"/>
      <c r="R137" s="205"/>
      <c r="S137" s="205"/>
      <c r="T137" s="205"/>
      <c r="U137" s="205"/>
      <c r="V137" s="206"/>
      <c r="W137" s="207"/>
      <c r="X137" s="205"/>
      <c r="Y137" s="205"/>
      <c r="Z137" s="205"/>
      <c r="AA137" s="205"/>
      <c r="AB137" s="208"/>
      <c r="AC137" s="205"/>
      <c r="AD137" s="205"/>
      <c r="AE137" s="205"/>
      <c r="AF137" s="205"/>
      <c r="AG137" s="205"/>
    </row>
    <row r="138">
      <c r="A138" s="205"/>
      <c r="B138" s="205"/>
      <c r="C138" s="205"/>
      <c r="D138" s="205"/>
      <c r="E138" s="205"/>
      <c r="F138" s="205"/>
      <c r="G138" s="205"/>
      <c r="H138" s="205"/>
      <c r="I138" s="205"/>
      <c r="J138" s="205"/>
      <c r="K138" s="205"/>
      <c r="L138" s="205"/>
      <c r="M138" s="205"/>
      <c r="N138" s="205"/>
      <c r="O138" s="205"/>
      <c r="P138" s="205"/>
      <c r="Q138" s="205"/>
      <c r="R138" s="205"/>
      <c r="S138" s="205"/>
      <c r="T138" s="205"/>
      <c r="U138" s="205"/>
      <c r="V138" s="206"/>
      <c r="W138" s="207"/>
      <c r="X138" s="205"/>
      <c r="Y138" s="205"/>
      <c r="Z138" s="205"/>
      <c r="AA138" s="205"/>
      <c r="AB138" s="208"/>
      <c r="AC138" s="205"/>
      <c r="AD138" s="205"/>
      <c r="AE138" s="205"/>
      <c r="AF138" s="205"/>
      <c r="AG138" s="205"/>
    </row>
    <row r="139">
      <c r="A139" s="205"/>
      <c r="B139" s="205"/>
      <c r="C139" s="205"/>
      <c r="D139" s="205"/>
      <c r="E139" s="205"/>
      <c r="F139" s="205"/>
      <c r="G139" s="205"/>
      <c r="H139" s="205"/>
      <c r="I139" s="205"/>
      <c r="J139" s="205"/>
      <c r="K139" s="205"/>
      <c r="L139" s="205"/>
      <c r="M139" s="205"/>
      <c r="N139" s="205"/>
      <c r="O139" s="205"/>
      <c r="P139" s="205"/>
      <c r="Q139" s="205"/>
      <c r="R139" s="205"/>
      <c r="S139" s="205"/>
      <c r="T139" s="205"/>
      <c r="U139" s="205"/>
      <c r="V139" s="206"/>
      <c r="W139" s="207"/>
      <c r="X139" s="205"/>
      <c r="Y139" s="205"/>
      <c r="Z139" s="205"/>
      <c r="AA139" s="205"/>
      <c r="AB139" s="208"/>
      <c r="AC139" s="205"/>
      <c r="AD139" s="205"/>
      <c r="AE139" s="205"/>
      <c r="AF139" s="205"/>
      <c r="AG139" s="205"/>
    </row>
    <row r="140">
      <c r="A140" s="205"/>
      <c r="B140" s="205"/>
      <c r="C140" s="205"/>
      <c r="D140" s="205"/>
      <c r="E140" s="205"/>
      <c r="F140" s="205"/>
      <c r="G140" s="205"/>
      <c r="H140" s="205"/>
      <c r="I140" s="205"/>
      <c r="J140" s="205"/>
      <c r="K140" s="205"/>
      <c r="L140" s="205"/>
      <c r="M140" s="205"/>
      <c r="N140" s="205"/>
      <c r="O140" s="205"/>
      <c r="P140" s="205"/>
      <c r="Q140" s="205"/>
      <c r="R140" s="205"/>
      <c r="S140" s="205"/>
      <c r="T140" s="205"/>
      <c r="U140" s="205"/>
      <c r="V140" s="206"/>
      <c r="W140" s="207"/>
      <c r="X140" s="205"/>
      <c r="Y140" s="205"/>
      <c r="Z140" s="205"/>
      <c r="AA140" s="205"/>
      <c r="AB140" s="208"/>
      <c r="AC140" s="205"/>
      <c r="AD140" s="205"/>
      <c r="AE140" s="205"/>
      <c r="AF140" s="205"/>
      <c r="AG140" s="205"/>
    </row>
    <row r="141">
      <c r="A141" s="205"/>
      <c r="B141" s="205"/>
      <c r="C141" s="205"/>
      <c r="D141" s="205"/>
      <c r="E141" s="205"/>
      <c r="F141" s="205"/>
      <c r="G141" s="205"/>
      <c r="H141" s="205"/>
      <c r="I141" s="205"/>
      <c r="J141" s="205"/>
      <c r="K141" s="205"/>
      <c r="L141" s="205"/>
      <c r="M141" s="205"/>
      <c r="N141" s="205"/>
      <c r="O141" s="205"/>
      <c r="P141" s="205"/>
      <c r="Q141" s="205"/>
      <c r="R141" s="205"/>
      <c r="S141" s="205"/>
      <c r="T141" s="205"/>
      <c r="U141" s="205"/>
      <c r="V141" s="206"/>
      <c r="W141" s="207"/>
      <c r="X141" s="205"/>
      <c r="Y141" s="205"/>
      <c r="Z141" s="205"/>
      <c r="AA141" s="205"/>
      <c r="AB141" s="208"/>
      <c r="AC141" s="205"/>
      <c r="AD141" s="205"/>
      <c r="AE141" s="205"/>
      <c r="AF141" s="205"/>
      <c r="AG141" s="205"/>
    </row>
    <row r="142">
      <c r="A142" s="205"/>
      <c r="B142" s="205"/>
      <c r="C142" s="205"/>
      <c r="D142" s="205"/>
      <c r="E142" s="205"/>
      <c r="F142" s="205"/>
      <c r="G142" s="205"/>
      <c r="H142" s="205"/>
      <c r="I142" s="205"/>
      <c r="J142" s="205"/>
      <c r="K142" s="205"/>
      <c r="L142" s="205"/>
      <c r="M142" s="205"/>
      <c r="N142" s="205"/>
      <c r="O142" s="205"/>
      <c r="P142" s="205"/>
      <c r="Q142" s="205"/>
      <c r="R142" s="205"/>
      <c r="S142" s="205"/>
      <c r="T142" s="205"/>
      <c r="U142" s="205"/>
      <c r="V142" s="206"/>
      <c r="W142" s="207"/>
      <c r="X142" s="205"/>
      <c r="Y142" s="205"/>
      <c r="Z142" s="205"/>
      <c r="AA142" s="205"/>
      <c r="AB142" s="208"/>
      <c r="AC142" s="205"/>
      <c r="AD142" s="205"/>
      <c r="AE142" s="205"/>
      <c r="AF142" s="205"/>
      <c r="AG142" s="205"/>
    </row>
    <row r="143">
      <c r="A143" s="205"/>
      <c r="B143" s="205"/>
      <c r="C143" s="205"/>
      <c r="D143" s="205"/>
      <c r="E143" s="205"/>
      <c r="F143" s="205"/>
      <c r="G143" s="205"/>
      <c r="H143" s="205"/>
      <c r="I143" s="205"/>
      <c r="J143" s="205"/>
      <c r="K143" s="205"/>
      <c r="L143" s="205"/>
      <c r="M143" s="205"/>
      <c r="N143" s="205"/>
      <c r="O143" s="205"/>
      <c r="P143" s="205"/>
      <c r="Q143" s="205"/>
      <c r="R143" s="205"/>
      <c r="S143" s="205"/>
      <c r="T143" s="205"/>
      <c r="U143" s="205"/>
      <c r="V143" s="206"/>
      <c r="W143" s="207"/>
      <c r="X143" s="205"/>
      <c r="Y143" s="205"/>
      <c r="Z143" s="205"/>
      <c r="AA143" s="205"/>
      <c r="AB143" s="208"/>
      <c r="AC143" s="205"/>
      <c r="AD143" s="205"/>
      <c r="AE143" s="205"/>
      <c r="AF143" s="205"/>
      <c r="AG143" s="205"/>
    </row>
    <row r="144">
      <c r="A144" s="205"/>
      <c r="B144" s="205"/>
      <c r="C144" s="205"/>
      <c r="D144" s="205"/>
      <c r="E144" s="205"/>
      <c r="F144" s="205"/>
      <c r="G144" s="205"/>
      <c r="H144" s="205"/>
      <c r="I144" s="205"/>
      <c r="J144" s="205"/>
      <c r="K144" s="205"/>
      <c r="L144" s="205"/>
      <c r="M144" s="205"/>
      <c r="N144" s="205"/>
      <c r="O144" s="205"/>
      <c r="P144" s="205"/>
      <c r="Q144" s="205"/>
      <c r="R144" s="205"/>
      <c r="S144" s="205"/>
      <c r="T144" s="205"/>
      <c r="U144" s="205"/>
      <c r="V144" s="206"/>
      <c r="W144" s="207"/>
      <c r="X144" s="205"/>
      <c r="Y144" s="205"/>
      <c r="Z144" s="205"/>
      <c r="AA144" s="205"/>
      <c r="AB144" s="208"/>
      <c r="AC144" s="205"/>
      <c r="AD144" s="205"/>
      <c r="AE144" s="205"/>
      <c r="AF144" s="205"/>
      <c r="AG144" s="205"/>
    </row>
    <row r="145">
      <c r="A145" s="205"/>
      <c r="B145" s="205"/>
      <c r="C145" s="205"/>
      <c r="D145" s="205"/>
      <c r="E145" s="205"/>
      <c r="F145" s="205"/>
      <c r="G145" s="205"/>
      <c r="H145" s="205"/>
      <c r="I145" s="205"/>
      <c r="J145" s="205"/>
      <c r="K145" s="205"/>
      <c r="L145" s="205"/>
      <c r="M145" s="205"/>
      <c r="N145" s="205"/>
      <c r="O145" s="205"/>
      <c r="P145" s="205"/>
      <c r="Q145" s="205"/>
      <c r="R145" s="205"/>
      <c r="S145" s="205"/>
      <c r="T145" s="205"/>
      <c r="U145" s="205"/>
      <c r="V145" s="206"/>
      <c r="W145" s="207"/>
      <c r="X145" s="205"/>
      <c r="Y145" s="205"/>
      <c r="Z145" s="205"/>
      <c r="AA145" s="205"/>
      <c r="AB145" s="208"/>
      <c r="AC145" s="205"/>
      <c r="AD145" s="205"/>
      <c r="AE145" s="205"/>
      <c r="AF145" s="205"/>
      <c r="AG145" s="205"/>
    </row>
    <row r="146">
      <c r="A146" s="205"/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05"/>
      <c r="O146" s="205"/>
      <c r="P146" s="205"/>
      <c r="Q146" s="205"/>
      <c r="R146" s="205"/>
      <c r="S146" s="205"/>
      <c r="T146" s="205"/>
      <c r="U146" s="205"/>
      <c r="V146" s="206"/>
      <c r="W146" s="207"/>
      <c r="X146" s="205"/>
      <c r="Y146" s="205"/>
      <c r="Z146" s="205"/>
      <c r="AA146" s="205"/>
      <c r="AB146" s="208"/>
      <c r="AC146" s="205"/>
      <c r="AD146" s="205"/>
      <c r="AE146" s="205"/>
      <c r="AF146" s="205"/>
      <c r="AG146" s="205"/>
    </row>
    <row r="147">
      <c r="A147" s="205"/>
      <c r="B147" s="205"/>
      <c r="C147" s="205"/>
      <c r="D147" s="205"/>
      <c r="E147" s="205"/>
      <c r="F147" s="205"/>
      <c r="G147" s="205"/>
      <c r="H147" s="205"/>
      <c r="I147" s="205"/>
      <c r="J147" s="205"/>
      <c r="K147" s="205"/>
      <c r="L147" s="205"/>
      <c r="M147" s="205"/>
      <c r="N147" s="205"/>
      <c r="O147" s="205"/>
      <c r="P147" s="205"/>
      <c r="Q147" s="205"/>
      <c r="R147" s="205"/>
      <c r="S147" s="205"/>
      <c r="T147" s="205"/>
      <c r="U147" s="205"/>
      <c r="V147" s="206"/>
      <c r="W147" s="207"/>
      <c r="X147" s="205"/>
      <c r="Y147" s="205"/>
      <c r="Z147" s="205"/>
      <c r="AA147" s="205"/>
      <c r="AB147" s="208"/>
      <c r="AC147" s="205"/>
      <c r="AD147" s="205"/>
      <c r="AE147" s="205"/>
      <c r="AF147" s="205"/>
      <c r="AG147" s="205"/>
    </row>
    <row r="148">
      <c r="A148" s="205"/>
      <c r="B148" s="205"/>
      <c r="C148" s="205"/>
      <c r="D148" s="205"/>
      <c r="E148" s="205"/>
      <c r="F148" s="205"/>
      <c r="G148" s="205"/>
      <c r="H148" s="205"/>
      <c r="I148" s="205"/>
      <c r="J148" s="205"/>
      <c r="K148" s="205"/>
      <c r="L148" s="205"/>
      <c r="M148" s="205"/>
      <c r="N148" s="205"/>
      <c r="O148" s="205"/>
      <c r="P148" s="205"/>
      <c r="Q148" s="205"/>
      <c r="R148" s="205"/>
      <c r="S148" s="205"/>
      <c r="T148" s="205"/>
      <c r="U148" s="205"/>
      <c r="V148" s="206"/>
      <c r="W148" s="207"/>
      <c r="X148" s="205"/>
      <c r="Y148" s="205"/>
      <c r="Z148" s="205"/>
      <c r="AA148" s="205"/>
      <c r="AB148" s="208"/>
      <c r="AC148" s="205"/>
      <c r="AD148" s="205"/>
      <c r="AE148" s="205"/>
      <c r="AF148" s="205"/>
      <c r="AG148" s="205"/>
    </row>
    <row r="149">
      <c r="A149" s="205"/>
      <c r="B149" s="205"/>
      <c r="C149" s="205"/>
      <c r="D149" s="205"/>
      <c r="E149" s="205"/>
      <c r="F149" s="205"/>
      <c r="G149" s="205"/>
      <c r="H149" s="205"/>
      <c r="I149" s="205"/>
      <c r="J149" s="205"/>
      <c r="K149" s="205"/>
      <c r="L149" s="205"/>
      <c r="M149" s="205"/>
      <c r="N149" s="205"/>
      <c r="O149" s="205"/>
      <c r="P149" s="205"/>
      <c r="Q149" s="205"/>
      <c r="R149" s="205"/>
      <c r="S149" s="205"/>
      <c r="T149" s="205"/>
      <c r="U149" s="205"/>
      <c r="V149" s="206"/>
      <c r="W149" s="207"/>
      <c r="X149" s="205"/>
      <c r="Y149" s="205"/>
      <c r="Z149" s="205"/>
      <c r="AA149" s="205"/>
      <c r="AB149" s="208"/>
      <c r="AC149" s="205"/>
      <c r="AD149" s="205"/>
      <c r="AE149" s="205"/>
      <c r="AF149" s="205"/>
      <c r="AG149" s="205"/>
    </row>
    <row r="150">
      <c r="A150" s="205"/>
      <c r="B150" s="205"/>
      <c r="C150" s="205"/>
      <c r="D150" s="205"/>
      <c r="E150" s="205"/>
      <c r="F150" s="205"/>
      <c r="G150" s="205"/>
      <c r="H150" s="205"/>
      <c r="I150" s="205"/>
      <c r="J150" s="205"/>
      <c r="K150" s="205"/>
      <c r="L150" s="205"/>
      <c r="M150" s="205"/>
      <c r="N150" s="205"/>
      <c r="O150" s="205"/>
      <c r="P150" s="205"/>
      <c r="Q150" s="205"/>
      <c r="R150" s="205"/>
      <c r="S150" s="205"/>
      <c r="T150" s="205"/>
      <c r="U150" s="205"/>
      <c r="V150" s="206"/>
      <c r="W150" s="207"/>
      <c r="X150" s="205"/>
      <c r="Y150" s="205"/>
      <c r="Z150" s="205"/>
      <c r="AA150" s="205"/>
      <c r="AB150" s="208"/>
      <c r="AC150" s="205"/>
      <c r="AD150" s="205"/>
      <c r="AE150" s="205"/>
      <c r="AF150" s="205"/>
      <c r="AG150" s="205"/>
    </row>
    <row r="151">
      <c r="A151" s="205"/>
      <c r="B151" s="205"/>
      <c r="C151" s="205"/>
      <c r="D151" s="205"/>
      <c r="E151" s="205"/>
      <c r="F151" s="205"/>
      <c r="G151" s="205"/>
      <c r="H151" s="205"/>
      <c r="I151" s="205"/>
      <c r="J151" s="205"/>
      <c r="K151" s="205"/>
      <c r="L151" s="205"/>
      <c r="M151" s="205"/>
      <c r="N151" s="205"/>
      <c r="O151" s="205"/>
      <c r="P151" s="205"/>
      <c r="Q151" s="205"/>
      <c r="R151" s="205"/>
      <c r="S151" s="205"/>
      <c r="T151" s="205"/>
      <c r="U151" s="205"/>
      <c r="V151" s="206"/>
      <c r="W151" s="207"/>
      <c r="X151" s="205"/>
      <c r="Y151" s="205"/>
      <c r="Z151" s="205"/>
      <c r="AA151" s="205"/>
      <c r="AB151" s="208"/>
      <c r="AC151" s="205"/>
      <c r="AD151" s="205"/>
      <c r="AE151" s="205"/>
      <c r="AF151" s="205"/>
      <c r="AG151" s="205"/>
    </row>
    <row r="152">
      <c r="A152" s="205"/>
      <c r="B152" s="205"/>
      <c r="C152" s="205"/>
      <c r="D152" s="205"/>
      <c r="E152" s="205"/>
      <c r="F152" s="205"/>
      <c r="G152" s="205"/>
      <c r="H152" s="205"/>
      <c r="I152" s="205"/>
      <c r="J152" s="205"/>
      <c r="K152" s="205"/>
      <c r="L152" s="205"/>
      <c r="M152" s="205"/>
      <c r="N152" s="205"/>
      <c r="O152" s="205"/>
      <c r="P152" s="205"/>
      <c r="Q152" s="205"/>
      <c r="R152" s="205"/>
      <c r="S152" s="205"/>
      <c r="T152" s="205"/>
      <c r="U152" s="205"/>
      <c r="V152" s="206"/>
      <c r="W152" s="207"/>
      <c r="X152" s="205"/>
      <c r="Y152" s="205"/>
      <c r="Z152" s="205"/>
      <c r="AA152" s="205"/>
      <c r="AB152" s="208"/>
      <c r="AC152" s="205"/>
      <c r="AD152" s="205"/>
      <c r="AE152" s="205"/>
      <c r="AF152" s="205"/>
      <c r="AG152" s="205"/>
    </row>
    <row r="153">
      <c r="A153" s="205"/>
      <c r="B153" s="205"/>
      <c r="C153" s="205"/>
      <c r="D153" s="205"/>
      <c r="E153" s="205"/>
      <c r="F153" s="205"/>
      <c r="G153" s="205"/>
      <c r="H153" s="205"/>
      <c r="I153" s="205"/>
      <c r="J153" s="205"/>
      <c r="K153" s="205"/>
      <c r="L153" s="205"/>
      <c r="M153" s="205"/>
      <c r="N153" s="205"/>
      <c r="O153" s="205"/>
      <c r="P153" s="205"/>
      <c r="Q153" s="205"/>
      <c r="R153" s="205"/>
      <c r="S153" s="205"/>
      <c r="T153" s="205"/>
      <c r="U153" s="205"/>
      <c r="V153" s="206"/>
      <c r="W153" s="207"/>
      <c r="X153" s="205"/>
      <c r="Y153" s="205"/>
      <c r="Z153" s="205"/>
      <c r="AA153" s="205"/>
      <c r="AB153" s="208"/>
      <c r="AC153" s="205"/>
      <c r="AD153" s="205"/>
      <c r="AE153" s="205"/>
      <c r="AF153" s="205"/>
      <c r="AG153" s="205"/>
    </row>
    <row r="154">
      <c r="A154" s="205"/>
      <c r="B154" s="205"/>
      <c r="C154" s="205"/>
      <c r="D154" s="205"/>
      <c r="E154" s="205"/>
      <c r="F154" s="205"/>
      <c r="G154" s="205"/>
      <c r="H154" s="205"/>
      <c r="I154" s="205"/>
      <c r="J154" s="205"/>
      <c r="K154" s="205"/>
      <c r="L154" s="205"/>
      <c r="M154" s="205"/>
      <c r="N154" s="205"/>
      <c r="O154" s="205"/>
      <c r="P154" s="205"/>
      <c r="Q154" s="205"/>
      <c r="R154" s="205"/>
      <c r="S154" s="205"/>
      <c r="T154" s="205"/>
      <c r="U154" s="205"/>
      <c r="V154" s="206"/>
      <c r="W154" s="207"/>
      <c r="X154" s="205"/>
      <c r="Y154" s="205"/>
      <c r="Z154" s="205"/>
      <c r="AA154" s="205"/>
      <c r="AB154" s="208"/>
      <c r="AC154" s="205"/>
      <c r="AD154" s="205"/>
      <c r="AE154" s="205"/>
      <c r="AF154" s="205"/>
      <c r="AG154" s="205"/>
    </row>
    <row r="155">
      <c r="A155" s="205"/>
      <c r="B155" s="205"/>
      <c r="C155" s="205"/>
      <c r="D155" s="205"/>
      <c r="E155" s="205"/>
      <c r="F155" s="205"/>
      <c r="G155" s="205"/>
      <c r="H155" s="205"/>
      <c r="I155" s="205"/>
      <c r="J155" s="205"/>
      <c r="K155" s="205"/>
      <c r="L155" s="205"/>
      <c r="M155" s="205"/>
      <c r="N155" s="205"/>
      <c r="O155" s="205"/>
      <c r="P155" s="205"/>
      <c r="Q155" s="205"/>
      <c r="R155" s="205"/>
      <c r="S155" s="205"/>
      <c r="T155" s="205"/>
      <c r="U155" s="205"/>
      <c r="V155" s="206"/>
      <c r="W155" s="207"/>
      <c r="X155" s="205"/>
      <c r="Y155" s="205"/>
      <c r="Z155" s="205"/>
      <c r="AA155" s="205"/>
      <c r="AB155" s="208"/>
      <c r="AC155" s="205"/>
      <c r="AD155" s="205"/>
      <c r="AE155" s="205"/>
      <c r="AF155" s="205"/>
      <c r="AG155" s="205"/>
    </row>
    <row r="156">
      <c r="A156" s="205"/>
      <c r="B156" s="205"/>
      <c r="C156" s="205"/>
      <c r="D156" s="205"/>
      <c r="E156" s="205"/>
      <c r="F156" s="205"/>
      <c r="G156" s="205"/>
      <c r="H156" s="205"/>
      <c r="I156" s="205"/>
      <c r="J156" s="205"/>
      <c r="K156" s="205"/>
      <c r="L156" s="205"/>
      <c r="M156" s="205"/>
      <c r="N156" s="205"/>
      <c r="O156" s="205"/>
      <c r="P156" s="205"/>
      <c r="Q156" s="205"/>
      <c r="R156" s="205"/>
      <c r="S156" s="205"/>
      <c r="T156" s="205"/>
      <c r="U156" s="205"/>
      <c r="V156" s="206"/>
      <c r="W156" s="207"/>
      <c r="X156" s="205"/>
      <c r="Y156" s="205"/>
      <c r="Z156" s="205"/>
      <c r="AA156" s="205"/>
      <c r="AB156" s="208"/>
      <c r="AC156" s="205"/>
      <c r="AD156" s="205"/>
      <c r="AE156" s="205"/>
      <c r="AF156" s="205"/>
      <c r="AG156" s="205"/>
    </row>
    <row r="157">
      <c r="A157" s="205"/>
      <c r="B157" s="205"/>
      <c r="C157" s="205"/>
      <c r="D157" s="205"/>
      <c r="E157" s="205"/>
      <c r="F157" s="205"/>
      <c r="G157" s="205"/>
      <c r="H157" s="205"/>
      <c r="I157" s="205"/>
      <c r="J157" s="205"/>
      <c r="K157" s="205"/>
      <c r="L157" s="205"/>
      <c r="M157" s="205"/>
      <c r="N157" s="205"/>
      <c r="O157" s="205"/>
      <c r="P157" s="205"/>
      <c r="Q157" s="205"/>
      <c r="R157" s="205"/>
      <c r="S157" s="205"/>
      <c r="T157" s="205"/>
      <c r="U157" s="205"/>
      <c r="V157" s="206"/>
      <c r="W157" s="207"/>
      <c r="X157" s="205"/>
      <c r="Y157" s="205"/>
      <c r="Z157" s="205"/>
      <c r="AA157" s="205"/>
      <c r="AB157" s="208"/>
      <c r="AC157" s="205"/>
      <c r="AD157" s="205"/>
      <c r="AE157" s="205"/>
      <c r="AF157" s="205"/>
      <c r="AG157" s="205"/>
    </row>
    <row r="158">
      <c r="A158" s="205"/>
      <c r="B158" s="205"/>
      <c r="C158" s="205"/>
      <c r="D158" s="205"/>
      <c r="E158" s="205"/>
      <c r="F158" s="205"/>
      <c r="G158" s="205"/>
      <c r="H158" s="205"/>
      <c r="I158" s="205"/>
      <c r="J158" s="205"/>
      <c r="K158" s="205"/>
      <c r="L158" s="205"/>
      <c r="M158" s="205"/>
      <c r="N158" s="205"/>
      <c r="O158" s="205"/>
      <c r="P158" s="205"/>
      <c r="Q158" s="205"/>
      <c r="R158" s="205"/>
      <c r="S158" s="205"/>
      <c r="T158" s="205"/>
      <c r="U158" s="205"/>
      <c r="V158" s="206"/>
      <c r="W158" s="207"/>
      <c r="X158" s="205"/>
      <c r="Y158" s="205"/>
      <c r="Z158" s="205"/>
      <c r="AA158" s="205"/>
      <c r="AB158" s="208"/>
      <c r="AC158" s="205"/>
      <c r="AD158" s="205"/>
      <c r="AE158" s="205"/>
      <c r="AF158" s="205"/>
      <c r="AG158" s="205"/>
    </row>
    <row r="159">
      <c r="A159" s="205"/>
      <c r="B159" s="205"/>
      <c r="C159" s="205"/>
      <c r="D159" s="205"/>
      <c r="E159" s="205"/>
      <c r="F159" s="205"/>
      <c r="G159" s="205"/>
      <c r="H159" s="205"/>
      <c r="I159" s="205"/>
      <c r="J159" s="205"/>
      <c r="K159" s="205"/>
      <c r="L159" s="205"/>
      <c r="M159" s="205"/>
      <c r="N159" s="205"/>
      <c r="O159" s="205"/>
      <c r="P159" s="205"/>
      <c r="Q159" s="205"/>
      <c r="R159" s="205"/>
      <c r="S159" s="205"/>
      <c r="T159" s="205"/>
      <c r="U159" s="205"/>
      <c r="V159" s="206"/>
      <c r="W159" s="207"/>
      <c r="X159" s="205"/>
      <c r="Y159" s="205"/>
      <c r="Z159" s="205"/>
      <c r="AA159" s="205"/>
      <c r="AB159" s="208"/>
      <c r="AC159" s="205"/>
      <c r="AD159" s="205"/>
      <c r="AE159" s="205"/>
      <c r="AF159" s="205"/>
      <c r="AG159" s="205"/>
    </row>
    <row r="160">
      <c r="A160" s="205"/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05"/>
      <c r="P160" s="205"/>
      <c r="Q160" s="205"/>
      <c r="R160" s="205"/>
      <c r="S160" s="205"/>
      <c r="T160" s="205"/>
      <c r="U160" s="205"/>
      <c r="V160" s="206"/>
      <c r="W160" s="207"/>
      <c r="X160" s="205"/>
      <c r="Y160" s="205"/>
      <c r="Z160" s="205"/>
      <c r="AA160" s="205"/>
      <c r="AB160" s="208"/>
      <c r="AC160" s="205"/>
      <c r="AD160" s="205"/>
      <c r="AE160" s="205"/>
      <c r="AF160" s="205"/>
      <c r="AG160" s="205"/>
    </row>
    <row r="161">
      <c r="A161" s="205"/>
      <c r="B161" s="205"/>
      <c r="C161" s="205"/>
      <c r="D161" s="205"/>
      <c r="E161" s="205"/>
      <c r="F161" s="205"/>
      <c r="G161" s="205"/>
      <c r="H161" s="205"/>
      <c r="I161" s="205"/>
      <c r="J161" s="205"/>
      <c r="K161" s="205"/>
      <c r="L161" s="205"/>
      <c r="M161" s="205"/>
      <c r="N161" s="205"/>
      <c r="O161" s="205"/>
      <c r="P161" s="205"/>
      <c r="Q161" s="205"/>
      <c r="R161" s="205"/>
      <c r="S161" s="205"/>
      <c r="T161" s="205"/>
      <c r="U161" s="205"/>
      <c r="V161" s="206"/>
      <c r="W161" s="207"/>
      <c r="X161" s="205"/>
      <c r="Y161" s="205"/>
      <c r="Z161" s="205"/>
      <c r="AA161" s="205"/>
      <c r="AB161" s="208"/>
      <c r="AC161" s="205"/>
      <c r="AD161" s="205"/>
      <c r="AE161" s="205"/>
      <c r="AF161" s="205"/>
      <c r="AG161" s="205"/>
    </row>
    <row r="162">
      <c r="A162" s="205"/>
      <c r="B162" s="205"/>
      <c r="C162" s="205"/>
      <c r="D162" s="205"/>
      <c r="E162" s="205"/>
      <c r="F162" s="205"/>
      <c r="G162" s="205"/>
      <c r="H162" s="205"/>
      <c r="I162" s="205"/>
      <c r="J162" s="205"/>
      <c r="K162" s="205"/>
      <c r="L162" s="205"/>
      <c r="M162" s="205"/>
      <c r="N162" s="205"/>
      <c r="O162" s="205"/>
      <c r="P162" s="205"/>
      <c r="Q162" s="205"/>
      <c r="R162" s="205"/>
      <c r="S162" s="205"/>
      <c r="T162" s="205"/>
      <c r="U162" s="205"/>
      <c r="V162" s="206"/>
      <c r="W162" s="207"/>
      <c r="X162" s="205"/>
      <c r="Y162" s="205"/>
      <c r="Z162" s="205"/>
      <c r="AA162" s="205"/>
      <c r="AB162" s="208"/>
      <c r="AC162" s="205"/>
      <c r="AD162" s="205"/>
      <c r="AE162" s="205"/>
      <c r="AF162" s="205"/>
      <c r="AG162" s="205"/>
    </row>
    <row r="163">
      <c r="A163" s="205"/>
      <c r="B163" s="205"/>
      <c r="C163" s="205"/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05"/>
      <c r="O163" s="205"/>
      <c r="P163" s="205"/>
      <c r="Q163" s="205"/>
      <c r="R163" s="205"/>
      <c r="S163" s="205"/>
      <c r="T163" s="205"/>
      <c r="U163" s="205"/>
      <c r="V163" s="206"/>
      <c r="W163" s="207"/>
      <c r="X163" s="205"/>
      <c r="Y163" s="205"/>
      <c r="Z163" s="205"/>
      <c r="AA163" s="205"/>
      <c r="AB163" s="208"/>
      <c r="AC163" s="205"/>
      <c r="AD163" s="205"/>
      <c r="AE163" s="205"/>
      <c r="AF163" s="205"/>
      <c r="AG163" s="205"/>
    </row>
    <row r="164">
      <c r="A164" s="205"/>
      <c r="B164" s="205"/>
      <c r="C164" s="205"/>
      <c r="D164" s="205"/>
      <c r="E164" s="205"/>
      <c r="F164" s="205"/>
      <c r="G164" s="205"/>
      <c r="H164" s="205"/>
      <c r="I164" s="205"/>
      <c r="J164" s="205"/>
      <c r="K164" s="205"/>
      <c r="L164" s="205"/>
      <c r="M164" s="205"/>
      <c r="N164" s="205"/>
      <c r="O164" s="205"/>
      <c r="P164" s="205"/>
      <c r="Q164" s="205"/>
      <c r="R164" s="205"/>
      <c r="S164" s="205"/>
      <c r="T164" s="205"/>
      <c r="U164" s="205"/>
      <c r="V164" s="206"/>
      <c r="W164" s="207"/>
      <c r="X164" s="205"/>
      <c r="Y164" s="205"/>
      <c r="Z164" s="205"/>
      <c r="AA164" s="205"/>
      <c r="AB164" s="208"/>
      <c r="AC164" s="205"/>
      <c r="AD164" s="205"/>
      <c r="AE164" s="205"/>
      <c r="AF164" s="205"/>
      <c r="AG164" s="205"/>
    </row>
    <row r="165">
      <c r="A165" s="205"/>
      <c r="B165" s="205"/>
      <c r="C165" s="205"/>
      <c r="D165" s="205"/>
      <c r="E165" s="205"/>
      <c r="F165" s="205"/>
      <c r="G165" s="205"/>
      <c r="H165" s="205"/>
      <c r="I165" s="205"/>
      <c r="J165" s="205"/>
      <c r="K165" s="205"/>
      <c r="L165" s="205"/>
      <c r="M165" s="205"/>
      <c r="N165" s="205"/>
      <c r="O165" s="205"/>
      <c r="P165" s="205"/>
      <c r="Q165" s="205"/>
      <c r="R165" s="205"/>
      <c r="S165" s="205"/>
      <c r="T165" s="205"/>
      <c r="U165" s="205"/>
      <c r="V165" s="206"/>
      <c r="W165" s="207"/>
      <c r="X165" s="205"/>
      <c r="Y165" s="205"/>
      <c r="Z165" s="205"/>
      <c r="AA165" s="205"/>
      <c r="AB165" s="208"/>
      <c r="AC165" s="205"/>
      <c r="AD165" s="205"/>
      <c r="AE165" s="205"/>
      <c r="AF165" s="205"/>
      <c r="AG165" s="205"/>
    </row>
    <row r="166">
      <c r="A166" s="205"/>
      <c r="B166" s="205"/>
      <c r="C166" s="205"/>
      <c r="D166" s="205"/>
      <c r="E166" s="205"/>
      <c r="F166" s="205"/>
      <c r="G166" s="205"/>
      <c r="H166" s="205"/>
      <c r="I166" s="205"/>
      <c r="J166" s="205"/>
      <c r="K166" s="205"/>
      <c r="L166" s="205"/>
      <c r="M166" s="205"/>
      <c r="N166" s="205"/>
      <c r="O166" s="205"/>
      <c r="P166" s="205"/>
      <c r="Q166" s="205"/>
      <c r="R166" s="205"/>
      <c r="S166" s="205"/>
      <c r="T166" s="205"/>
      <c r="U166" s="205"/>
      <c r="V166" s="206"/>
      <c r="W166" s="207"/>
      <c r="X166" s="205"/>
      <c r="Y166" s="205"/>
      <c r="Z166" s="205"/>
      <c r="AA166" s="205"/>
      <c r="AB166" s="208"/>
      <c r="AC166" s="205"/>
      <c r="AD166" s="205"/>
      <c r="AE166" s="205"/>
      <c r="AF166" s="205"/>
      <c r="AG166" s="205"/>
    </row>
    <row r="167">
      <c r="A167" s="205"/>
      <c r="B167" s="205"/>
      <c r="C167" s="205"/>
      <c r="D167" s="205"/>
      <c r="E167" s="205"/>
      <c r="F167" s="205"/>
      <c r="G167" s="205"/>
      <c r="H167" s="205"/>
      <c r="I167" s="205"/>
      <c r="J167" s="205"/>
      <c r="K167" s="205"/>
      <c r="L167" s="205"/>
      <c r="M167" s="205"/>
      <c r="N167" s="205"/>
      <c r="O167" s="205"/>
      <c r="P167" s="205"/>
      <c r="Q167" s="205"/>
      <c r="R167" s="205"/>
      <c r="S167" s="205"/>
      <c r="T167" s="205"/>
      <c r="U167" s="205"/>
      <c r="V167" s="206"/>
      <c r="W167" s="207"/>
      <c r="X167" s="205"/>
      <c r="Y167" s="205"/>
      <c r="Z167" s="205"/>
      <c r="AA167" s="205"/>
      <c r="AB167" s="208"/>
      <c r="AC167" s="205"/>
      <c r="AD167" s="205"/>
      <c r="AE167" s="205"/>
      <c r="AF167" s="205"/>
      <c r="AG167" s="205"/>
    </row>
    <row r="168">
      <c r="A168" s="205"/>
      <c r="B168" s="205"/>
      <c r="C168" s="205"/>
      <c r="D168" s="205"/>
      <c r="E168" s="205"/>
      <c r="F168" s="205"/>
      <c r="G168" s="205"/>
      <c r="H168" s="205"/>
      <c r="I168" s="205"/>
      <c r="J168" s="205"/>
      <c r="K168" s="205"/>
      <c r="L168" s="205"/>
      <c r="M168" s="205"/>
      <c r="N168" s="205"/>
      <c r="O168" s="205"/>
      <c r="P168" s="205"/>
      <c r="Q168" s="205"/>
      <c r="R168" s="205"/>
      <c r="S168" s="205"/>
      <c r="T168" s="205"/>
      <c r="U168" s="205"/>
      <c r="V168" s="206"/>
      <c r="W168" s="207"/>
      <c r="X168" s="205"/>
      <c r="Y168" s="205"/>
      <c r="Z168" s="205"/>
      <c r="AA168" s="205"/>
      <c r="AB168" s="208"/>
      <c r="AC168" s="205"/>
      <c r="AD168" s="205"/>
      <c r="AE168" s="205"/>
      <c r="AF168" s="205"/>
      <c r="AG168" s="205"/>
    </row>
    <row r="169">
      <c r="A169" s="205"/>
      <c r="B169" s="205"/>
      <c r="C169" s="205"/>
      <c r="D169" s="205"/>
      <c r="E169" s="205"/>
      <c r="F169" s="205"/>
      <c r="G169" s="205"/>
      <c r="H169" s="205"/>
      <c r="I169" s="205"/>
      <c r="J169" s="205"/>
      <c r="K169" s="205"/>
      <c r="L169" s="205"/>
      <c r="M169" s="205"/>
      <c r="N169" s="205"/>
      <c r="O169" s="205"/>
      <c r="P169" s="205"/>
      <c r="Q169" s="205"/>
      <c r="R169" s="205"/>
      <c r="S169" s="205"/>
      <c r="T169" s="205"/>
      <c r="U169" s="205"/>
      <c r="V169" s="206"/>
      <c r="W169" s="207"/>
      <c r="X169" s="205"/>
      <c r="Y169" s="205"/>
      <c r="Z169" s="205"/>
      <c r="AA169" s="205"/>
      <c r="AB169" s="208"/>
      <c r="AC169" s="205"/>
      <c r="AD169" s="205"/>
      <c r="AE169" s="205"/>
      <c r="AF169" s="205"/>
      <c r="AG169" s="205"/>
    </row>
    <row r="170">
      <c r="A170" s="205"/>
      <c r="B170" s="205"/>
      <c r="C170" s="205"/>
      <c r="D170" s="205"/>
      <c r="E170" s="205"/>
      <c r="F170" s="205"/>
      <c r="G170" s="205"/>
      <c r="H170" s="205"/>
      <c r="I170" s="205"/>
      <c r="J170" s="205"/>
      <c r="K170" s="205"/>
      <c r="L170" s="205"/>
      <c r="M170" s="205"/>
      <c r="N170" s="205"/>
      <c r="O170" s="205"/>
      <c r="P170" s="205"/>
      <c r="Q170" s="205"/>
      <c r="R170" s="205"/>
      <c r="S170" s="205"/>
      <c r="T170" s="205"/>
      <c r="U170" s="205"/>
      <c r="V170" s="206"/>
      <c r="W170" s="207"/>
      <c r="X170" s="205"/>
      <c r="Y170" s="205"/>
      <c r="Z170" s="205"/>
      <c r="AA170" s="205"/>
      <c r="AB170" s="208"/>
      <c r="AC170" s="205"/>
      <c r="AD170" s="205"/>
      <c r="AE170" s="205"/>
      <c r="AF170" s="205"/>
      <c r="AG170" s="205"/>
    </row>
    <row r="171">
      <c r="A171" s="205"/>
      <c r="B171" s="205"/>
      <c r="C171" s="205"/>
      <c r="D171" s="205"/>
      <c r="E171" s="205"/>
      <c r="F171" s="205"/>
      <c r="G171" s="205"/>
      <c r="H171" s="205"/>
      <c r="I171" s="205"/>
      <c r="J171" s="205"/>
      <c r="K171" s="205"/>
      <c r="L171" s="205"/>
      <c r="M171" s="205"/>
      <c r="N171" s="205"/>
      <c r="O171" s="205"/>
      <c r="P171" s="205"/>
      <c r="Q171" s="205"/>
      <c r="R171" s="205"/>
      <c r="S171" s="205"/>
      <c r="T171" s="205"/>
      <c r="U171" s="205"/>
      <c r="V171" s="206"/>
      <c r="W171" s="207"/>
      <c r="X171" s="205"/>
      <c r="Y171" s="205"/>
      <c r="Z171" s="205"/>
      <c r="AA171" s="205"/>
      <c r="AB171" s="208"/>
      <c r="AC171" s="205"/>
      <c r="AD171" s="205"/>
      <c r="AE171" s="205"/>
      <c r="AF171" s="205"/>
      <c r="AG171" s="205"/>
    </row>
    <row r="172">
      <c r="A172" s="205"/>
      <c r="B172" s="205"/>
      <c r="C172" s="205"/>
      <c r="D172" s="205"/>
      <c r="E172" s="205"/>
      <c r="F172" s="205"/>
      <c r="G172" s="205"/>
      <c r="H172" s="205"/>
      <c r="I172" s="205"/>
      <c r="J172" s="205"/>
      <c r="K172" s="205"/>
      <c r="L172" s="205"/>
      <c r="M172" s="205"/>
      <c r="N172" s="205"/>
      <c r="O172" s="205"/>
      <c r="P172" s="205"/>
      <c r="Q172" s="205"/>
      <c r="R172" s="205"/>
      <c r="S172" s="205"/>
      <c r="T172" s="205"/>
      <c r="U172" s="205"/>
      <c r="V172" s="206"/>
      <c r="W172" s="207"/>
      <c r="X172" s="205"/>
      <c r="Y172" s="205"/>
      <c r="Z172" s="205"/>
      <c r="AA172" s="205"/>
      <c r="AB172" s="208"/>
      <c r="AC172" s="205"/>
      <c r="AD172" s="205"/>
      <c r="AE172" s="205"/>
      <c r="AF172" s="205"/>
      <c r="AG172" s="205"/>
    </row>
    <row r="173">
      <c r="A173" s="205"/>
      <c r="B173" s="205"/>
      <c r="C173" s="205"/>
      <c r="D173" s="205"/>
      <c r="E173" s="205"/>
      <c r="F173" s="205"/>
      <c r="G173" s="205"/>
      <c r="H173" s="205"/>
      <c r="I173" s="205"/>
      <c r="J173" s="205"/>
      <c r="K173" s="205"/>
      <c r="L173" s="205"/>
      <c r="M173" s="205"/>
      <c r="N173" s="205"/>
      <c r="O173" s="205"/>
      <c r="P173" s="205"/>
      <c r="Q173" s="205"/>
      <c r="R173" s="205"/>
      <c r="S173" s="205"/>
      <c r="T173" s="205"/>
      <c r="U173" s="205"/>
      <c r="V173" s="206"/>
      <c r="W173" s="207"/>
      <c r="X173" s="205"/>
      <c r="Y173" s="205"/>
      <c r="Z173" s="205"/>
      <c r="AA173" s="205"/>
      <c r="AB173" s="208"/>
      <c r="AC173" s="205"/>
      <c r="AD173" s="205"/>
      <c r="AE173" s="205"/>
      <c r="AF173" s="205"/>
      <c r="AG173" s="205"/>
    </row>
    <row r="174">
      <c r="A174" s="205"/>
      <c r="B174" s="205"/>
      <c r="C174" s="205"/>
      <c r="D174" s="205"/>
      <c r="E174" s="205"/>
      <c r="F174" s="205"/>
      <c r="G174" s="205"/>
      <c r="H174" s="205"/>
      <c r="I174" s="205"/>
      <c r="J174" s="205"/>
      <c r="K174" s="205"/>
      <c r="L174" s="205"/>
      <c r="M174" s="205"/>
      <c r="N174" s="205"/>
      <c r="O174" s="205"/>
      <c r="P174" s="205"/>
      <c r="Q174" s="205"/>
      <c r="R174" s="205"/>
      <c r="S174" s="205"/>
      <c r="T174" s="205"/>
      <c r="U174" s="205"/>
      <c r="V174" s="206"/>
      <c r="W174" s="207"/>
      <c r="X174" s="205"/>
      <c r="Y174" s="205"/>
      <c r="Z174" s="205"/>
      <c r="AA174" s="205"/>
      <c r="AB174" s="208"/>
      <c r="AC174" s="205"/>
      <c r="AD174" s="205"/>
      <c r="AE174" s="205"/>
      <c r="AF174" s="205"/>
      <c r="AG174" s="205"/>
    </row>
    <row r="175">
      <c r="A175" s="205"/>
      <c r="B175" s="205"/>
      <c r="C175" s="205"/>
      <c r="D175" s="205"/>
      <c r="E175" s="205"/>
      <c r="F175" s="205"/>
      <c r="G175" s="205"/>
      <c r="H175" s="205"/>
      <c r="I175" s="205"/>
      <c r="J175" s="205"/>
      <c r="K175" s="205"/>
      <c r="L175" s="205"/>
      <c r="M175" s="205"/>
      <c r="N175" s="205"/>
      <c r="O175" s="205"/>
      <c r="P175" s="205"/>
      <c r="Q175" s="205"/>
      <c r="R175" s="205"/>
      <c r="S175" s="205"/>
      <c r="T175" s="205"/>
      <c r="U175" s="205"/>
      <c r="V175" s="206"/>
      <c r="W175" s="207"/>
      <c r="X175" s="205"/>
      <c r="Y175" s="205"/>
      <c r="Z175" s="205"/>
      <c r="AA175" s="205"/>
      <c r="AB175" s="208"/>
      <c r="AC175" s="205"/>
      <c r="AD175" s="205"/>
      <c r="AE175" s="205"/>
      <c r="AF175" s="205"/>
      <c r="AG175" s="205"/>
    </row>
    <row r="176">
      <c r="A176" s="205"/>
      <c r="B176" s="205"/>
      <c r="C176" s="205"/>
      <c r="D176" s="205"/>
      <c r="E176" s="205"/>
      <c r="F176" s="205"/>
      <c r="G176" s="205"/>
      <c r="H176" s="205"/>
      <c r="I176" s="205"/>
      <c r="J176" s="205"/>
      <c r="K176" s="205"/>
      <c r="L176" s="205"/>
      <c r="M176" s="205"/>
      <c r="N176" s="205"/>
      <c r="O176" s="205"/>
      <c r="P176" s="205"/>
      <c r="Q176" s="205"/>
      <c r="R176" s="205"/>
      <c r="S176" s="205"/>
      <c r="T176" s="205"/>
      <c r="U176" s="205"/>
      <c r="V176" s="206"/>
      <c r="W176" s="207"/>
      <c r="X176" s="205"/>
      <c r="Y176" s="205"/>
      <c r="Z176" s="205"/>
      <c r="AA176" s="205"/>
      <c r="AB176" s="208"/>
      <c r="AC176" s="205"/>
      <c r="AD176" s="205"/>
      <c r="AE176" s="205"/>
      <c r="AF176" s="205"/>
      <c r="AG176" s="205"/>
    </row>
    <row r="177">
      <c r="A177" s="205"/>
      <c r="B177" s="205"/>
      <c r="C177" s="205"/>
      <c r="D177" s="205"/>
      <c r="E177" s="205"/>
      <c r="F177" s="205"/>
      <c r="G177" s="205"/>
      <c r="H177" s="205"/>
      <c r="I177" s="205"/>
      <c r="J177" s="205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5"/>
      <c r="V177" s="206"/>
      <c r="W177" s="207"/>
      <c r="X177" s="205"/>
      <c r="Y177" s="205"/>
      <c r="Z177" s="205"/>
      <c r="AA177" s="205"/>
      <c r="AB177" s="208"/>
      <c r="AC177" s="205"/>
      <c r="AD177" s="205"/>
      <c r="AE177" s="205"/>
      <c r="AF177" s="205"/>
      <c r="AG177" s="205"/>
    </row>
    <row r="178">
      <c r="A178" s="205"/>
      <c r="B178" s="205"/>
      <c r="C178" s="205"/>
      <c r="D178" s="205"/>
      <c r="E178" s="205"/>
      <c r="F178" s="205"/>
      <c r="G178" s="205"/>
      <c r="H178" s="205"/>
      <c r="I178" s="205"/>
      <c r="J178" s="205"/>
      <c r="K178" s="205"/>
      <c r="L178" s="205"/>
      <c r="M178" s="205"/>
      <c r="N178" s="205"/>
      <c r="O178" s="205"/>
      <c r="P178" s="205"/>
      <c r="Q178" s="205"/>
      <c r="R178" s="205"/>
      <c r="S178" s="205"/>
      <c r="T178" s="205"/>
      <c r="U178" s="205"/>
      <c r="V178" s="206"/>
      <c r="W178" s="207"/>
      <c r="X178" s="205"/>
      <c r="Y178" s="205"/>
      <c r="Z178" s="205"/>
      <c r="AA178" s="205"/>
      <c r="AB178" s="208"/>
      <c r="AC178" s="205"/>
      <c r="AD178" s="205"/>
      <c r="AE178" s="205"/>
      <c r="AF178" s="205"/>
      <c r="AG178" s="205"/>
    </row>
    <row r="179">
      <c r="A179" s="205"/>
      <c r="B179" s="205"/>
      <c r="C179" s="205"/>
      <c r="D179" s="205"/>
      <c r="E179" s="205"/>
      <c r="F179" s="205"/>
      <c r="G179" s="205"/>
      <c r="H179" s="205"/>
      <c r="I179" s="205"/>
      <c r="J179" s="205"/>
      <c r="K179" s="205"/>
      <c r="L179" s="205"/>
      <c r="M179" s="205"/>
      <c r="N179" s="205"/>
      <c r="O179" s="205"/>
      <c r="P179" s="205"/>
      <c r="Q179" s="205"/>
      <c r="R179" s="205"/>
      <c r="S179" s="205"/>
      <c r="T179" s="205"/>
      <c r="U179" s="205"/>
      <c r="V179" s="206"/>
      <c r="W179" s="207"/>
      <c r="X179" s="205"/>
      <c r="Y179" s="205"/>
      <c r="Z179" s="205"/>
      <c r="AA179" s="205"/>
      <c r="AB179" s="208"/>
      <c r="AC179" s="205"/>
      <c r="AD179" s="205"/>
      <c r="AE179" s="205"/>
      <c r="AF179" s="205"/>
      <c r="AG179" s="205"/>
    </row>
    <row r="180">
      <c r="A180" s="205"/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05"/>
      <c r="O180" s="205"/>
      <c r="P180" s="205"/>
      <c r="Q180" s="205"/>
      <c r="R180" s="205"/>
      <c r="S180" s="205"/>
      <c r="T180" s="205"/>
      <c r="U180" s="205"/>
      <c r="V180" s="206"/>
      <c r="W180" s="207"/>
      <c r="X180" s="205"/>
      <c r="Y180" s="205"/>
      <c r="Z180" s="205"/>
      <c r="AA180" s="205"/>
      <c r="AB180" s="208"/>
      <c r="AC180" s="205"/>
      <c r="AD180" s="205"/>
      <c r="AE180" s="205"/>
      <c r="AF180" s="205"/>
      <c r="AG180" s="205"/>
    </row>
    <row r="181">
      <c r="A181" s="205"/>
      <c r="B181" s="205"/>
      <c r="C181" s="205"/>
      <c r="D181" s="205"/>
      <c r="E181" s="205"/>
      <c r="F181" s="205"/>
      <c r="G181" s="205"/>
      <c r="H181" s="205"/>
      <c r="I181" s="205"/>
      <c r="J181" s="205"/>
      <c r="K181" s="205"/>
      <c r="L181" s="205"/>
      <c r="M181" s="205"/>
      <c r="N181" s="205"/>
      <c r="O181" s="205"/>
      <c r="P181" s="205"/>
      <c r="Q181" s="205"/>
      <c r="R181" s="205"/>
      <c r="S181" s="205"/>
      <c r="T181" s="205"/>
      <c r="U181" s="205"/>
      <c r="V181" s="206"/>
      <c r="W181" s="207"/>
      <c r="X181" s="205"/>
      <c r="Y181" s="205"/>
      <c r="Z181" s="205"/>
      <c r="AA181" s="205"/>
      <c r="AB181" s="208"/>
      <c r="AC181" s="205"/>
      <c r="AD181" s="205"/>
      <c r="AE181" s="205"/>
      <c r="AF181" s="205"/>
      <c r="AG181" s="205"/>
    </row>
    <row r="182">
      <c r="A182" s="205"/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6"/>
      <c r="W182" s="207"/>
      <c r="X182" s="205"/>
      <c r="Y182" s="205"/>
      <c r="Z182" s="205"/>
      <c r="AA182" s="205"/>
      <c r="AB182" s="208"/>
      <c r="AC182" s="205"/>
      <c r="AD182" s="205"/>
      <c r="AE182" s="205"/>
      <c r="AF182" s="205"/>
      <c r="AG182" s="205"/>
    </row>
    <row r="183">
      <c r="A183" s="205"/>
      <c r="B183" s="205"/>
      <c r="C183" s="205"/>
      <c r="D183" s="205"/>
      <c r="E183" s="205"/>
      <c r="F183" s="205"/>
      <c r="G183" s="205"/>
      <c r="H183" s="205"/>
      <c r="I183" s="205"/>
      <c r="J183" s="205"/>
      <c r="K183" s="205"/>
      <c r="L183" s="205"/>
      <c r="M183" s="205"/>
      <c r="N183" s="205"/>
      <c r="O183" s="205"/>
      <c r="P183" s="205"/>
      <c r="Q183" s="205"/>
      <c r="R183" s="205"/>
      <c r="S183" s="205"/>
      <c r="T183" s="205"/>
      <c r="U183" s="205"/>
      <c r="V183" s="206"/>
      <c r="W183" s="207"/>
      <c r="X183" s="205"/>
      <c r="Y183" s="205"/>
      <c r="Z183" s="205"/>
      <c r="AA183" s="205"/>
      <c r="AB183" s="208"/>
      <c r="AC183" s="205"/>
      <c r="AD183" s="205"/>
      <c r="AE183" s="205"/>
      <c r="AF183" s="205"/>
      <c r="AG183" s="205"/>
    </row>
    <row r="184">
      <c r="A184" s="205"/>
      <c r="B184" s="205"/>
      <c r="C184" s="205"/>
      <c r="D184" s="205"/>
      <c r="E184" s="205"/>
      <c r="F184" s="205"/>
      <c r="G184" s="205"/>
      <c r="H184" s="205"/>
      <c r="I184" s="205"/>
      <c r="J184" s="205"/>
      <c r="K184" s="205"/>
      <c r="L184" s="205"/>
      <c r="M184" s="205"/>
      <c r="N184" s="205"/>
      <c r="O184" s="205"/>
      <c r="P184" s="205"/>
      <c r="Q184" s="205"/>
      <c r="R184" s="205"/>
      <c r="S184" s="205"/>
      <c r="T184" s="205"/>
      <c r="U184" s="205"/>
      <c r="V184" s="206"/>
      <c r="W184" s="207"/>
      <c r="X184" s="205"/>
      <c r="Y184" s="205"/>
      <c r="Z184" s="205"/>
      <c r="AA184" s="205"/>
      <c r="AB184" s="208"/>
      <c r="AC184" s="205"/>
      <c r="AD184" s="205"/>
      <c r="AE184" s="205"/>
      <c r="AF184" s="205"/>
      <c r="AG184" s="205"/>
    </row>
    <row r="185">
      <c r="A185" s="205"/>
      <c r="B185" s="205"/>
      <c r="C185" s="205"/>
      <c r="D185" s="205"/>
      <c r="E185" s="205"/>
      <c r="F185" s="205"/>
      <c r="G185" s="205"/>
      <c r="H185" s="205"/>
      <c r="I185" s="205"/>
      <c r="J185" s="205"/>
      <c r="K185" s="205"/>
      <c r="L185" s="205"/>
      <c r="M185" s="205"/>
      <c r="N185" s="205"/>
      <c r="O185" s="205"/>
      <c r="P185" s="205"/>
      <c r="Q185" s="205"/>
      <c r="R185" s="205"/>
      <c r="S185" s="205"/>
      <c r="T185" s="205"/>
      <c r="U185" s="205"/>
      <c r="V185" s="206"/>
      <c r="W185" s="207"/>
      <c r="X185" s="205"/>
      <c r="Y185" s="205"/>
      <c r="Z185" s="205"/>
      <c r="AA185" s="205"/>
      <c r="AB185" s="208"/>
      <c r="AC185" s="205"/>
      <c r="AD185" s="205"/>
      <c r="AE185" s="205"/>
      <c r="AF185" s="205"/>
      <c r="AG185" s="205"/>
    </row>
    <row r="186">
      <c r="A186" s="205"/>
      <c r="B186" s="205"/>
      <c r="C186" s="205"/>
      <c r="D186" s="205"/>
      <c r="E186" s="205"/>
      <c r="F186" s="205"/>
      <c r="G186" s="205"/>
      <c r="H186" s="205"/>
      <c r="I186" s="205"/>
      <c r="J186" s="205"/>
      <c r="K186" s="205"/>
      <c r="L186" s="205"/>
      <c r="M186" s="205"/>
      <c r="N186" s="205"/>
      <c r="O186" s="205"/>
      <c r="P186" s="205"/>
      <c r="Q186" s="205"/>
      <c r="R186" s="205"/>
      <c r="S186" s="205"/>
      <c r="T186" s="205"/>
      <c r="U186" s="205"/>
      <c r="V186" s="206"/>
      <c r="W186" s="207"/>
      <c r="X186" s="205"/>
      <c r="Y186" s="205"/>
      <c r="Z186" s="205"/>
      <c r="AA186" s="205"/>
      <c r="AB186" s="208"/>
      <c r="AC186" s="205"/>
      <c r="AD186" s="205"/>
      <c r="AE186" s="205"/>
      <c r="AF186" s="205"/>
      <c r="AG186" s="205"/>
    </row>
    <row r="187">
      <c r="A187" s="205"/>
      <c r="B187" s="205"/>
      <c r="C187" s="205"/>
      <c r="D187" s="205"/>
      <c r="E187" s="205"/>
      <c r="F187" s="205"/>
      <c r="G187" s="205"/>
      <c r="H187" s="205"/>
      <c r="I187" s="205"/>
      <c r="J187" s="205"/>
      <c r="K187" s="205"/>
      <c r="L187" s="205"/>
      <c r="M187" s="205"/>
      <c r="N187" s="205"/>
      <c r="O187" s="205"/>
      <c r="P187" s="205"/>
      <c r="Q187" s="205"/>
      <c r="R187" s="205"/>
      <c r="S187" s="205"/>
      <c r="T187" s="205"/>
      <c r="U187" s="205"/>
      <c r="V187" s="206"/>
      <c r="W187" s="207"/>
      <c r="X187" s="205"/>
      <c r="Y187" s="205"/>
      <c r="Z187" s="205"/>
      <c r="AA187" s="205"/>
      <c r="AB187" s="208"/>
      <c r="AC187" s="205"/>
      <c r="AD187" s="205"/>
      <c r="AE187" s="205"/>
      <c r="AF187" s="205"/>
      <c r="AG187" s="205"/>
    </row>
    <row r="188">
      <c r="A188" s="205"/>
      <c r="B188" s="205"/>
      <c r="C188" s="205"/>
      <c r="D188" s="205"/>
      <c r="E188" s="205"/>
      <c r="F188" s="205"/>
      <c r="G188" s="205"/>
      <c r="H188" s="205"/>
      <c r="I188" s="205"/>
      <c r="J188" s="205"/>
      <c r="K188" s="205"/>
      <c r="L188" s="205"/>
      <c r="M188" s="205"/>
      <c r="N188" s="205"/>
      <c r="O188" s="205"/>
      <c r="P188" s="205"/>
      <c r="Q188" s="205"/>
      <c r="R188" s="205"/>
      <c r="S188" s="205"/>
      <c r="T188" s="205"/>
      <c r="U188" s="205"/>
      <c r="V188" s="206"/>
      <c r="W188" s="207"/>
      <c r="X188" s="205"/>
      <c r="Y188" s="205"/>
      <c r="Z188" s="205"/>
      <c r="AA188" s="205"/>
      <c r="AB188" s="208"/>
      <c r="AC188" s="205"/>
      <c r="AD188" s="205"/>
      <c r="AE188" s="205"/>
      <c r="AF188" s="205"/>
      <c r="AG188" s="205"/>
    </row>
    <row r="189">
      <c r="A189" s="205"/>
      <c r="B189" s="205"/>
      <c r="C189" s="205"/>
      <c r="D189" s="205"/>
      <c r="E189" s="205"/>
      <c r="F189" s="205"/>
      <c r="G189" s="205"/>
      <c r="H189" s="205"/>
      <c r="I189" s="205"/>
      <c r="J189" s="205"/>
      <c r="K189" s="205"/>
      <c r="L189" s="205"/>
      <c r="M189" s="205"/>
      <c r="N189" s="205"/>
      <c r="O189" s="205"/>
      <c r="P189" s="205"/>
      <c r="Q189" s="205"/>
      <c r="R189" s="205"/>
      <c r="S189" s="205"/>
      <c r="T189" s="205"/>
      <c r="U189" s="205"/>
      <c r="V189" s="206"/>
      <c r="W189" s="207"/>
      <c r="X189" s="205"/>
      <c r="Y189" s="205"/>
      <c r="Z189" s="205"/>
      <c r="AA189" s="205"/>
      <c r="AB189" s="208"/>
      <c r="AC189" s="205"/>
      <c r="AD189" s="205"/>
      <c r="AE189" s="205"/>
      <c r="AF189" s="205"/>
      <c r="AG189" s="205"/>
    </row>
    <row r="190">
      <c r="A190" s="205"/>
      <c r="B190" s="205"/>
      <c r="C190" s="205"/>
      <c r="D190" s="205"/>
      <c r="E190" s="205"/>
      <c r="F190" s="205"/>
      <c r="G190" s="205"/>
      <c r="H190" s="205"/>
      <c r="I190" s="205"/>
      <c r="J190" s="205"/>
      <c r="K190" s="205"/>
      <c r="L190" s="205"/>
      <c r="M190" s="205"/>
      <c r="N190" s="205"/>
      <c r="O190" s="205"/>
      <c r="P190" s="205"/>
      <c r="Q190" s="205"/>
      <c r="R190" s="205"/>
      <c r="S190" s="205"/>
      <c r="T190" s="205"/>
      <c r="U190" s="205"/>
      <c r="V190" s="206"/>
      <c r="W190" s="207"/>
      <c r="X190" s="205"/>
      <c r="Y190" s="205"/>
      <c r="Z190" s="205"/>
      <c r="AA190" s="205"/>
      <c r="AB190" s="208"/>
      <c r="AC190" s="205"/>
      <c r="AD190" s="205"/>
      <c r="AE190" s="205"/>
      <c r="AF190" s="205"/>
      <c r="AG190" s="205"/>
    </row>
    <row r="191">
      <c r="A191" s="205"/>
      <c r="B191" s="205"/>
      <c r="C191" s="205"/>
      <c r="D191" s="205"/>
      <c r="E191" s="205"/>
      <c r="F191" s="205"/>
      <c r="G191" s="205"/>
      <c r="H191" s="205"/>
      <c r="I191" s="205"/>
      <c r="J191" s="205"/>
      <c r="K191" s="205"/>
      <c r="L191" s="205"/>
      <c r="M191" s="205"/>
      <c r="N191" s="205"/>
      <c r="O191" s="205"/>
      <c r="P191" s="205"/>
      <c r="Q191" s="205"/>
      <c r="R191" s="205"/>
      <c r="S191" s="205"/>
      <c r="T191" s="205"/>
      <c r="U191" s="205"/>
      <c r="V191" s="206"/>
      <c r="W191" s="207"/>
      <c r="X191" s="205"/>
      <c r="Y191" s="205"/>
      <c r="Z191" s="205"/>
      <c r="AA191" s="205"/>
      <c r="AB191" s="208"/>
      <c r="AC191" s="205"/>
      <c r="AD191" s="205"/>
      <c r="AE191" s="205"/>
      <c r="AF191" s="205"/>
      <c r="AG191" s="205"/>
    </row>
    <row r="192">
      <c r="A192" s="205"/>
      <c r="B192" s="205"/>
      <c r="C192" s="205"/>
      <c r="D192" s="205"/>
      <c r="E192" s="205"/>
      <c r="F192" s="205"/>
      <c r="G192" s="205"/>
      <c r="H192" s="205"/>
      <c r="I192" s="205"/>
      <c r="J192" s="205"/>
      <c r="K192" s="205"/>
      <c r="L192" s="205"/>
      <c r="M192" s="205"/>
      <c r="N192" s="205"/>
      <c r="O192" s="205"/>
      <c r="P192" s="205"/>
      <c r="Q192" s="205"/>
      <c r="R192" s="205"/>
      <c r="S192" s="205"/>
      <c r="T192" s="205"/>
      <c r="U192" s="205"/>
      <c r="V192" s="206"/>
      <c r="W192" s="207"/>
      <c r="X192" s="205"/>
      <c r="Y192" s="205"/>
      <c r="Z192" s="205"/>
      <c r="AA192" s="205"/>
      <c r="AB192" s="208"/>
      <c r="AC192" s="205"/>
      <c r="AD192" s="205"/>
      <c r="AE192" s="205"/>
      <c r="AF192" s="205"/>
      <c r="AG192" s="205"/>
    </row>
    <row r="193">
      <c r="A193" s="205"/>
      <c r="B193" s="205"/>
      <c r="C193" s="205"/>
      <c r="D193" s="205"/>
      <c r="E193" s="205"/>
      <c r="F193" s="205"/>
      <c r="G193" s="205"/>
      <c r="H193" s="205"/>
      <c r="I193" s="205"/>
      <c r="J193" s="205"/>
      <c r="K193" s="205"/>
      <c r="L193" s="205"/>
      <c r="M193" s="205"/>
      <c r="N193" s="205"/>
      <c r="O193" s="205"/>
      <c r="P193" s="205"/>
      <c r="Q193" s="205"/>
      <c r="R193" s="205"/>
      <c r="S193" s="205"/>
      <c r="T193" s="205"/>
      <c r="U193" s="205"/>
      <c r="V193" s="206"/>
      <c r="W193" s="207"/>
      <c r="X193" s="205"/>
      <c r="Y193" s="205"/>
      <c r="Z193" s="205"/>
      <c r="AA193" s="205"/>
      <c r="AB193" s="208"/>
      <c r="AC193" s="205"/>
      <c r="AD193" s="205"/>
      <c r="AE193" s="205"/>
      <c r="AF193" s="205"/>
      <c r="AG193" s="205"/>
    </row>
    <row r="194">
      <c r="A194" s="205"/>
      <c r="B194" s="205"/>
      <c r="C194" s="205"/>
      <c r="D194" s="205"/>
      <c r="E194" s="205"/>
      <c r="F194" s="205"/>
      <c r="G194" s="205"/>
      <c r="H194" s="205"/>
      <c r="I194" s="205"/>
      <c r="J194" s="205"/>
      <c r="K194" s="205"/>
      <c r="L194" s="205"/>
      <c r="M194" s="205"/>
      <c r="N194" s="205"/>
      <c r="O194" s="205"/>
      <c r="P194" s="205"/>
      <c r="Q194" s="205"/>
      <c r="R194" s="205"/>
      <c r="S194" s="205"/>
      <c r="T194" s="205"/>
      <c r="U194" s="205"/>
      <c r="V194" s="206"/>
      <c r="W194" s="207"/>
      <c r="X194" s="205"/>
      <c r="Y194" s="205"/>
      <c r="Z194" s="205"/>
      <c r="AA194" s="205"/>
      <c r="AB194" s="208"/>
      <c r="AC194" s="205"/>
      <c r="AD194" s="205"/>
      <c r="AE194" s="205"/>
      <c r="AF194" s="205"/>
      <c r="AG194" s="205"/>
    </row>
    <row r="195">
      <c r="A195" s="205"/>
      <c r="B195" s="205"/>
      <c r="C195" s="205"/>
      <c r="D195" s="205"/>
      <c r="E195" s="205"/>
      <c r="F195" s="205"/>
      <c r="G195" s="205"/>
      <c r="H195" s="205"/>
      <c r="I195" s="205"/>
      <c r="J195" s="205"/>
      <c r="K195" s="205"/>
      <c r="L195" s="205"/>
      <c r="M195" s="205"/>
      <c r="N195" s="205"/>
      <c r="O195" s="205"/>
      <c r="P195" s="205"/>
      <c r="Q195" s="205"/>
      <c r="R195" s="205"/>
      <c r="S195" s="205"/>
      <c r="T195" s="205"/>
      <c r="U195" s="205"/>
      <c r="V195" s="206"/>
      <c r="W195" s="207"/>
      <c r="X195" s="205"/>
      <c r="Y195" s="205"/>
      <c r="Z195" s="205"/>
      <c r="AA195" s="205"/>
      <c r="AB195" s="208"/>
      <c r="AC195" s="205"/>
      <c r="AD195" s="205"/>
      <c r="AE195" s="205"/>
      <c r="AF195" s="205"/>
      <c r="AG195" s="205"/>
    </row>
    <row r="196">
      <c r="A196" s="205"/>
      <c r="B196" s="205"/>
      <c r="C196" s="205"/>
      <c r="D196" s="205"/>
      <c r="E196" s="205"/>
      <c r="F196" s="205"/>
      <c r="G196" s="205"/>
      <c r="H196" s="205"/>
      <c r="I196" s="205"/>
      <c r="J196" s="205"/>
      <c r="K196" s="205"/>
      <c r="L196" s="205"/>
      <c r="M196" s="205"/>
      <c r="N196" s="205"/>
      <c r="O196" s="205"/>
      <c r="P196" s="205"/>
      <c r="Q196" s="205"/>
      <c r="R196" s="205"/>
      <c r="S196" s="205"/>
      <c r="T196" s="205"/>
      <c r="U196" s="205"/>
      <c r="V196" s="206"/>
      <c r="W196" s="207"/>
      <c r="X196" s="205"/>
      <c r="Y196" s="205"/>
      <c r="Z196" s="205"/>
      <c r="AA196" s="205"/>
      <c r="AB196" s="208"/>
      <c r="AC196" s="205"/>
      <c r="AD196" s="205"/>
      <c r="AE196" s="205"/>
      <c r="AF196" s="205"/>
      <c r="AG196" s="205"/>
    </row>
    <row r="197">
      <c r="A197" s="205"/>
      <c r="B197" s="205"/>
      <c r="C197" s="205"/>
      <c r="D197" s="205"/>
      <c r="E197" s="205"/>
      <c r="F197" s="205"/>
      <c r="G197" s="205"/>
      <c r="H197" s="205"/>
      <c r="I197" s="205"/>
      <c r="J197" s="205"/>
      <c r="K197" s="205"/>
      <c r="L197" s="205"/>
      <c r="M197" s="205"/>
      <c r="N197" s="205"/>
      <c r="O197" s="205"/>
      <c r="P197" s="205"/>
      <c r="Q197" s="205"/>
      <c r="R197" s="205"/>
      <c r="S197" s="205"/>
      <c r="T197" s="205"/>
      <c r="U197" s="205"/>
      <c r="V197" s="206"/>
      <c r="W197" s="207"/>
      <c r="X197" s="205"/>
      <c r="Y197" s="205"/>
      <c r="Z197" s="205"/>
      <c r="AA197" s="205"/>
      <c r="AB197" s="208"/>
      <c r="AC197" s="205"/>
      <c r="AD197" s="205"/>
      <c r="AE197" s="205"/>
      <c r="AF197" s="205"/>
      <c r="AG197" s="205"/>
    </row>
    <row r="198">
      <c r="A198" s="205"/>
      <c r="B198" s="205"/>
      <c r="C198" s="205"/>
      <c r="D198" s="205"/>
      <c r="E198" s="205"/>
      <c r="F198" s="205"/>
      <c r="G198" s="205"/>
      <c r="H198" s="205"/>
      <c r="I198" s="205"/>
      <c r="J198" s="205"/>
      <c r="K198" s="205"/>
      <c r="L198" s="205"/>
      <c r="M198" s="205"/>
      <c r="N198" s="205"/>
      <c r="O198" s="205"/>
      <c r="P198" s="205"/>
      <c r="Q198" s="205"/>
      <c r="R198" s="205"/>
      <c r="S198" s="205"/>
      <c r="T198" s="205"/>
      <c r="U198" s="205"/>
      <c r="V198" s="206"/>
      <c r="W198" s="207"/>
      <c r="X198" s="205"/>
      <c r="Y198" s="205"/>
      <c r="Z198" s="205"/>
      <c r="AA198" s="205"/>
      <c r="AB198" s="208"/>
      <c r="AC198" s="205"/>
      <c r="AD198" s="205"/>
      <c r="AE198" s="205"/>
      <c r="AF198" s="205"/>
      <c r="AG198" s="205"/>
    </row>
    <row r="199">
      <c r="A199" s="205"/>
      <c r="B199" s="205"/>
      <c r="C199" s="205"/>
      <c r="D199" s="205"/>
      <c r="E199" s="205"/>
      <c r="F199" s="205"/>
      <c r="G199" s="205"/>
      <c r="H199" s="205"/>
      <c r="I199" s="205"/>
      <c r="J199" s="205"/>
      <c r="K199" s="205"/>
      <c r="L199" s="205"/>
      <c r="M199" s="205"/>
      <c r="N199" s="205"/>
      <c r="O199" s="205"/>
      <c r="P199" s="205"/>
      <c r="Q199" s="205"/>
      <c r="R199" s="205"/>
      <c r="S199" s="205"/>
      <c r="T199" s="205"/>
      <c r="U199" s="205"/>
      <c r="V199" s="206"/>
      <c r="W199" s="207"/>
      <c r="X199" s="205"/>
      <c r="Y199" s="205"/>
      <c r="Z199" s="205"/>
      <c r="AA199" s="205"/>
      <c r="AB199" s="208"/>
      <c r="AC199" s="205"/>
      <c r="AD199" s="205"/>
      <c r="AE199" s="205"/>
      <c r="AF199" s="205"/>
      <c r="AG199" s="205"/>
    </row>
    <row r="200">
      <c r="A200" s="205"/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05"/>
      <c r="O200" s="205"/>
      <c r="P200" s="205"/>
      <c r="Q200" s="205"/>
      <c r="R200" s="205"/>
      <c r="S200" s="205"/>
      <c r="T200" s="205"/>
      <c r="U200" s="205"/>
      <c r="V200" s="206"/>
      <c r="W200" s="207"/>
      <c r="X200" s="205"/>
      <c r="Y200" s="205"/>
      <c r="Z200" s="205"/>
      <c r="AA200" s="205"/>
      <c r="AB200" s="208"/>
      <c r="AC200" s="205"/>
      <c r="AD200" s="205"/>
      <c r="AE200" s="205"/>
      <c r="AF200" s="205"/>
      <c r="AG200" s="205"/>
    </row>
    <row r="201">
      <c r="A201" s="205"/>
      <c r="B201" s="205"/>
      <c r="C201" s="205"/>
      <c r="D201" s="205"/>
      <c r="E201" s="205"/>
      <c r="F201" s="205"/>
      <c r="G201" s="205"/>
      <c r="H201" s="205"/>
      <c r="I201" s="205"/>
      <c r="J201" s="205"/>
      <c r="K201" s="205"/>
      <c r="L201" s="205"/>
      <c r="M201" s="205"/>
      <c r="N201" s="205"/>
      <c r="O201" s="205"/>
      <c r="P201" s="205"/>
      <c r="Q201" s="205"/>
      <c r="R201" s="205"/>
      <c r="S201" s="205"/>
      <c r="T201" s="205"/>
      <c r="U201" s="205"/>
      <c r="V201" s="206"/>
      <c r="W201" s="207"/>
      <c r="X201" s="205"/>
      <c r="Y201" s="205"/>
      <c r="Z201" s="205"/>
      <c r="AA201" s="205"/>
      <c r="AB201" s="208"/>
      <c r="AC201" s="205"/>
      <c r="AD201" s="205"/>
      <c r="AE201" s="205"/>
      <c r="AF201" s="205"/>
      <c r="AG201" s="205"/>
    </row>
    <row r="202">
      <c r="A202" s="205"/>
      <c r="B202" s="205"/>
      <c r="C202" s="205"/>
      <c r="D202" s="205"/>
      <c r="E202" s="205"/>
      <c r="F202" s="205"/>
      <c r="G202" s="205"/>
      <c r="H202" s="205"/>
      <c r="I202" s="205"/>
      <c r="J202" s="205"/>
      <c r="K202" s="205"/>
      <c r="L202" s="205"/>
      <c r="M202" s="205"/>
      <c r="N202" s="205"/>
      <c r="O202" s="205"/>
      <c r="P202" s="205"/>
      <c r="Q202" s="205"/>
      <c r="R202" s="205"/>
      <c r="S202" s="205"/>
      <c r="T202" s="205"/>
      <c r="U202" s="205"/>
      <c r="V202" s="206"/>
      <c r="W202" s="207"/>
      <c r="X202" s="205"/>
      <c r="Y202" s="205"/>
      <c r="Z202" s="205"/>
      <c r="AA202" s="205"/>
      <c r="AB202" s="208"/>
      <c r="AC202" s="205"/>
      <c r="AD202" s="205"/>
      <c r="AE202" s="205"/>
      <c r="AF202" s="205"/>
      <c r="AG202" s="205"/>
    </row>
    <row r="203">
      <c r="A203" s="205"/>
      <c r="B203" s="205"/>
      <c r="C203" s="205"/>
      <c r="D203" s="205"/>
      <c r="E203" s="205"/>
      <c r="F203" s="205"/>
      <c r="G203" s="205"/>
      <c r="H203" s="205"/>
      <c r="I203" s="205"/>
      <c r="J203" s="205"/>
      <c r="K203" s="205"/>
      <c r="L203" s="205"/>
      <c r="M203" s="205"/>
      <c r="N203" s="205"/>
      <c r="O203" s="205"/>
      <c r="P203" s="205"/>
      <c r="Q203" s="205"/>
      <c r="R203" s="205"/>
      <c r="S203" s="205"/>
      <c r="T203" s="205"/>
      <c r="U203" s="205"/>
      <c r="V203" s="206"/>
      <c r="W203" s="207"/>
      <c r="X203" s="205"/>
      <c r="Y203" s="205"/>
      <c r="Z203" s="205"/>
      <c r="AA203" s="205"/>
      <c r="AB203" s="208"/>
      <c r="AC203" s="205"/>
      <c r="AD203" s="205"/>
      <c r="AE203" s="205"/>
      <c r="AF203" s="205"/>
      <c r="AG203" s="205"/>
    </row>
    <row r="204">
      <c r="A204" s="205"/>
      <c r="B204" s="205"/>
      <c r="C204" s="205"/>
      <c r="D204" s="205"/>
      <c r="E204" s="205"/>
      <c r="F204" s="205"/>
      <c r="G204" s="205"/>
      <c r="H204" s="205"/>
      <c r="I204" s="205"/>
      <c r="J204" s="205"/>
      <c r="K204" s="205"/>
      <c r="L204" s="205"/>
      <c r="M204" s="205"/>
      <c r="N204" s="205"/>
      <c r="O204" s="205"/>
      <c r="P204" s="205"/>
      <c r="Q204" s="205"/>
      <c r="R204" s="205"/>
      <c r="S204" s="205"/>
      <c r="T204" s="205"/>
      <c r="U204" s="205"/>
      <c r="V204" s="206"/>
      <c r="W204" s="207"/>
      <c r="X204" s="205"/>
      <c r="Y204" s="205"/>
      <c r="Z204" s="205"/>
      <c r="AA204" s="205"/>
      <c r="AB204" s="208"/>
      <c r="AC204" s="205"/>
      <c r="AD204" s="205"/>
      <c r="AE204" s="205"/>
      <c r="AF204" s="205"/>
      <c r="AG204" s="205"/>
    </row>
    <row r="205">
      <c r="A205" s="205"/>
      <c r="B205" s="205"/>
      <c r="C205" s="205"/>
      <c r="D205" s="205"/>
      <c r="E205" s="205"/>
      <c r="F205" s="205"/>
      <c r="G205" s="205"/>
      <c r="H205" s="205"/>
      <c r="I205" s="205"/>
      <c r="J205" s="205"/>
      <c r="K205" s="205"/>
      <c r="L205" s="205"/>
      <c r="M205" s="205"/>
      <c r="N205" s="205"/>
      <c r="O205" s="205"/>
      <c r="P205" s="205"/>
      <c r="Q205" s="205"/>
      <c r="R205" s="205"/>
      <c r="S205" s="205"/>
      <c r="T205" s="205"/>
      <c r="U205" s="205"/>
      <c r="V205" s="206"/>
      <c r="W205" s="207"/>
      <c r="X205" s="205"/>
      <c r="Y205" s="205"/>
      <c r="Z205" s="205"/>
      <c r="AA205" s="205"/>
      <c r="AB205" s="208"/>
      <c r="AC205" s="205"/>
      <c r="AD205" s="205"/>
      <c r="AE205" s="205"/>
      <c r="AF205" s="205"/>
      <c r="AG205" s="205"/>
    </row>
    <row r="206">
      <c r="A206" s="205"/>
      <c r="B206" s="205"/>
      <c r="C206" s="205"/>
      <c r="D206" s="205"/>
      <c r="E206" s="205"/>
      <c r="F206" s="205"/>
      <c r="G206" s="205"/>
      <c r="H206" s="205"/>
      <c r="I206" s="205"/>
      <c r="J206" s="205"/>
      <c r="K206" s="205"/>
      <c r="L206" s="205"/>
      <c r="M206" s="205"/>
      <c r="N206" s="205"/>
      <c r="O206" s="205"/>
      <c r="P206" s="205"/>
      <c r="Q206" s="205"/>
      <c r="R206" s="205"/>
      <c r="S206" s="205"/>
      <c r="T206" s="205"/>
      <c r="U206" s="205"/>
      <c r="V206" s="206"/>
      <c r="W206" s="207"/>
      <c r="X206" s="205"/>
      <c r="Y206" s="205"/>
      <c r="Z206" s="205"/>
      <c r="AA206" s="205"/>
      <c r="AB206" s="208"/>
      <c r="AC206" s="205"/>
      <c r="AD206" s="205"/>
      <c r="AE206" s="205"/>
      <c r="AF206" s="205"/>
      <c r="AG206" s="205"/>
    </row>
    <row r="207">
      <c r="A207" s="205"/>
      <c r="B207" s="205"/>
      <c r="C207" s="205"/>
      <c r="D207" s="205"/>
      <c r="E207" s="205"/>
      <c r="F207" s="205"/>
      <c r="G207" s="205"/>
      <c r="H207" s="205"/>
      <c r="I207" s="205"/>
      <c r="J207" s="205"/>
      <c r="K207" s="205"/>
      <c r="L207" s="205"/>
      <c r="M207" s="205"/>
      <c r="N207" s="205"/>
      <c r="O207" s="205"/>
      <c r="P207" s="205"/>
      <c r="Q207" s="205"/>
      <c r="R207" s="205"/>
      <c r="S207" s="205"/>
      <c r="T207" s="205"/>
      <c r="U207" s="205"/>
      <c r="V207" s="206"/>
      <c r="W207" s="207"/>
      <c r="X207" s="205"/>
      <c r="Y207" s="205"/>
      <c r="Z207" s="205"/>
      <c r="AA207" s="205"/>
      <c r="AB207" s="208"/>
      <c r="AC207" s="205"/>
      <c r="AD207" s="205"/>
      <c r="AE207" s="205"/>
      <c r="AF207" s="205"/>
      <c r="AG207" s="205"/>
    </row>
    <row r="208">
      <c r="A208" s="205"/>
      <c r="B208" s="205"/>
      <c r="C208" s="205"/>
      <c r="D208" s="205"/>
      <c r="E208" s="205"/>
      <c r="F208" s="205"/>
      <c r="G208" s="205"/>
      <c r="H208" s="205"/>
      <c r="I208" s="205"/>
      <c r="J208" s="205"/>
      <c r="K208" s="205"/>
      <c r="L208" s="205"/>
      <c r="M208" s="205"/>
      <c r="N208" s="205"/>
      <c r="O208" s="205"/>
      <c r="P208" s="205"/>
      <c r="Q208" s="205"/>
      <c r="R208" s="205"/>
      <c r="S208" s="205"/>
      <c r="T208" s="205"/>
      <c r="U208" s="205"/>
      <c r="V208" s="206"/>
      <c r="W208" s="207"/>
      <c r="X208" s="205"/>
      <c r="Y208" s="205"/>
      <c r="Z208" s="205"/>
      <c r="AA208" s="205"/>
      <c r="AB208" s="208"/>
      <c r="AC208" s="205"/>
      <c r="AD208" s="205"/>
      <c r="AE208" s="205"/>
      <c r="AF208" s="205"/>
      <c r="AG208" s="205"/>
    </row>
    <row r="209">
      <c r="A209" s="205"/>
      <c r="B209" s="205"/>
      <c r="C209" s="205"/>
      <c r="D209" s="205"/>
      <c r="E209" s="205"/>
      <c r="F209" s="205"/>
      <c r="G209" s="205"/>
      <c r="H209" s="205"/>
      <c r="I209" s="205"/>
      <c r="J209" s="205"/>
      <c r="K209" s="205"/>
      <c r="L209" s="205"/>
      <c r="M209" s="205"/>
      <c r="N209" s="205"/>
      <c r="O209" s="205"/>
      <c r="P209" s="205"/>
      <c r="Q209" s="205"/>
      <c r="R209" s="205"/>
      <c r="S209" s="205"/>
      <c r="T209" s="205"/>
      <c r="U209" s="205"/>
      <c r="V209" s="206"/>
      <c r="W209" s="207"/>
      <c r="X209" s="205"/>
      <c r="Y209" s="205"/>
      <c r="Z209" s="205"/>
      <c r="AA209" s="205"/>
      <c r="AB209" s="208"/>
      <c r="AC209" s="205"/>
      <c r="AD209" s="205"/>
      <c r="AE209" s="205"/>
      <c r="AF209" s="205"/>
      <c r="AG209" s="205"/>
    </row>
    <row r="210">
      <c r="A210" s="205"/>
      <c r="B210" s="205"/>
      <c r="C210" s="205"/>
      <c r="D210" s="205"/>
      <c r="E210" s="205"/>
      <c r="F210" s="205"/>
      <c r="G210" s="205"/>
      <c r="H210" s="205"/>
      <c r="I210" s="205"/>
      <c r="J210" s="205"/>
      <c r="K210" s="205"/>
      <c r="L210" s="205"/>
      <c r="M210" s="205"/>
      <c r="N210" s="205"/>
      <c r="O210" s="205"/>
      <c r="P210" s="205"/>
      <c r="Q210" s="205"/>
      <c r="R210" s="205"/>
      <c r="S210" s="205"/>
      <c r="T210" s="205"/>
      <c r="U210" s="205"/>
      <c r="V210" s="206"/>
      <c r="W210" s="207"/>
      <c r="X210" s="205"/>
      <c r="Y210" s="205"/>
      <c r="Z210" s="205"/>
      <c r="AA210" s="205"/>
      <c r="AB210" s="208"/>
      <c r="AC210" s="205"/>
      <c r="AD210" s="205"/>
      <c r="AE210" s="205"/>
      <c r="AF210" s="205"/>
      <c r="AG210" s="205"/>
    </row>
    <row r="211">
      <c r="A211" s="205"/>
      <c r="B211" s="205"/>
      <c r="C211" s="205"/>
      <c r="D211" s="205"/>
      <c r="E211" s="205"/>
      <c r="F211" s="205"/>
      <c r="G211" s="205"/>
      <c r="H211" s="205"/>
      <c r="I211" s="205"/>
      <c r="J211" s="205"/>
      <c r="K211" s="205"/>
      <c r="L211" s="205"/>
      <c r="M211" s="205"/>
      <c r="N211" s="205"/>
      <c r="O211" s="205"/>
      <c r="P211" s="205"/>
      <c r="Q211" s="205"/>
      <c r="R211" s="205"/>
      <c r="S211" s="205"/>
      <c r="T211" s="205"/>
      <c r="U211" s="205"/>
      <c r="V211" s="206"/>
      <c r="W211" s="207"/>
      <c r="X211" s="205"/>
      <c r="Y211" s="205"/>
      <c r="Z211" s="205"/>
      <c r="AA211" s="205"/>
      <c r="AB211" s="208"/>
      <c r="AC211" s="205"/>
      <c r="AD211" s="205"/>
      <c r="AE211" s="205"/>
      <c r="AF211" s="205"/>
      <c r="AG211" s="205"/>
    </row>
    <row r="212">
      <c r="A212" s="205"/>
      <c r="B212" s="205"/>
      <c r="C212" s="205"/>
      <c r="D212" s="205"/>
      <c r="E212" s="205"/>
      <c r="F212" s="205"/>
      <c r="G212" s="205"/>
      <c r="H212" s="205"/>
      <c r="I212" s="205"/>
      <c r="J212" s="205"/>
      <c r="K212" s="205"/>
      <c r="L212" s="205"/>
      <c r="M212" s="205"/>
      <c r="N212" s="205"/>
      <c r="O212" s="205"/>
      <c r="P212" s="205"/>
      <c r="Q212" s="205"/>
      <c r="R212" s="205"/>
      <c r="S212" s="205"/>
      <c r="T212" s="205"/>
      <c r="U212" s="205"/>
      <c r="V212" s="206"/>
      <c r="W212" s="207"/>
      <c r="X212" s="205"/>
      <c r="Y212" s="205"/>
      <c r="Z212" s="205"/>
      <c r="AA212" s="205"/>
      <c r="AB212" s="208"/>
      <c r="AC212" s="205"/>
      <c r="AD212" s="205"/>
      <c r="AE212" s="205"/>
      <c r="AF212" s="205"/>
      <c r="AG212" s="205"/>
    </row>
    <row r="213">
      <c r="A213" s="205"/>
      <c r="B213" s="205"/>
      <c r="C213" s="205"/>
      <c r="D213" s="205"/>
      <c r="E213" s="205"/>
      <c r="F213" s="205"/>
      <c r="G213" s="205"/>
      <c r="H213" s="205"/>
      <c r="I213" s="205"/>
      <c r="J213" s="205"/>
      <c r="K213" s="205"/>
      <c r="L213" s="205"/>
      <c r="M213" s="205"/>
      <c r="N213" s="205"/>
      <c r="O213" s="205"/>
      <c r="P213" s="205"/>
      <c r="Q213" s="205"/>
      <c r="R213" s="205"/>
      <c r="S213" s="205"/>
      <c r="T213" s="205"/>
      <c r="U213" s="205"/>
      <c r="V213" s="206"/>
      <c r="W213" s="207"/>
      <c r="X213" s="205"/>
      <c r="Y213" s="205"/>
      <c r="Z213" s="205"/>
      <c r="AA213" s="205"/>
      <c r="AB213" s="208"/>
      <c r="AC213" s="205"/>
      <c r="AD213" s="205"/>
      <c r="AE213" s="205"/>
      <c r="AF213" s="205"/>
      <c r="AG213" s="205"/>
    </row>
    <row r="214">
      <c r="A214" s="205"/>
      <c r="B214" s="205"/>
      <c r="C214" s="205"/>
      <c r="D214" s="205"/>
      <c r="E214" s="205"/>
      <c r="F214" s="205"/>
      <c r="G214" s="205"/>
      <c r="H214" s="205"/>
      <c r="I214" s="205"/>
      <c r="J214" s="205"/>
      <c r="K214" s="205"/>
      <c r="L214" s="205"/>
      <c r="M214" s="205"/>
      <c r="N214" s="205"/>
      <c r="O214" s="205"/>
      <c r="P214" s="205"/>
      <c r="Q214" s="205"/>
      <c r="R214" s="205"/>
      <c r="S214" s="205"/>
      <c r="T214" s="205"/>
      <c r="U214" s="205"/>
      <c r="V214" s="206"/>
      <c r="W214" s="207"/>
      <c r="X214" s="205"/>
      <c r="Y214" s="205"/>
      <c r="Z214" s="205"/>
      <c r="AA214" s="205"/>
      <c r="AB214" s="208"/>
      <c r="AC214" s="205"/>
      <c r="AD214" s="205"/>
      <c r="AE214" s="205"/>
      <c r="AF214" s="205"/>
      <c r="AG214" s="205"/>
    </row>
    <row r="215">
      <c r="A215" s="205"/>
      <c r="B215" s="205"/>
      <c r="C215" s="205"/>
      <c r="D215" s="205"/>
      <c r="E215" s="205"/>
      <c r="F215" s="205"/>
      <c r="G215" s="205"/>
      <c r="H215" s="205"/>
      <c r="I215" s="205"/>
      <c r="J215" s="205"/>
      <c r="K215" s="205"/>
      <c r="L215" s="205"/>
      <c r="M215" s="205"/>
      <c r="N215" s="205"/>
      <c r="O215" s="205"/>
      <c r="P215" s="205"/>
      <c r="Q215" s="205"/>
      <c r="R215" s="205"/>
      <c r="S215" s="205"/>
      <c r="T215" s="205"/>
      <c r="U215" s="205"/>
      <c r="V215" s="206"/>
      <c r="W215" s="207"/>
      <c r="X215" s="205"/>
      <c r="Y215" s="205"/>
      <c r="Z215" s="205"/>
      <c r="AA215" s="205"/>
      <c r="AB215" s="208"/>
      <c r="AC215" s="205"/>
      <c r="AD215" s="205"/>
      <c r="AE215" s="205"/>
      <c r="AF215" s="205"/>
      <c r="AG215" s="205"/>
    </row>
    <row r="216">
      <c r="A216" s="205"/>
      <c r="B216" s="205"/>
      <c r="C216" s="205"/>
      <c r="D216" s="205"/>
      <c r="E216" s="205"/>
      <c r="F216" s="205"/>
      <c r="G216" s="205"/>
      <c r="H216" s="205"/>
      <c r="I216" s="205"/>
      <c r="J216" s="205"/>
      <c r="K216" s="205"/>
      <c r="L216" s="205"/>
      <c r="M216" s="205"/>
      <c r="N216" s="205"/>
      <c r="O216" s="205"/>
      <c r="P216" s="205"/>
      <c r="Q216" s="205"/>
      <c r="R216" s="205"/>
      <c r="S216" s="205"/>
      <c r="T216" s="205"/>
      <c r="U216" s="205"/>
      <c r="V216" s="206"/>
      <c r="W216" s="207"/>
      <c r="X216" s="205"/>
      <c r="Y216" s="205"/>
      <c r="Z216" s="205"/>
      <c r="AA216" s="205"/>
      <c r="AB216" s="208"/>
      <c r="AC216" s="205"/>
      <c r="AD216" s="205"/>
      <c r="AE216" s="205"/>
      <c r="AF216" s="205"/>
      <c r="AG216" s="205"/>
    </row>
    <row r="217">
      <c r="A217" s="205"/>
      <c r="B217" s="205"/>
      <c r="C217" s="205"/>
      <c r="D217" s="205"/>
      <c r="E217" s="205"/>
      <c r="F217" s="205"/>
      <c r="G217" s="205"/>
      <c r="H217" s="205"/>
      <c r="I217" s="205"/>
      <c r="J217" s="205"/>
      <c r="K217" s="205"/>
      <c r="L217" s="205"/>
      <c r="M217" s="205"/>
      <c r="N217" s="205"/>
      <c r="O217" s="205"/>
      <c r="P217" s="205"/>
      <c r="Q217" s="205"/>
      <c r="R217" s="205"/>
      <c r="S217" s="205"/>
      <c r="T217" s="205"/>
      <c r="U217" s="205"/>
      <c r="V217" s="206"/>
      <c r="W217" s="207"/>
      <c r="X217" s="205"/>
      <c r="Y217" s="205"/>
      <c r="Z217" s="205"/>
      <c r="AA217" s="205"/>
      <c r="AB217" s="208"/>
      <c r="AC217" s="205"/>
      <c r="AD217" s="205"/>
      <c r="AE217" s="205"/>
      <c r="AF217" s="205"/>
      <c r="AG217" s="205"/>
    </row>
    <row r="218">
      <c r="A218" s="205"/>
      <c r="B218" s="205"/>
      <c r="C218" s="205"/>
      <c r="D218" s="205"/>
      <c r="E218" s="205"/>
      <c r="F218" s="205"/>
      <c r="G218" s="205"/>
      <c r="H218" s="205"/>
      <c r="I218" s="205"/>
      <c r="J218" s="205"/>
      <c r="K218" s="205"/>
      <c r="L218" s="205"/>
      <c r="M218" s="205"/>
      <c r="N218" s="205"/>
      <c r="O218" s="205"/>
      <c r="P218" s="205"/>
      <c r="Q218" s="205"/>
      <c r="R218" s="205"/>
      <c r="S218" s="205"/>
      <c r="T218" s="205"/>
      <c r="U218" s="205"/>
      <c r="V218" s="206"/>
      <c r="W218" s="207"/>
      <c r="X218" s="205"/>
      <c r="Y218" s="205"/>
      <c r="Z218" s="205"/>
      <c r="AA218" s="205"/>
      <c r="AB218" s="208"/>
      <c r="AC218" s="205"/>
      <c r="AD218" s="205"/>
      <c r="AE218" s="205"/>
      <c r="AF218" s="205"/>
      <c r="AG218" s="205"/>
    </row>
    <row r="219">
      <c r="A219" s="205"/>
      <c r="B219" s="205"/>
      <c r="C219" s="205"/>
      <c r="D219" s="205"/>
      <c r="E219" s="205"/>
      <c r="F219" s="205"/>
      <c r="G219" s="205"/>
      <c r="H219" s="205"/>
      <c r="I219" s="205"/>
      <c r="J219" s="205"/>
      <c r="K219" s="205"/>
      <c r="L219" s="205"/>
      <c r="M219" s="205"/>
      <c r="N219" s="205"/>
      <c r="O219" s="205"/>
      <c r="P219" s="205"/>
      <c r="Q219" s="205"/>
      <c r="R219" s="205"/>
      <c r="S219" s="205"/>
      <c r="T219" s="205"/>
      <c r="U219" s="205"/>
      <c r="V219" s="206"/>
      <c r="W219" s="207"/>
      <c r="X219" s="205"/>
      <c r="Y219" s="205"/>
      <c r="Z219" s="205"/>
      <c r="AA219" s="205"/>
      <c r="AB219" s="208"/>
      <c r="AC219" s="205"/>
      <c r="AD219" s="205"/>
      <c r="AE219" s="205"/>
      <c r="AF219" s="205"/>
      <c r="AG219" s="205"/>
    </row>
    <row r="220">
      <c r="A220" s="205"/>
      <c r="B220" s="205"/>
      <c r="C220" s="205"/>
      <c r="D220" s="205"/>
      <c r="E220" s="205"/>
      <c r="F220" s="205"/>
      <c r="G220" s="205"/>
      <c r="H220" s="205"/>
      <c r="I220" s="205"/>
      <c r="J220" s="205"/>
      <c r="K220" s="205"/>
      <c r="L220" s="205"/>
      <c r="M220" s="205"/>
      <c r="N220" s="205"/>
      <c r="O220" s="205"/>
      <c r="P220" s="205"/>
      <c r="Q220" s="205"/>
      <c r="R220" s="205"/>
      <c r="S220" s="205"/>
      <c r="T220" s="205"/>
      <c r="U220" s="205"/>
      <c r="V220" s="206"/>
      <c r="W220" s="207"/>
      <c r="X220" s="205"/>
      <c r="Y220" s="205"/>
      <c r="Z220" s="205"/>
      <c r="AA220" s="205"/>
      <c r="AB220" s="208"/>
      <c r="AC220" s="205"/>
      <c r="AD220" s="205"/>
      <c r="AE220" s="205"/>
      <c r="AF220" s="205"/>
      <c r="AG220" s="205"/>
    </row>
    <row r="221">
      <c r="A221" s="205"/>
      <c r="B221" s="205"/>
      <c r="C221" s="205"/>
      <c r="D221" s="205"/>
      <c r="E221" s="205"/>
      <c r="F221" s="205"/>
      <c r="G221" s="205"/>
      <c r="H221" s="205"/>
      <c r="I221" s="205"/>
      <c r="J221" s="205"/>
      <c r="K221" s="205"/>
      <c r="L221" s="205"/>
      <c r="M221" s="205"/>
      <c r="N221" s="205"/>
      <c r="O221" s="205"/>
      <c r="P221" s="205"/>
      <c r="Q221" s="205"/>
      <c r="R221" s="205"/>
      <c r="S221" s="205"/>
      <c r="T221" s="205"/>
      <c r="U221" s="205"/>
      <c r="V221" s="206"/>
      <c r="W221" s="207"/>
      <c r="X221" s="205"/>
      <c r="Y221" s="205"/>
      <c r="Z221" s="205"/>
      <c r="AA221" s="205"/>
      <c r="AB221" s="208"/>
      <c r="AC221" s="205"/>
      <c r="AD221" s="205"/>
      <c r="AE221" s="205"/>
      <c r="AF221" s="205"/>
      <c r="AG221" s="205"/>
    </row>
    <row r="222">
      <c r="A222" s="205"/>
      <c r="B222" s="205"/>
      <c r="C222" s="205"/>
      <c r="D222" s="205"/>
      <c r="E222" s="205"/>
      <c r="F222" s="205"/>
      <c r="G222" s="205"/>
      <c r="H222" s="205"/>
      <c r="I222" s="205"/>
      <c r="J222" s="205"/>
      <c r="K222" s="205"/>
      <c r="L222" s="205"/>
      <c r="M222" s="205"/>
      <c r="N222" s="205"/>
      <c r="O222" s="205"/>
      <c r="P222" s="205"/>
      <c r="Q222" s="205"/>
      <c r="R222" s="205"/>
      <c r="S222" s="205"/>
      <c r="T222" s="205"/>
      <c r="U222" s="205"/>
      <c r="V222" s="206"/>
      <c r="W222" s="207"/>
      <c r="X222" s="205"/>
      <c r="Y222" s="205"/>
      <c r="Z222" s="205"/>
      <c r="AA222" s="205"/>
      <c r="AB222" s="208"/>
      <c r="AC222" s="205"/>
      <c r="AD222" s="205"/>
      <c r="AE222" s="205"/>
      <c r="AF222" s="205"/>
      <c r="AG222" s="205"/>
    </row>
    <row r="223">
      <c r="A223" s="205"/>
      <c r="B223" s="205"/>
      <c r="C223" s="205"/>
      <c r="D223" s="205"/>
      <c r="E223" s="205"/>
      <c r="F223" s="205"/>
      <c r="G223" s="205"/>
      <c r="H223" s="205"/>
      <c r="I223" s="205"/>
      <c r="J223" s="205"/>
      <c r="K223" s="205"/>
      <c r="L223" s="205"/>
      <c r="M223" s="205"/>
      <c r="N223" s="205"/>
      <c r="O223" s="205"/>
      <c r="P223" s="205"/>
      <c r="Q223" s="205"/>
      <c r="R223" s="205"/>
      <c r="S223" s="205"/>
      <c r="T223" s="205"/>
      <c r="U223" s="205"/>
      <c r="V223" s="206"/>
      <c r="W223" s="207"/>
      <c r="X223" s="205"/>
      <c r="Y223" s="205"/>
      <c r="Z223" s="205"/>
      <c r="AA223" s="205"/>
      <c r="AB223" s="208"/>
      <c r="AC223" s="205"/>
      <c r="AD223" s="205"/>
      <c r="AE223" s="205"/>
      <c r="AF223" s="205"/>
      <c r="AG223" s="205"/>
    </row>
    <row r="224">
      <c r="A224" s="205"/>
      <c r="B224" s="205"/>
      <c r="C224" s="205"/>
      <c r="D224" s="205"/>
      <c r="E224" s="205"/>
      <c r="F224" s="205"/>
      <c r="G224" s="205"/>
      <c r="H224" s="205"/>
      <c r="I224" s="205"/>
      <c r="J224" s="205"/>
      <c r="K224" s="205"/>
      <c r="L224" s="205"/>
      <c r="M224" s="205"/>
      <c r="N224" s="205"/>
      <c r="O224" s="205"/>
      <c r="P224" s="205"/>
      <c r="Q224" s="205"/>
      <c r="R224" s="205"/>
      <c r="S224" s="205"/>
      <c r="T224" s="205"/>
      <c r="U224" s="205"/>
      <c r="V224" s="206"/>
      <c r="W224" s="207"/>
      <c r="X224" s="205"/>
      <c r="Y224" s="205"/>
      <c r="Z224" s="205"/>
      <c r="AA224" s="205"/>
      <c r="AB224" s="208"/>
      <c r="AC224" s="205"/>
      <c r="AD224" s="205"/>
      <c r="AE224" s="205"/>
      <c r="AF224" s="205"/>
      <c r="AG224" s="205"/>
    </row>
    <row r="225">
      <c r="A225" s="205"/>
      <c r="B225" s="205"/>
      <c r="C225" s="205"/>
      <c r="D225" s="205"/>
      <c r="E225" s="205"/>
      <c r="F225" s="205"/>
      <c r="G225" s="205"/>
      <c r="H225" s="205"/>
      <c r="I225" s="205"/>
      <c r="J225" s="205"/>
      <c r="K225" s="205"/>
      <c r="L225" s="205"/>
      <c r="M225" s="205"/>
      <c r="N225" s="205"/>
      <c r="O225" s="205"/>
      <c r="P225" s="205"/>
      <c r="Q225" s="205"/>
      <c r="R225" s="205"/>
      <c r="S225" s="205"/>
      <c r="T225" s="205"/>
      <c r="U225" s="205"/>
      <c r="V225" s="206"/>
      <c r="W225" s="207"/>
      <c r="X225" s="205"/>
      <c r="Y225" s="205"/>
      <c r="Z225" s="205"/>
      <c r="AA225" s="205"/>
      <c r="AB225" s="208"/>
      <c r="AC225" s="205"/>
      <c r="AD225" s="205"/>
      <c r="AE225" s="205"/>
      <c r="AF225" s="205"/>
      <c r="AG225" s="205"/>
    </row>
    <row r="226">
      <c r="A226" s="205"/>
      <c r="B226" s="205"/>
      <c r="C226" s="205"/>
      <c r="D226" s="205"/>
      <c r="E226" s="205"/>
      <c r="F226" s="205"/>
      <c r="G226" s="205"/>
      <c r="H226" s="205"/>
      <c r="I226" s="205"/>
      <c r="J226" s="205"/>
      <c r="K226" s="205"/>
      <c r="L226" s="205"/>
      <c r="M226" s="205"/>
      <c r="N226" s="205"/>
      <c r="O226" s="205"/>
      <c r="P226" s="205"/>
      <c r="Q226" s="205"/>
      <c r="R226" s="205"/>
      <c r="S226" s="205"/>
      <c r="T226" s="205"/>
      <c r="U226" s="205"/>
      <c r="V226" s="206"/>
      <c r="W226" s="207"/>
      <c r="X226" s="205"/>
      <c r="Y226" s="205"/>
      <c r="Z226" s="205"/>
      <c r="AA226" s="205"/>
      <c r="AB226" s="208"/>
      <c r="AC226" s="205"/>
      <c r="AD226" s="205"/>
      <c r="AE226" s="205"/>
      <c r="AF226" s="205"/>
      <c r="AG226" s="205"/>
    </row>
    <row r="227">
      <c r="A227" s="205"/>
      <c r="B227" s="205"/>
      <c r="C227" s="205"/>
      <c r="D227" s="205"/>
      <c r="E227" s="205"/>
      <c r="F227" s="205"/>
      <c r="G227" s="205"/>
      <c r="H227" s="205"/>
      <c r="I227" s="205"/>
      <c r="J227" s="205"/>
      <c r="K227" s="205"/>
      <c r="L227" s="205"/>
      <c r="M227" s="205"/>
      <c r="N227" s="205"/>
      <c r="O227" s="205"/>
      <c r="P227" s="205"/>
      <c r="Q227" s="205"/>
      <c r="R227" s="205"/>
      <c r="S227" s="205"/>
      <c r="T227" s="205"/>
      <c r="U227" s="205"/>
      <c r="V227" s="206"/>
      <c r="W227" s="207"/>
      <c r="X227" s="205"/>
      <c r="Y227" s="205"/>
      <c r="Z227" s="205"/>
      <c r="AA227" s="205"/>
      <c r="AB227" s="208"/>
      <c r="AC227" s="205"/>
      <c r="AD227" s="205"/>
      <c r="AE227" s="205"/>
      <c r="AF227" s="205"/>
      <c r="AG227" s="205"/>
    </row>
    <row r="228">
      <c r="A228" s="205"/>
      <c r="B228" s="205"/>
      <c r="C228" s="205"/>
      <c r="D228" s="205"/>
      <c r="E228" s="205"/>
      <c r="F228" s="205"/>
      <c r="G228" s="205"/>
      <c r="H228" s="205"/>
      <c r="I228" s="205"/>
      <c r="J228" s="205"/>
      <c r="K228" s="205"/>
      <c r="L228" s="205"/>
      <c r="M228" s="205"/>
      <c r="N228" s="205"/>
      <c r="O228" s="205"/>
      <c r="P228" s="205"/>
      <c r="Q228" s="205"/>
      <c r="R228" s="205"/>
      <c r="S228" s="205"/>
      <c r="T228" s="205"/>
      <c r="U228" s="205"/>
      <c r="V228" s="206"/>
      <c r="W228" s="207"/>
      <c r="X228" s="205"/>
      <c r="Y228" s="205"/>
      <c r="Z228" s="205"/>
      <c r="AA228" s="205"/>
      <c r="AB228" s="208"/>
      <c r="AC228" s="205"/>
      <c r="AD228" s="205"/>
      <c r="AE228" s="205"/>
      <c r="AF228" s="205"/>
      <c r="AG228" s="205"/>
    </row>
    <row r="229">
      <c r="A229" s="205"/>
      <c r="B229" s="205"/>
      <c r="C229" s="205"/>
      <c r="D229" s="205"/>
      <c r="E229" s="205"/>
      <c r="F229" s="205"/>
      <c r="G229" s="205"/>
      <c r="H229" s="205"/>
      <c r="I229" s="205"/>
      <c r="J229" s="205"/>
      <c r="K229" s="205"/>
      <c r="L229" s="205"/>
      <c r="M229" s="205"/>
      <c r="N229" s="205"/>
      <c r="O229" s="205"/>
      <c r="P229" s="205"/>
      <c r="Q229" s="205"/>
      <c r="R229" s="205"/>
      <c r="S229" s="205"/>
      <c r="T229" s="205"/>
      <c r="U229" s="205"/>
      <c r="V229" s="206"/>
      <c r="W229" s="207"/>
      <c r="X229" s="205"/>
      <c r="Y229" s="205"/>
      <c r="Z229" s="205"/>
      <c r="AA229" s="205"/>
      <c r="AB229" s="208"/>
      <c r="AC229" s="205"/>
      <c r="AD229" s="205"/>
      <c r="AE229" s="205"/>
      <c r="AF229" s="205"/>
      <c r="AG229" s="205"/>
    </row>
    <row r="230">
      <c r="A230" s="205"/>
      <c r="B230" s="205"/>
      <c r="C230" s="205"/>
      <c r="D230" s="205"/>
      <c r="E230" s="205"/>
      <c r="F230" s="205"/>
      <c r="G230" s="205"/>
      <c r="H230" s="205"/>
      <c r="I230" s="205"/>
      <c r="J230" s="205"/>
      <c r="K230" s="205"/>
      <c r="L230" s="205"/>
      <c r="M230" s="205"/>
      <c r="N230" s="205"/>
      <c r="O230" s="205"/>
      <c r="P230" s="205"/>
      <c r="Q230" s="205"/>
      <c r="R230" s="205"/>
      <c r="S230" s="205"/>
      <c r="T230" s="205"/>
      <c r="U230" s="205"/>
      <c r="V230" s="206"/>
      <c r="W230" s="207"/>
      <c r="X230" s="205"/>
      <c r="Y230" s="205"/>
      <c r="Z230" s="205"/>
      <c r="AA230" s="205"/>
      <c r="AB230" s="208"/>
      <c r="AC230" s="205"/>
      <c r="AD230" s="205"/>
      <c r="AE230" s="205"/>
      <c r="AF230" s="205"/>
      <c r="AG230" s="205"/>
    </row>
    <row r="231">
      <c r="A231" s="205"/>
      <c r="B231" s="205"/>
      <c r="C231" s="205"/>
      <c r="D231" s="205"/>
      <c r="E231" s="205"/>
      <c r="F231" s="205"/>
      <c r="G231" s="205"/>
      <c r="H231" s="205"/>
      <c r="I231" s="205"/>
      <c r="J231" s="205"/>
      <c r="K231" s="205"/>
      <c r="L231" s="205"/>
      <c r="M231" s="205"/>
      <c r="N231" s="205"/>
      <c r="O231" s="205"/>
      <c r="P231" s="205"/>
      <c r="Q231" s="205"/>
      <c r="R231" s="205"/>
      <c r="S231" s="205"/>
      <c r="T231" s="205"/>
      <c r="U231" s="205"/>
      <c r="V231" s="206"/>
      <c r="W231" s="207"/>
      <c r="X231" s="205"/>
      <c r="Y231" s="205"/>
      <c r="Z231" s="205"/>
      <c r="AA231" s="205"/>
      <c r="AB231" s="208"/>
      <c r="AC231" s="205"/>
      <c r="AD231" s="205"/>
      <c r="AE231" s="205"/>
      <c r="AF231" s="205"/>
      <c r="AG231" s="205"/>
    </row>
    <row r="232">
      <c r="A232" s="205"/>
      <c r="B232" s="205"/>
      <c r="C232" s="205"/>
      <c r="D232" s="205"/>
      <c r="E232" s="205"/>
      <c r="F232" s="205"/>
      <c r="G232" s="205"/>
      <c r="H232" s="205"/>
      <c r="I232" s="205"/>
      <c r="J232" s="205"/>
      <c r="K232" s="205"/>
      <c r="L232" s="205"/>
      <c r="M232" s="205"/>
      <c r="N232" s="205"/>
      <c r="O232" s="205"/>
      <c r="P232" s="205"/>
      <c r="Q232" s="205"/>
      <c r="R232" s="205"/>
      <c r="S232" s="205"/>
      <c r="T232" s="205"/>
      <c r="U232" s="205"/>
      <c r="V232" s="206"/>
      <c r="W232" s="207"/>
      <c r="X232" s="205"/>
      <c r="Y232" s="205"/>
      <c r="Z232" s="205"/>
      <c r="AA232" s="205"/>
      <c r="AB232" s="208"/>
      <c r="AC232" s="205"/>
      <c r="AD232" s="205"/>
      <c r="AE232" s="205"/>
      <c r="AF232" s="205"/>
      <c r="AG232" s="205"/>
    </row>
    <row r="233">
      <c r="A233" s="205"/>
      <c r="B233" s="205"/>
      <c r="C233" s="205"/>
      <c r="D233" s="205"/>
      <c r="E233" s="205"/>
      <c r="F233" s="205"/>
      <c r="G233" s="205"/>
      <c r="H233" s="205"/>
      <c r="I233" s="205"/>
      <c r="J233" s="205"/>
      <c r="K233" s="205"/>
      <c r="L233" s="205"/>
      <c r="M233" s="205"/>
      <c r="N233" s="205"/>
      <c r="O233" s="205"/>
      <c r="P233" s="205"/>
      <c r="Q233" s="205"/>
      <c r="R233" s="205"/>
      <c r="S233" s="205"/>
      <c r="T233" s="205"/>
      <c r="U233" s="205"/>
      <c r="V233" s="206"/>
      <c r="W233" s="207"/>
      <c r="X233" s="205"/>
      <c r="Y233" s="205"/>
      <c r="Z233" s="205"/>
      <c r="AA233" s="205"/>
      <c r="AB233" s="208"/>
      <c r="AC233" s="205"/>
      <c r="AD233" s="205"/>
      <c r="AE233" s="205"/>
      <c r="AF233" s="205"/>
      <c r="AG233" s="205"/>
    </row>
    <row r="234">
      <c r="A234" s="205"/>
      <c r="B234" s="205"/>
      <c r="C234" s="205"/>
      <c r="D234" s="205"/>
      <c r="E234" s="205"/>
      <c r="F234" s="205"/>
      <c r="G234" s="205"/>
      <c r="H234" s="205"/>
      <c r="I234" s="205"/>
      <c r="J234" s="205"/>
      <c r="K234" s="205"/>
      <c r="L234" s="205"/>
      <c r="M234" s="205"/>
      <c r="N234" s="205"/>
      <c r="O234" s="205"/>
      <c r="P234" s="205"/>
      <c r="Q234" s="205"/>
      <c r="R234" s="205"/>
      <c r="S234" s="205"/>
      <c r="T234" s="205"/>
      <c r="U234" s="205"/>
      <c r="V234" s="206"/>
      <c r="W234" s="207"/>
      <c r="X234" s="205"/>
      <c r="Y234" s="205"/>
      <c r="Z234" s="205"/>
      <c r="AA234" s="205"/>
      <c r="AB234" s="208"/>
      <c r="AC234" s="205"/>
      <c r="AD234" s="205"/>
      <c r="AE234" s="205"/>
      <c r="AF234" s="205"/>
      <c r="AG234" s="205"/>
    </row>
    <row r="235">
      <c r="A235" s="205"/>
      <c r="B235" s="205"/>
      <c r="C235" s="205"/>
      <c r="D235" s="205"/>
      <c r="E235" s="205"/>
      <c r="F235" s="205"/>
      <c r="G235" s="205"/>
      <c r="H235" s="205"/>
      <c r="I235" s="205"/>
      <c r="J235" s="205"/>
      <c r="K235" s="205"/>
      <c r="L235" s="205"/>
      <c r="M235" s="205"/>
      <c r="N235" s="205"/>
      <c r="O235" s="205"/>
      <c r="P235" s="205"/>
      <c r="Q235" s="205"/>
      <c r="R235" s="205"/>
      <c r="S235" s="205"/>
      <c r="T235" s="205"/>
      <c r="U235" s="205"/>
      <c r="V235" s="206"/>
      <c r="W235" s="207"/>
      <c r="X235" s="205"/>
      <c r="Y235" s="205"/>
      <c r="Z235" s="205"/>
      <c r="AA235" s="205"/>
      <c r="AB235" s="208"/>
      <c r="AC235" s="205"/>
      <c r="AD235" s="205"/>
      <c r="AE235" s="205"/>
      <c r="AF235" s="205"/>
      <c r="AG235" s="205"/>
    </row>
    <row r="236">
      <c r="A236" s="205"/>
      <c r="B236" s="205"/>
      <c r="C236" s="205"/>
      <c r="D236" s="205"/>
      <c r="E236" s="205"/>
      <c r="F236" s="205"/>
      <c r="G236" s="205"/>
      <c r="H236" s="205"/>
      <c r="I236" s="205"/>
      <c r="J236" s="205"/>
      <c r="K236" s="205"/>
      <c r="L236" s="205"/>
      <c r="M236" s="205"/>
      <c r="N236" s="205"/>
      <c r="O236" s="205"/>
      <c r="P236" s="205"/>
      <c r="Q236" s="205"/>
      <c r="R236" s="205"/>
      <c r="S236" s="205"/>
      <c r="T236" s="205"/>
      <c r="U236" s="205"/>
      <c r="V236" s="206"/>
      <c r="W236" s="207"/>
      <c r="X236" s="205"/>
      <c r="Y236" s="205"/>
      <c r="Z236" s="205"/>
      <c r="AA236" s="205"/>
      <c r="AB236" s="208"/>
      <c r="AC236" s="205"/>
      <c r="AD236" s="205"/>
      <c r="AE236" s="205"/>
      <c r="AF236" s="205"/>
      <c r="AG236" s="205"/>
    </row>
    <row r="237">
      <c r="A237" s="205"/>
      <c r="B237" s="205"/>
      <c r="C237" s="205"/>
      <c r="D237" s="205"/>
      <c r="E237" s="205"/>
      <c r="F237" s="205"/>
      <c r="G237" s="205"/>
      <c r="H237" s="205"/>
      <c r="I237" s="205"/>
      <c r="J237" s="205"/>
      <c r="K237" s="205"/>
      <c r="L237" s="205"/>
      <c r="M237" s="205"/>
      <c r="N237" s="205"/>
      <c r="O237" s="205"/>
      <c r="P237" s="205"/>
      <c r="Q237" s="205"/>
      <c r="R237" s="205"/>
      <c r="S237" s="205"/>
      <c r="T237" s="205"/>
      <c r="U237" s="205"/>
      <c r="V237" s="206"/>
      <c r="W237" s="207"/>
      <c r="X237" s="205"/>
      <c r="Y237" s="205"/>
      <c r="Z237" s="205"/>
      <c r="AA237" s="205"/>
      <c r="AB237" s="208"/>
      <c r="AC237" s="205"/>
      <c r="AD237" s="205"/>
      <c r="AE237" s="205"/>
      <c r="AF237" s="205"/>
      <c r="AG237" s="205"/>
    </row>
    <row r="238">
      <c r="A238" s="205"/>
      <c r="B238" s="205"/>
      <c r="C238" s="205"/>
      <c r="D238" s="205"/>
      <c r="E238" s="205"/>
      <c r="F238" s="205"/>
      <c r="G238" s="205"/>
      <c r="H238" s="205"/>
      <c r="I238" s="205"/>
      <c r="J238" s="205"/>
      <c r="K238" s="205"/>
      <c r="L238" s="205"/>
      <c r="M238" s="205"/>
      <c r="N238" s="205"/>
      <c r="O238" s="205"/>
      <c r="P238" s="205"/>
      <c r="Q238" s="205"/>
      <c r="R238" s="205"/>
      <c r="S238" s="205"/>
      <c r="T238" s="205"/>
      <c r="U238" s="205"/>
      <c r="V238" s="206"/>
      <c r="W238" s="207"/>
      <c r="X238" s="205"/>
      <c r="Y238" s="205"/>
      <c r="Z238" s="205"/>
      <c r="AA238" s="205"/>
      <c r="AB238" s="208"/>
      <c r="AC238" s="205"/>
      <c r="AD238" s="205"/>
      <c r="AE238" s="205"/>
      <c r="AF238" s="205"/>
      <c r="AG238" s="205"/>
    </row>
    <row r="239">
      <c r="A239" s="205"/>
      <c r="B239" s="205"/>
      <c r="C239" s="205"/>
      <c r="D239" s="205"/>
      <c r="E239" s="205"/>
      <c r="F239" s="205"/>
      <c r="G239" s="205"/>
      <c r="H239" s="205"/>
      <c r="I239" s="205"/>
      <c r="J239" s="205"/>
      <c r="K239" s="205"/>
      <c r="L239" s="205"/>
      <c r="M239" s="205"/>
      <c r="N239" s="205"/>
      <c r="O239" s="205"/>
      <c r="P239" s="205"/>
      <c r="Q239" s="205"/>
      <c r="R239" s="205"/>
      <c r="S239" s="205"/>
      <c r="T239" s="205"/>
      <c r="U239" s="205"/>
      <c r="V239" s="206"/>
      <c r="W239" s="207"/>
      <c r="X239" s="205"/>
      <c r="Y239" s="205"/>
      <c r="Z239" s="205"/>
      <c r="AA239" s="205"/>
      <c r="AB239" s="208"/>
      <c r="AC239" s="205"/>
      <c r="AD239" s="205"/>
      <c r="AE239" s="205"/>
      <c r="AF239" s="205"/>
      <c r="AG239" s="205"/>
    </row>
    <row r="240">
      <c r="A240" s="205"/>
      <c r="B240" s="205"/>
      <c r="C240" s="205"/>
      <c r="D240" s="205"/>
      <c r="E240" s="205"/>
      <c r="F240" s="205"/>
      <c r="G240" s="205"/>
      <c r="H240" s="205"/>
      <c r="I240" s="205"/>
      <c r="J240" s="205"/>
      <c r="K240" s="205"/>
      <c r="L240" s="205"/>
      <c r="M240" s="205"/>
      <c r="N240" s="205"/>
      <c r="O240" s="205"/>
      <c r="P240" s="205"/>
      <c r="Q240" s="205"/>
      <c r="R240" s="205"/>
      <c r="S240" s="205"/>
      <c r="T240" s="205"/>
      <c r="U240" s="205"/>
      <c r="V240" s="206"/>
      <c r="W240" s="207"/>
      <c r="X240" s="205"/>
      <c r="Y240" s="205"/>
      <c r="Z240" s="205"/>
      <c r="AA240" s="205"/>
      <c r="AB240" s="208"/>
      <c r="AC240" s="205"/>
      <c r="AD240" s="205"/>
      <c r="AE240" s="205"/>
      <c r="AF240" s="205"/>
      <c r="AG240" s="205"/>
    </row>
    <row r="241">
      <c r="A241" s="205"/>
      <c r="B241" s="205"/>
      <c r="C241" s="205"/>
      <c r="D241" s="205"/>
      <c r="E241" s="205"/>
      <c r="F241" s="205"/>
      <c r="G241" s="205"/>
      <c r="H241" s="205"/>
      <c r="I241" s="205"/>
      <c r="J241" s="205"/>
      <c r="K241" s="205"/>
      <c r="L241" s="205"/>
      <c r="M241" s="205"/>
      <c r="N241" s="205"/>
      <c r="O241" s="205"/>
      <c r="P241" s="205"/>
      <c r="Q241" s="205"/>
      <c r="R241" s="205"/>
      <c r="S241" s="205"/>
      <c r="T241" s="205"/>
      <c r="U241" s="205"/>
      <c r="V241" s="206"/>
      <c r="W241" s="207"/>
      <c r="X241" s="205"/>
      <c r="Y241" s="205"/>
      <c r="Z241" s="205"/>
      <c r="AA241" s="205"/>
      <c r="AB241" s="208"/>
      <c r="AC241" s="205"/>
      <c r="AD241" s="205"/>
      <c r="AE241" s="205"/>
      <c r="AF241" s="205"/>
      <c r="AG241" s="205"/>
    </row>
    <row r="242">
      <c r="A242" s="205"/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6"/>
      <c r="W242" s="207"/>
      <c r="X242" s="205"/>
      <c r="Y242" s="205"/>
      <c r="Z242" s="205"/>
      <c r="AA242" s="205"/>
      <c r="AB242" s="208"/>
      <c r="AC242" s="205"/>
      <c r="AD242" s="205"/>
      <c r="AE242" s="205"/>
      <c r="AF242" s="205"/>
      <c r="AG242" s="205"/>
    </row>
    <row r="243">
      <c r="A243" s="205"/>
      <c r="B243" s="205"/>
      <c r="C243" s="205"/>
      <c r="D243" s="205"/>
      <c r="E243" s="205"/>
      <c r="F243" s="205"/>
      <c r="G243" s="205"/>
      <c r="H243" s="205"/>
      <c r="I243" s="205"/>
      <c r="J243" s="205"/>
      <c r="K243" s="205"/>
      <c r="L243" s="205"/>
      <c r="M243" s="205"/>
      <c r="N243" s="205"/>
      <c r="O243" s="205"/>
      <c r="P243" s="205"/>
      <c r="Q243" s="205"/>
      <c r="R243" s="205"/>
      <c r="S243" s="205"/>
      <c r="T243" s="205"/>
      <c r="U243" s="205"/>
      <c r="V243" s="206"/>
      <c r="W243" s="207"/>
      <c r="X243" s="205"/>
      <c r="Y243" s="205"/>
      <c r="Z243" s="205"/>
      <c r="AA243" s="205"/>
      <c r="AB243" s="208"/>
      <c r="AC243" s="205"/>
      <c r="AD243" s="205"/>
      <c r="AE243" s="205"/>
      <c r="AF243" s="205"/>
      <c r="AG243" s="205"/>
    </row>
    <row r="244">
      <c r="A244" s="205"/>
      <c r="B244" s="205"/>
      <c r="C244" s="205"/>
      <c r="D244" s="205"/>
      <c r="E244" s="205"/>
      <c r="F244" s="205"/>
      <c r="G244" s="205"/>
      <c r="H244" s="205"/>
      <c r="I244" s="205"/>
      <c r="J244" s="205"/>
      <c r="K244" s="205"/>
      <c r="L244" s="205"/>
      <c r="M244" s="205"/>
      <c r="N244" s="205"/>
      <c r="O244" s="205"/>
      <c r="P244" s="205"/>
      <c r="Q244" s="205"/>
      <c r="R244" s="205"/>
      <c r="S244" s="205"/>
      <c r="T244" s="205"/>
      <c r="U244" s="205"/>
      <c r="V244" s="206"/>
      <c r="W244" s="207"/>
      <c r="X244" s="205"/>
      <c r="Y244" s="205"/>
      <c r="Z244" s="205"/>
      <c r="AA244" s="205"/>
      <c r="AB244" s="208"/>
      <c r="AC244" s="205"/>
      <c r="AD244" s="205"/>
      <c r="AE244" s="205"/>
      <c r="AF244" s="205"/>
      <c r="AG244" s="205"/>
    </row>
    <row r="245">
      <c r="A245" s="205"/>
      <c r="B245" s="205"/>
      <c r="C245" s="205"/>
      <c r="D245" s="205"/>
      <c r="E245" s="205"/>
      <c r="F245" s="205"/>
      <c r="G245" s="205"/>
      <c r="H245" s="205"/>
      <c r="I245" s="205"/>
      <c r="J245" s="205"/>
      <c r="K245" s="205"/>
      <c r="L245" s="205"/>
      <c r="M245" s="205"/>
      <c r="N245" s="205"/>
      <c r="O245" s="205"/>
      <c r="P245" s="205"/>
      <c r="Q245" s="205"/>
      <c r="R245" s="205"/>
      <c r="S245" s="205"/>
      <c r="T245" s="205"/>
      <c r="U245" s="205"/>
      <c r="V245" s="206"/>
      <c r="W245" s="207"/>
      <c r="X245" s="205"/>
      <c r="Y245" s="205"/>
      <c r="Z245" s="205"/>
      <c r="AA245" s="205"/>
      <c r="AB245" s="208"/>
      <c r="AC245" s="205"/>
      <c r="AD245" s="205"/>
      <c r="AE245" s="205"/>
      <c r="AF245" s="205"/>
      <c r="AG245" s="205"/>
    </row>
    <row r="246">
      <c r="A246" s="205"/>
      <c r="B246" s="205"/>
      <c r="C246" s="205"/>
      <c r="D246" s="205"/>
      <c r="E246" s="205"/>
      <c r="F246" s="205"/>
      <c r="G246" s="205"/>
      <c r="H246" s="205"/>
      <c r="I246" s="205"/>
      <c r="J246" s="205"/>
      <c r="K246" s="205"/>
      <c r="L246" s="205"/>
      <c r="M246" s="205"/>
      <c r="N246" s="205"/>
      <c r="O246" s="205"/>
      <c r="P246" s="205"/>
      <c r="Q246" s="205"/>
      <c r="R246" s="205"/>
      <c r="S246" s="205"/>
      <c r="T246" s="205"/>
      <c r="U246" s="205"/>
      <c r="V246" s="206"/>
      <c r="W246" s="207"/>
      <c r="X246" s="205"/>
      <c r="Y246" s="205"/>
      <c r="Z246" s="205"/>
      <c r="AA246" s="205"/>
      <c r="AB246" s="208"/>
      <c r="AC246" s="205"/>
      <c r="AD246" s="205"/>
      <c r="AE246" s="205"/>
      <c r="AF246" s="205"/>
      <c r="AG246" s="205"/>
    </row>
    <row r="247">
      <c r="A247" s="205"/>
      <c r="B247" s="205"/>
      <c r="C247" s="205"/>
      <c r="D247" s="205"/>
      <c r="E247" s="205"/>
      <c r="F247" s="205"/>
      <c r="G247" s="205"/>
      <c r="H247" s="205"/>
      <c r="I247" s="205"/>
      <c r="J247" s="205"/>
      <c r="K247" s="205"/>
      <c r="L247" s="205"/>
      <c r="M247" s="205"/>
      <c r="N247" s="205"/>
      <c r="O247" s="205"/>
      <c r="P247" s="205"/>
      <c r="Q247" s="205"/>
      <c r="R247" s="205"/>
      <c r="S247" s="205"/>
      <c r="T247" s="205"/>
      <c r="U247" s="205"/>
      <c r="V247" s="206"/>
      <c r="W247" s="207"/>
      <c r="X247" s="205"/>
      <c r="Y247" s="205"/>
      <c r="Z247" s="205"/>
      <c r="AA247" s="205"/>
      <c r="AB247" s="208"/>
      <c r="AC247" s="205"/>
      <c r="AD247" s="205"/>
      <c r="AE247" s="205"/>
      <c r="AF247" s="205"/>
      <c r="AG247" s="205"/>
    </row>
    <row r="248">
      <c r="A248" s="205"/>
      <c r="B248" s="205"/>
      <c r="C248" s="205"/>
      <c r="D248" s="205"/>
      <c r="E248" s="205"/>
      <c r="F248" s="205"/>
      <c r="G248" s="205"/>
      <c r="H248" s="205"/>
      <c r="I248" s="205"/>
      <c r="J248" s="205"/>
      <c r="K248" s="205"/>
      <c r="L248" s="205"/>
      <c r="M248" s="205"/>
      <c r="N248" s="205"/>
      <c r="O248" s="205"/>
      <c r="P248" s="205"/>
      <c r="Q248" s="205"/>
      <c r="R248" s="205"/>
      <c r="S248" s="205"/>
      <c r="T248" s="205"/>
      <c r="U248" s="205"/>
      <c r="V248" s="206"/>
      <c r="W248" s="207"/>
      <c r="X248" s="205"/>
      <c r="Y248" s="205"/>
      <c r="Z248" s="205"/>
      <c r="AA248" s="205"/>
      <c r="AB248" s="208"/>
      <c r="AC248" s="205"/>
      <c r="AD248" s="205"/>
      <c r="AE248" s="205"/>
      <c r="AF248" s="205"/>
      <c r="AG248" s="205"/>
    </row>
    <row r="249">
      <c r="A249" s="205"/>
      <c r="B249" s="205"/>
      <c r="C249" s="205"/>
      <c r="D249" s="205"/>
      <c r="E249" s="205"/>
      <c r="F249" s="205"/>
      <c r="G249" s="205"/>
      <c r="H249" s="205"/>
      <c r="I249" s="205"/>
      <c r="J249" s="205"/>
      <c r="K249" s="205"/>
      <c r="L249" s="205"/>
      <c r="M249" s="205"/>
      <c r="N249" s="205"/>
      <c r="O249" s="205"/>
      <c r="P249" s="205"/>
      <c r="Q249" s="205"/>
      <c r="R249" s="205"/>
      <c r="S249" s="205"/>
      <c r="T249" s="205"/>
      <c r="U249" s="205"/>
      <c r="V249" s="206"/>
      <c r="W249" s="207"/>
      <c r="X249" s="205"/>
      <c r="Y249" s="205"/>
      <c r="Z249" s="205"/>
      <c r="AA249" s="205"/>
      <c r="AB249" s="208"/>
      <c r="AC249" s="205"/>
      <c r="AD249" s="205"/>
      <c r="AE249" s="205"/>
      <c r="AF249" s="205"/>
      <c r="AG249" s="205"/>
    </row>
    <row r="250">
      <c r="A250" s="205"/>
      <c r="B250" s="205"/>
      <c r="C250" s="205"/>
      <c r="D250" s="205"/>
      <c r="E250" s="205"/>
      <c r="F250" s="205"/>
      <c r="G250" s="205"/>
      <c r="H250" s="205"/>
      <c r="I250" s="205"/>
      <c r="J250" s="205"/>
      <c r="K250" s="205"/>
      <c r="L250" s="205"/>
      <c r="M250" s="205"/>
      <c r="N250" s="205"/>
      <c r="O250" s="205"/>
      <c r="P250" s="205"/>
      <c r="Q250" s="205"/>
      <c r="R250" s="205"/>
      <c r="S250" s="205"/>
      <c r="T250" s="205"/>
      <c r="U250" s="205"/>
      <c r="V250" s="206"/>
      <c r="W250" s="207"/>
      <c r="X250" s="205"/>
      <c r="Y250" s="205"/>
      <c r="Z250" s="205"/>
      <c r="AA250" s="205"/>
      <c r="AB250" s="208"/>
      <c r="AC250" s="205"/>
      <c r="AD250" s="205"/>
      <c r="AE250" s="205"/>
      <c r="AF250" s="205"/>
      <c r="AG250" s="205"/>
    </row>
    <row r="251">
      <c r="A251" s="205"/>
      <c r="B251" s="205"/>
      <c r="C251" s="205"/>
      <c r="D251" s="205"/>
      <c r="E251" s="205"/>
      <c r="F251" s="205"/>
      <c r="G251" s="205"/>
      <c r="H251" s="205"/>
      <c r="I251" s="205"/>
      <c r="J251" s="205"/>
      <c r="K251" s="205"/>
      <c r="L251" s="205"/>
      <c r="M251" s="205"/>
      <c r="N251" s="205"/>
      <c r="O251" s="205"/>
      <c r="P251" s="205"/>
      <c r="Q251" s="205"/>
      <c r="R251" s="205"/>
      <c r="S251" s="205"/>
      <c r="T251" s="205"/>
      <c r="U251" s="205"/>
      <c r="V251" s="206"/>
      <c r="W251" s="207"/>
      <c r="X251" s="205"/>
      <c r="Y251" s="205"/>
      <c r="Z251" s="205"/>
      <c r="AA251" s="205"/>
      <c r="AB251" s="208"/>
      <c r="AC251" s="205"/>
      <c r="AD251" s="205"/>
      <c r="AE251" s="205"/>
      <c r="AF251" s="205"/>
      <c r="AG251" s="205"/>
    </row>
    <row r="252">
      <c r="A252" s="205"/>
      <c r="B252" s="205"/>
      <c r="C252" s="205"/>
      <c r="D252" s="205"/>
      <c r="E252" s="205"/>
      <c r="F252" s="205"/>
      <c r="G252" s="205"/>
      <c r="H252" s="205"/>
      <c r="I252" s="205"/>
      <c r="J252" s="205"/>
      <c r="K252" s="205"/>
      <c r="L252" s="205"/>
      <c r="M252" s="205"/>
      <c r="N252" s="205"/>
      <c r="O252" s="205"/>
      <c r="P252" s="205"/>
      <c r="Q252" s="205"/>
      <c r="R252" s="205"/>
      <c r="S252" s="205"/>
      <c r="T252" s="205"/>
      <c r="U252" s="205"/>
      <c r="V252" s="206"/>
      <c r="W252" s="207"/>
      <c r="X252" s="205"/>
      <c r="Y252" s="205"/>
      <c r="Z252" s="205"/>
      <c r="AA252" s="205"/>
      <c r="AB252" s="208"/>
      <c r="AC252" s="205"/>
      <c r="AD252" s="205"/>
      <c r="AE252" s="205"/>
      <c r="AF252" s="205"/>
      <c r="AG252" s="205"/>
    </row>
    <row r="253">
      <c r="A253" s="205"/>
      <c r="B253" s="205"/>
      <c r="C253" s="205"/>
      <c r="D253" s="205"/>
      <c r="E253" s="205"/>
      <c r="F253" s="205"/>
      <c r="G253" s="205"/>
      <c r="H253" s="205"/>
      <c r="I253" s="205"/>
      <c r="J253" s="205"/>
      <c r="K253" s="205"/>
      <c r="L253" s="205"/>
      <c r="M253" s="205"/>
      <c r="N253" s="205"/>
      <c r="O253" s="205"/>
      <c r="P253" s="205"/>
      <c r="Q253" s="205"/>
      <c r="R253" s="205"/>
      <c r="S253" s="205"/>
      <c r="T253" s="205"/>
      <c r="U253" s="205"/>
      <c r="V253" s="206"/>
      <c r="W253" s="207"/>
      <c r="X253" s="205"/>
      <c r="Y253" s="205"/>
      <c r="Z253" s="205"/>
      <c r="AA253" s="205"/>
      <c r="AB253" s="208"/>
      <c r="AC253" s="205"/>
      <c r="AD253" s="205"/>
      <c r="AE253" s="205"/>
      <c r="AF253" s="205"/>
      <c r="AG253" s="205"/>
    </row>
    <row r="254">
      <c r="A254" s="205"/>
      <c r="B254" s="205"/>
      <c r="C254" s="205"/>
      <c r="D254" s="205"/>
      <c r="E254" s="205"/>
      <c r="F254" s="205"/>
      <c r="G254" s="205"/>
      <c r="H254" s="205"/>
      <c r="I254" s="205"/>
      <c r="J254" s="205"/>
      <c r="K254" s="205"/>
      <c r="L254" s="205"/>
      <c r="M254" s="205"/>
      <c r="N254" s="205"/>
      <c r="O254" s="205"/>
      <c r="P254" s="205"/>
      <c r="Q254" s="205"/>
      <c r="R254" s="205"/>
      <c r="S254" s="205"/>
      <c r="T254" s="205"/>
      <c r="U254" s="205"/>
      <c r="V254" s="206"/>
      <c r="W254" s="207"/>
      <c r="X254" s="205"/>
      <c r="Y254" s="205"/>
      <c r="Z254" s="205"/>
      <c r="AA254" s="205"/>
      <c r="AB254" s="208"/>
      <c r="AC254" s="205"/>
      <c r="AD254" s="205"/>
      <c r="AE254" s="205"/>
      <c r="AF254" s="205"/>
      <c r="AG254" s="205"/>
    </row>
    <row r="255">
      <c r="A255" s="205"/>
      <c r="B255" s="205"/>
      <c r="C255" s="205"/>
      <c r="D255" s="205"/>
      <c r="E255" s="205"/>
      <c r="F255" s="205"/>
      <c r="G255" s="205"/>
      <c r="H255" s="205"/>
      <c r="I255" s="205"/>
      <c r="J255" s="205"/>
      <c r="K255" s="205"/>
      <c r="L255" s="205"/>
      <c r="M255" s="205"/>
      <c r="N255" s="205"/>
      <c r="O255" s="205"/>
      <c r="P255" s="205"/>
      <c r="Q255" s="205"/>
      <c r="R255" s="205"/>
      <c r="S255" s="205"/>
      <c r="T255" s="205"/>
      <c r="U255" s="205"/>
      <c r="V255" s="206"/>
      <c r="W255" s="207"/>
      <c r="X255" s="205"/>
      <c r="Y255" s="205"/>
      <c r="Z255" s="205"/>
      <c r="AA255" s="205"/>
      <c r="AB255" s="208"/>
      <c r="AC255" s="205"/>
      <c r="AD255" s="205"/>
      <c r="AE255" s="205"/>
      <c r="AF255" s="205"/>
      <c r="AG255" s="205"/>
    </row>
    <row r="256">
      <c r="A256" s="205"/>
      <c r="B256" s="205"/>
      <c r="C256" s="205"/>
      <c r="D256" s="205"/>
      <c r="E256" s="205"/>
      <c r="F256" s="205"/>
      <c r="G256" s="205"/>
      <c r="H256" s="205"/>
      <c r="I256" s="205"/>
      <c r="J256" s="205"/>
      <c r="K256" s="205"/>
      <c r="L256" s="205"/>
      <c r="M256" s="205"/>
      <c r="N256" s="205"/>
      <c r="O256" s="205"/>
      <c r="P256" s="205"/>
      <c r="Q256" s="205"/>
      <c r="R256" s="205"/>
      <c r="S256" s="205"/>
      <c r="T256" s="205"/>
      <c r="U256" s="205"/>
      <c r="V256" s="206"/>
      <c r="W256" s="207"/>
      <c r="X256" s="205"/>
      <c r="Y256" s="205"/>
      <c r="Z256" s="205"/>
      <c r="AA256" s="205"/>
      <c r="AB256" s="208"/>
      <c r="AC256" s="205"/>
      <c r="AD256" s="205"/>
      <c r="AE256" s="205"/>
      <c r="AF256" s="205"/>
      <c r="AG256" s="205"/>
    </row>
    <row r="257">
      <c r="A257" s="205"/>
      <c r="B257" s="205"/>
      <c r="C257" s="205"/>
      <c r="D257" s="205"/>
      <c r="E257" s="205"/>
      <c r="F257" s="205"/>
      <c r="G257" s="205"/>
      <c r="H257" s="205"/>
      <c r="I257" s="205"/>
      <c r="J257" s="205"/>
      <c r="K257" s="205"/>
      <c r="L257" s="205"/>
      <c r="M257" s="205"/>
      <c r="N257" s="205"/>
      <c r="O257" s="205"/>
      <c r="P257" s="205"/>
      <c r="Q257" s="205"/>
      <c r="R257" s="205"/>
      <c r="S257" s="205"/>
      <c r="T257" s="205"/>
      <c r="U257" s="205"/>
      <c r="V257" s="206"/>
      <c r="W257" s="207"/>
      <c r="X257" s="205"/>
      <c r="Y257" s="205"/>
      <c r="Z257" s="205"/>
      <c r="AA257" s="205"/>
      <c r="AB257" s="208"/>
      <c r="AC257" s="205"/>
      <c r="AD257" s="205"/>
      <c r="AE257" s="205"/>
      <c r="AF257" s="205"/>
      <c r="AG257" s="205"/>
    </row>
    <row r="258">
      <c r="A258" s="205"/>
      <c r="B258" s="205"/>
      <c r="C258" s="205"/>
      <c r="D258" s="205"/>
      <c r="E258" s="205"/>
      <c r="F258" s="205"/>
      <c r="G258" s="205"/>
      <c r="H258" s="205"/>
      <c r="I258" s="205"/>
      <c r="J258" s="205"/>
      <c r="K258" s="205"/>
      <c r="L258" s="205"/>
      <c r="M258" s="205"/>
      <c r="N258" s="205"/>
      <c r="O258" s="205"/>
      <c r="P258" s="205"/>
      <c r="Q258" s="205"/>
      <c r="R258" s="205"/>
      <c r="S258" s="205"/>
      <c r="T258" s="205"/>
      <c r="U258" s="205"/>
      <c r="V258" s="206"/>
      <c r="W258" s="207"/>
      <c r="X258" s="205"/>
      <c r="Y258" s="205"/>
      <c r="Z258" s="205"/>
      <c r="AA258" s="205"/>
      <c r="AB258" s="208"/>
      <c r="AC258" s="205"/>
      <c r="AD258" s="205"/>
      <c r="AE258" s="205"/>
      <c r="AF258" s="205"/>
      <c r="AG258" s="205"/>
    </row>
    <row r="259">
      <c r="A259" s="205"/>
      <c r="B259" s="205"/>
      <c r="C259" s="205"/>
      <c r="D259" s="205"/>
      <c r="E259" s="205"/>
      <c r="F259" s="205"/>
      <c r="G259" s="205"/>
      <c r="H259" s="205"/>
      <c r="I259" s="205"/>
      <c r="J259" s="205"/>
      <c r="K259" s="205"/>
      <c r="L259" s="205"/>
      <c r="M259" s="205"/>
      <c r="N259" s="205"/>
      <c r="O259" s="205"/>
      <c r="P259" s="205"/>
      <c r="Q259" s="205"/>
      <c r="R259" s="205"/>
      <c r="S259" s="205"/>
      <c r="T259" s="205"/>
      <c r="U259" s="205"/>
      <c r="V259" s="206"/>
      <c r="W259" s="207"/>
      <c r="X259" s="205"/>
      <c r="Y259" s="205"/>
      <c r="Z259" s="205"/>
      <c r="AA259" s="205"/>
      <c r="AB259" s="208"/>
      <c r="AC259" s="205"/>
      <c r="AD259" s="205"/>
      <c r="AE259" s="205"/>
      <c r="AF259" s="205"/>
      <c r="AG259" s="205"/>
    </row>
    <row r="260">
      <c r="A260" s="205"/>
      <c r="B260" s="205"/>
      <c r="C260" s="205"/>
      <c r="D260" s="205"/>
      <c r="E260" s="205"/>
      <c r="F260" s="205"/>
      <c r="G260" s="205"/>
      <c r="H260" s="205"/>
      <c r="I260" s="205"/>
      <c r="J260" s="205"/>
      <c r="K260" s="205"/>
      <c r="L260" s="205"/>
      <c r="M260" s="205"/>
      <c r="N260" s="205"/>
      <c r="O260" s="205"/>
      <c r="P260" s="205"/>
      <c r="Q260" s="205"/>
      <c r="R260" s="205"/>
      <c r="S260" s="205"/>
      <c r="T260" s="205"/>
      <c r="U260" s="205"/>
      <c r="V260" s="206"/>
      <c r="W260" s="207"/>
      <c r="X260" s="205"/>
      <c r="Y260" s="205"/>
      <c r="Z260" s="205"/>
      <c r="AA260" s="205"/>
      <c r="AB260" s="208"/>
      <c r="AC260" s="205"/>
      <c r="AD260" s="205"/>
      <c r="AE260" s="205"/>
      <c r="AF260" s="205"/>
      <c r="AG260" s="205"/>
    </row>
    <row r="261">
      <c r="A261" s="205"/>
      <c r="B261" s="205"/>
      <c r="C261" s="205"/>
      <c r="D261" s="205"/>
      <c r="E261" s="205"/>
      <c r="F261" s="205"/>
      <c r="G261" s="205"/>
      <c r="H261" s="205"/>
      <c r="I261" s="205"/>
      <c r="J261" s="205"/>
      <c r="K261" s="205"/>
      <c r="L261" s="205"/>
      <c r="M261" s="205"/>
      <c r="N261" s="205"/>
      <c r="O261" s="205"/>
      <c r="P261" s="205"/>
      <c r="Q261" s="205"/>
      <c r="R261" s="205"/>
      <c r="S261" s="205"/>
      <c r="T261" s="205"/>
      <c r="U261" s="205"/>
      <c r="V261" s="206"/>
      <c r="W261" s="207"/>
      <c r="X261" s="205"/>
      <c r="Y261" s="205"/>
      <c r="Z261" s="205"/>
      <c r="AA261" s="205"/>
      <c r="AB261" s="208"/>
      <c r="AC261" s="205"/>
      <c r="AD261" s="205"/>
      <c r="AE261" s="205"/>
      <c r="AF261" s="205"/>
      <c r="AG261" s="205"/>
    </row>
    <row r="262">
      <c r="A262" s="205"/>
      <c r="B262" s="205"/>
      <c r="C262" s="205"/>
      <c r="D262" s="205"/>
      <c r="E262" s="205"/>
      <c r="F262" s="205"/>
      <c r="G262" s="205"/>
      <c r="H262" s="205"/>
      <c r="I262" s="205"/>
      <c r="J262" s="205"/>
      <c r="K262" s="205"/>
      <c r="L262" s="205"/>
      <c r="M262" s="205"/>
      <c r="N262" s="205"/>
      <c r="O262" s="205"/>
      <c r="P262" s="205"/>
      <c r="Q262" s="205"/>
      <c r="R262" s="205"/>
      <c r="S262" s="205"/>
      <c r="T262" s="205"/>
      <c r="U262" s="205"/>
      <c r="V262" s="206"/>
      <c r="W262" s="207"/>
      <c r="X262" s="205"/>
      <c r="Y262" s="205"/>
      <c r="Z262" s="205"/>
      <c r="AA262" s="205"/>
      <c r="AB262" s="208"/>
      <c r="AC262" s="205"/>
      <c r="AD262" s="205"/>
      <c r="AE262" s="205"/>
      <c r="AF262" s="205"/>
      <c r="AG262" s="205"/>
    </row>
    <row r="263">
      <c r="A263" s="205"/>
      <c r="B263" s="205"/>
      <c r="C263" s="205"/>
      <c r="D263" s="205"/>
      <c r="E263" s="205"/>
      <c r="F263" s="205"/>
      <c r="G263" s="205"/>
      <c r="H263" s="205"/>
      <c r="I263" s="205"/>
      <c r="J263" s="205"/>
      <c r="K263" s="205"/>
      <c r="L263" s="205"/>
      <c r="M263" s="205"/>
      <c r="N263" s="205"/>
      <c r="O263" s="205"/>
      <c r="P263" s="205"/>
      <c r="Q263" s="205"/>
      <c r="R263" s="205"/>
      <c r="S263" s="205"/>
      <c r="T263" s="205"/>
      <c r="U263" s="205"/>
      <c r="V263" s="206"/>
      <c r="W263" s="207"/>
      <c r="X263" s="205"/>
      <c r="Y263" s="205"/>
      <c r="Z263" s="205"/>
      <c r="AA263" s="205"/>
      <c r="AB263" s="208"/>
      <c r="AC263" s="205"/>
      <c r="AD263" s="205"/>
      <c r="AE263" s="205"/>
      <c r="AF263" s="205"/>
      <c r="AG263" s="205"/>
    </row>
    <row r="264">
      <c r="A264" s="205"/>
      <c r="B264" s="205"/>
      <c r="C264" s="205"/>
      <c r="D264" s="205"/>
      <c r="E264" s="205"/>
      <c r="F264" s="205"/>
      <c r="G264" s="205"/>
      <c r="H264" s="205"/>
      <c r="I264" s="205"/>
      <c r="J264" s="205"/>
      <c r="K264" s="205"/>
      <c r="L264" s="205"/>
      <c r="M264" s="205"/>
      <c r="N264" s="205"/>
      <c r="O264" s="205"/>
      <c r="P264" s="205"/>
      <c r="Q264" s="205"/>
      <c r="R264" s="205"/>
      <c r="S264" s="205"/>
      <c r="T264" s="205"/>
      <c r="U264" s="205"/>
      <c r="V264" s="206"/>
      <c r="W264" s="207"/>
      <c r="X264" s="205"/>
      <c r="Y264" s="205"/>
      <c r="Z264" s="205"/>
      <c r="AA264" s="205"/>
      <c r="AB264" s="208"/>
      <c r="AC264" s="205"/>
      <c r="AD264" s="205"/>
      <c r="AE264" s="205"/>
      <c r="AF264" s="205"/>
      <c r="AG264" s="205"/>
    </row>
    <row r="265">
      <c r="A265" s="205"/>
      <c r="B265" s="205"/>
      <c r="C265" s="205"/>
      <c r="D265" s="205"/>
      <c r="E265" s="205"/>
      <c r="F265" s="205"/>
      <c r="G265" s="205"/>
      <c r="H265" s="205"/>
      <c r="I265" s="205"/>
      <c r="J265" s="205"/>
      <c r="K265" s="205"/>
      <c r="L265" s="205"/>
      <c r="M265" s="205"/>
      <c r="N265" s="205"/>
      <c r="O265" s="205"/>
      <c r="P265" s="205"/>
      <c r="Q265" s="205"/>
      <c r="R265" s="205"/>
      <c r="S265" s="205"/>
      <c r="T265" s="205"/>
      <c r="U265" s="205"/>
      <c r="V265" s="206"/>
      <c r="W265" s="207"/>
      <c r="X265" s="205"/>
      <c r="Y265" s="205"/>
      <c r="Z265" s="205"/>
      <c r="AA265" s="205"/>
      <c r="AB265" s="208"/>
      <c r="AC265" s="205"/>
      <c r="AD265" s="205"/>
      <c r="AE265" s="205"/>
      <c r="AF265" s="205"/>
      <c r="AG265" s="205"/>
    </row>
    <row r="266">
      <c r="A266" s="205"/>
      <c r="B266" s="205"/>
      <c r="C266" s="205"/>
      <c r="D266" s="205"/>
      <c r="E266" s="205"/>
      <c r="F266" s="205"/>
      <c r="G266" s="205"/>
      <c r="H266" s="205"/>
      <c r="I266" s="205"/>
      <c r="J266" s="205"/>
      <c r="K266" s="205"/>
      <c r="L266" s="205"/>
      <c r="M266" s="205"/>
      <c r="N266" s="205"/>
      <c r="O266" s="205"/>
      <c r="P266" s="205"/>
      <c r="Q266" s="205"/>
      <c r="R266" s="205"/>
      <c r="S266" s="205"/>
      <c r="T266" s="205"/>
      <c r="U266" s="205"/>
      <c r="V266" s="206"/>
      <c r="W266" s="207"/>
      <c r="X266" s="205"/>
      <c r="Y266" s="205"/>
      <c r="Z266" s="205"/>
      <c r="AA266" s="205"/>
      <c r="AB266" s="208"/>
      <c r="AC266" s="205"/>
      <c r="AD266" s="205"/>
      <c r="AE266" s="205"/>
      <c r="AF266" s="205"/>
      <c r="AG266" s="205"/>
    </row>
    <row r="267">
      <c r="A267" s="205"/>
      <c r="B267" s="205"/>
      <c r="C267" s="205"/>
      <c r="D267" s="205"/>
      <c r="E267" s="205"/>
      <c r="F267" s="205"/>
      <c r="G267" s="205"/>
      <c r="H267" s="205"/>
      <c r="I267" s="205"/>
      <c r="J267" s="205"/>
      <c r="K267" s="205"/>
      <c r="L267" s="205"/>
      <c r="M267" s="205"/>
      <c r="N267" s="205"/>
      <c r="O267" s="205"/>
      <c r="P267" s="205"/>
      <c r="Q267" s="205"/>
      <c r="R267" s="205"/>
      <c r="S267" s="205"/>
      <c r="T267" s="205"/>
      <c r="U267" s="205"/>
      <c r="V267" s="206"/>
      <c r="W267" s="207"/>
      <c r="X267" s="205"/>
      <c r="Y267" s="205"/>
      <c r="Z267" s="205"/>
      <c r="AA267" s="205"/>
      <c r="AB267" s="208"/>
      <c r="AC267" s="205"/>
      <c r="AD267" s="205"/>
      <c r="AE267" s="205"/>
      <c r="AF267" s="205"/>
      <c r="AG267" s="205"/>
    </row>
    <row r="268">
      <c r="A268" s="205"/>
      <c r="B268" s="205"/>
      <c r="C268" s="205"/>
      <c r="D268" s="205"/>
      <c r="E268" s="205"/>
      <c r="F268" s="205"/>
      <c r="G268" s="205"/>
      <c r="H268" s="205"/>
      <c r="I268" s="205"/>
      <c r="J268" s="205"/>
      <c r="K268" s="205"/>
      <c r="L268" s="205"/>
      <c r="M268" s="205"/>
      <c r="N268" s="205"/>
      <c r="O268" s="205"/>
      <c r="P268" s="205"/>
      <c r="Q268" s="205"/>
      <c r="R268" s="205"/>
      <c r="S268" s="205"/>
      <c r="T268" s="205"/>
      <c r="U268" s="205"/>
      <c r="V268" s="206"/>
      <c r="W268" s="207"/>
      <c r="X268" s="205"/>
      <c r="Y268" s="205"/>
      <c r="Z268" s="205"/>
      <c r="AA268" s="205"/>
      <c r="AB268" s="208"/>
      <c r="AC268" s="205"/>
      <c r="AD268" s="205"/>
      <c r="AE268" s="205"/>
      <c r="AF268" s="205"/>
      <c r="AG268" s="205"/>
    </row>
    <row r="269">
      <c r="A269" s="205"/>
      <c r="B269" s="205"/>
      <c r="C269" s="205"/>
      <c r="D269" s="205"/>
      <c r="E269" s="205"/>
      <c r="F269" s="205"/>
      <c r="G269" s="205"/>
      <c r="H269" s="205"/>
      <c r="I269" s="205"/>
      <c r="J269" s="205"/>
      <c r="K269" s="205"/>
      <c r="L269" s="205"/>
      <c r="M269" s="205"/>
      <c r="N269" s="205"/>
      <c r="O269" s="205"/>
      <c r="P269" s="205"/>
      <c r="Q269" s="205"/>
      <c r="R269" s="205"/>
      <c r="S269" s="205"/>
      <c r="T269" s="205"/>
      <c r="U269" s="205"/>
      <c r="V269" s="206"/>
      <c r="W269" s="207"/>
      <c r="X269" s="205"/>
      <c r="Y269" s="205"/>
      <c r="Z269" s="205"/>
      <c r="AA269" s="205"/>
      <c r="AB269" s="208"/>
      <c r="AC269" s="205"/>
      <c r="AD269" s="205"/>
      <c r="AE269" s="205"/>
      <c r="AF269" s="205"/>
      <c r="AG269" s="205"/>
    </row>
    <row r="270">
      <c r="A270" s="205"/>
      <c r="B270" s="205"/>
      <c r="C270" s="205"/>
      <c r="D270" s="205"/>
      <c r="E270" s="205"/>
      <c r="F270" s="205"/>
      <c r="G270" s="205"/>
      <c r="H270" s="205"/>
      <c r="I270" s="205"/>
      <c r="J270" s="205"/>
      <c r="K270" s="205"/>
      <c r="L270" s="205"/>
      <c r="M270" s="205"/>
      <c r="N270" s="205"/>
      <c r="O270" s="205"/>
      <c r="P270" s="205"/>
      <c r="Q270" s="205"/>
      <c r="R270" s="205"/>
      <c r="S270" s="205"/>
      <c r="T270" s="205"/>
      <c r="U270" s="205"/>
      <c r="V270" s="206"/>
      <c r="W270" s="207"/>
      <c r="X270" s="205"/>
      <c r="Y270" s="205"/>
      <c r="Z270" s="205"/>
      <c r="AA270" s="205"/>
      <c r="AB270" s="208"/>
      <c r="AC270" s="205"/>
      <c r="AD270" s="205"/>
      <c r="AE270" s="205"/>
      <c r="AF270" s="205"/>
      <c r="AG270" s="205"/>
    </row>
    <row r="271">
      <c r="A271" s="205"/>
      <c r="B271" s="205"/>
      <c r="C271" s="205"/>
      <c r="D271" s="205"/>
      <c r="E271" s="205"/>
      <c r="F271" s="205"/>
      <c r="G271" s="205"/>
      <c r="H271" s="205"/>
      <c r="I271" s="205"/>
      <c r="J271" s="205"/>
      <c r="K271" s="205"/>
      <c r="L271" s="205"/>
      <c r="M271" s="205"/>
      <c r="N271" s="205"/>
      <c r="O271" s="205"/>
      <c r="P271" s="205"/>
      <c r="Q271" s="205"/>
      <c r="R271" s="205"/>
      <c r="S271" s="205"/>
      <c r="T271" s="205"/>
      <c r="U271" s="205"/>
      <c r="V271" s="206"/>
      <c r="W271" s="207"/>
      <c r="X271" s="205"/>
      <c r="Y271" s="205"/>
      <c r="Z271" s="205"/>
      <c r="AA271" s="205"/>
      <c r="AB271" s="208"/>
      <c r="AC271" s="205"/>
      <c r="AD271" s="205"/>
      <c r="AE271" s="205"/>
      <c r="AF271" s="205"/>
      <c r="AG271" s="205"/>
    </row>
    <row r="272">
      <c r="A272" s="205"/>
      <c r="B272" s="205"/>
      <c r="C272" s="205"/>
      <c r="D272" s="205"/>
      <c r="E272" s="205"/>
      <c r="F272" s="205"/>
      <c r="G272" s="205"/>
      <c r="H272" s="205"/>
      <c r="I272" s="205"/>
      <c r="J272" s="205"/>
      <c r="K272" s="205"/>
      <c r="L272" s="205"/>
      <c r="M272" s="205"/>
      <c r="N272" s="205"/>
      <c r="O272" s="205"/>
      <c r="P272" s="205"/>
      <c r="Q272" s="205"/>
      <c r="R272" s="205"/>
      <c r="S272" s="205"/>
      <c r="T272" s="205"/>
      <c r="U272" s="205"/>
      <c r="V272" s="206"/>
      <c r="W272" s="207"/>
      <c r="X272" s="205"/>
      <c r="Y272" s="205"/>
      <c r="Z272" s="205"/>
      <c r="AA272" s="205"/>
      <c r="AB272" s="208"/>
      <c r="AC272" s="205"/>
      <c r="AD272" s="205"/>
      <c r="AE272" s="205"/>
      <c r="AF272" s="205"/>
      <c r="AG272" s="205"/>
    </row>
    <row r="273">
      <c r="A273" s="205"/>
      <c r="B273" s="205"/>
      <c r="C273" s="205"/>
      <c r="D273" s="205"/>
      <c r="E273" s="205"/>
      <c r="F273" s="205"/>
      <c r="G273" s="205"/>
      <c r="H273" s="205"/>
      <c r="I273" s="205"/>
      <c r="J273" s="205"/>
      <c r="K273" s="205"/>
      <c r="L273" s="205"/>
      <c r="M273" s="205"/>
      <c r="N273" s="205"/>
      <c r="O273" s="205"/>
      <c r="P273" s="205"/>
      <c r="Q273" s="205"/>
      <c r="R273" s="205"/>
      <c r="S273" s="205"/>
      <c r="T273" s="205"/>
      <c r="U273" s="205"/>
      <c r="V273" s="206"/>
      <c r="W273" s="207"/>
      <c r="X273" s="205"/>
      <c r="Y273" s="205"/>
      <c r="Z273" s="205"/>
      <c r="AA273" s="205"/>
      <c r="AB273" s="208"/>
      <c r="AC273" s="205"/>
      <c r="AD273" s="205"/>
      <c r="AE273" s="205"/>
      <c r="AF273" s="205"/>
      <c r="AG273" s="205"/>
    </row>
    <row r="274">
      <c r="A274" s="205"/>
      <c r="B274" s="205"/>
      <c r="C274" s="205"/>
      <c r="D274" s="205"/>
      <c r="E274" s="205"/>
      <c r="F274" s="205"/>
      <c r="G274" s="205"/>
      <c r="H274" s="205"/>
      <c r="I274" s="205"/>
      <c r="J274" s="205"/>
      <c r="K274" s="205"/>
      <c r="L274" s="205"/>
      <c r="M274" s="205"/>
      <c r="N274" s="205"/>
      <c r="O274" s="205"/>
      <c r="P274" s="205"/>
      <c r="Q274" s="205"/>
      <c r="R274" s="205"/>
      <c r="S274" s="205"/>
      <c r="T274" s="205"/>
      <c r="U274" s="205"/>
      <c r="V274" s="206"/>
      <c r="W274" s="207"/>
      <c r="X274" s="205"/>
      <c r="Y274" s="205"/>
      <c r="Z274" s="205"/>
      <c r="AA274" s="205"/>
      <c r="AB274" s="208"/>
      <c r="AC274" s="205"/>
      <c r="AD274" s="205"/>
      <c r="AE274" s="205"/>
      <c r="AF274" s="205"/>
      <c r="AG274" s="205"/>
    </row>
    <row r="275">
      <c r="A275" s="205"/>
      <c r="B275" s="205"/>
      <c r="C275" s="205"/>
      <c r="D275" s="205"/>
      <c r="E275" s="205"/>
      <c r="F275" s="205"/>
      <c r="G275" s="205"/>
      <c r="H275" s="205"/>
      <c r="I275" s="205"/>
      <c r="J275" s="205"/>
      <c r="K275" s="205"/>
      <c r="L275" s="205"/>
      <c r="M275" s="205"/>
      <c r="N275" s="205"/>
      <c r="O275" s="205"/>
      <c r="P275" s="205"/>
      <c r="Q275" s="205"/>
      <c r="R275" s="205"/>
      <c r="S275" s="205"/>
      <c r="T275" s="205"/>
      <c r="U275" s="205"/>
      <c r="V275" s="206"/>
      <c r="W275" s="207"/>
      <c r="X275" s="205"/>
      <c r="Y275" s="205"/>
      <c r="Z275" s="205"/>
      <c r="AA275" s="205"/>
      <c r="AB275" s="208"/>
      <c r="AC275" s="205"/>
      <c r="AD275" s="205"/>
      <c r="AE275" s="205"/>
      <c r="AF275" s="205"/>
      <c r="AG275" s="205"/>
    </row>
    <row r="276">
      <c r="A276" s="205"/>
      <c r="B276" s="205"/>
      <c r="C276" s="205"/>
      <c r="D276" s="205"/>
      <c r="E276" s="205"/>
      <c r="F276" s="205"/>
      <c r="G276" s="205"/>
      <c r="H276" s="205"/>
      <c r="I276" s="205"/>
      <c r="J276" s="205"/>
      <c r="K276" s="205"/>
      <c r="L276" s="205"/>
      <c r="M276" s="205"/>
      <c r="N276" s="205"/>
      <c r="O276" s="205"/>
      <c r="P276" s="205"/>
      <c r="Q276" s="205"/>
      <c r="R276" s="205"/>
      <c r="S276" s="205"/>
      <c r="T276" s="205"/>
      <c r="U276" s="205"/>
      <c r="V276" s="206"/>
      <c r="W276" s="207"/>
      <c r="X276" s="205"/>
      <c r="Y276" s="205"/>
      <c r="Z276" s="205"/>
      <c r="AA276" s="205"/>
      <c r="AB276" s="208"/>
      <c r="AC276" s="205"/>
      <c r="AD276" s="205"/>
      <c r="AE276" s="205"/>
      <c r="AF276" s="205"/>
      <c r="AG276" s="205"/>
    </row>
    <row r="277">
      <c r="A277" s="205"/>
      <c r="B277" s="205"/>
      <c r="C277" s="205"/>
      <c r="D277" s="205"/>
      <c r="E277" s="205"/>
      <c r="F277" s="205"/>
      <c r="G277" s="205"/>
      <c r="H277" s="205"/>
      <c r="I277" s="205"/>
      <c r="J277" s="205"/>
      <c r="K277" s="205"/>
      <c r="L277" s="205"/>
      <c r="M277" s="205"/>
      <c r="N277" s="205"/>
      <c r="O277" s="205"/>
      <c r="P277" s="205"/>
      <c r="Q277" s="205"/>
      <c r="R277" s="205"/>
      <c r="S277" s="205"/>
      <c r="T277" s="205"/>
      <c r="U277" s="205"/>
      <c r="V277" s="206"/>
      <c r="W277" s="207"/>
      <c r="X277" s="205"/>
      <c r="Y277" s="205"/>
      <c r="Z277" s="205"/>
      <c r="AA277" s="205"/>
      <c r="AB277" s="208"/>
      <c r="AC277" s="205"/>
      <c r="AD277" s="205"/>
      <c r="AE277" s="205"/>
      <c r="AF277" s="205"/>
      <c r="AG277" s="205"/>
    </row>
    <row r="278">
      <c r="A278" s="205"/>
      <c r="B278" s="205"/>
      <c r="C278" s="205"/>
      <c r="D278" s="205"/>
      <c r="E278" s="205"/>
      <c r="F278" s="205"/>
      <c r="G278" s="205"/>
      <c r="H278" s="205"/>
      <c r="I278" s="205"/>
      <c r="J278" s="205"/>
      <c r="K278" s="205"/>
      <c r="L278" s="205"/>
      <c r="M278" s="205"/>
      <c r="N278" s="205"/>
      <c r="O278" s="205"/>
      <c r="P278" s="205"/>
      <c r="Q278" s="205"/>
      <c r="R278" s="205"/>
      <c r="S278" s="205"/>
      <c r="T278" s="205"/>
      <c r="U278" s="205"/>
      <c r="V278" s="206"/>
      <c r="W278" s="207"/>
      <c r="X278" s="205"/>
      <c r="Y278" s="205"/>
      <c r="Z278" s="205"/>
      <c r="AA278" s="205"/>
      <c r="AB278" s="208"/>
      <c r="AC278" s="205"/>
      <c r="AD278" s="205"/>
      <c r="AE278" s="205"/>
      <c r="AF278" s="205"/>
      <c r="AG278" s="205"/>
    </row>
    <row r="279">
      <c r="A279" s="205"/>
      <c r="B279" s="205"/>
      <c r="C279" s="205"/>
      <c r="D279" s="205"/>
      <c r="E279" s="205"/>
      <c r="F279" s="205"/>
      <c r="G279" s="205"/>
      <c r="H279" s="205"/>
      <c r="I279" s="205"/>
      <c r="J279" s="205"/>
      <c r="K279" s="205"/>
      <c r="L279" s="205"/>
      <c r="M279" s="205"/>
      <c r="N279" s="205"/>
      <c r="O279" s="205"/>
      <c r="P279" s="205"/>
      <c r="Q279" s="205"/>
      <c r="R279" s="205"/>
      <c r="S279" s="205"/>
      <c r="T279" s="205"/>
      <c r="U279" s="205"/>
      <c r="V279" s="206"/>
      <c r="W279" s="207"/>
      <c r="X279" s="205"/>
      <c r="Y279" s="205"/>
      <c r="Z279" s="205"/>
      <c r="AA279" s="205"/>
      <c r="AB279" s="208"/>
      <c r="AC279" s="205"/>
      <c r="AD279" s="205"/>
      <c r="AE279" s="205"/>
      <c r="AF279" s="205"/>
      <c r="AG279" s="205"/>
    </row>
    <row r="280">
      <c r="A280" s="205"/>
      <c r="B280" s="205"/>
      <c r="C280" s="205"/>
      <c r="D280" s="205"/>
      <c r="E280" s="205"/>
      <c r="F280" s="205"/>
      <c r="G280" s="205"/>
      <c r="H280" s="205"/>
      <c r="I280" s="205"/>
      <c r="J280" s="205"/>
      <c r="K280" s="205"/>
      <c r="L280" s="205"/>
      <c r="M280" s="205"/>
      <c r="N280" s="205"/>
      <c r="O280" s="205"/>
      <c r="P280" s="205"/>
      <c r="Q280" s="205"/>
      <c r="R280" s="205"/>
      <c r="S280" s="205"/>
      <c r="T280" s="205"/>
      <c r="U280" s="205"/>
      <c r="V280" s="206"/>
      <c r="W280" s="207"/>
      <c r="X280" s="205"/>
      <c r="Y280" s="205"/>
      <c r="Z280" s="205"/>
      <c r="AA280" s="205"/>
      <c r="AB280" s="208"/>
      <c r="AC280" s="205"/>
      <c r="AD280" s="205"/>
      <c r="AE280" s="205"/>
      <c r="AF280" s="205"/>
      <c r="AG280" s="205"/>
    </row>
    <row r="281">
      <c r="A281" s="205"/>
      <c r="B281" s="205"/>
      <c r="C281" s="205"/>
      <c r="D281" s="205"/>
      <c r="E281" s="205"/>
      <c r="F281" s="205"/>
      <c r="G281" s="205"/>
      <c r="H281" s="205"/>
      <c r="I281" s="205"/>
      <c r="J281" s="205"/>
      <c r="K281" s="205"/>
      <c r="L281" s="205"/>
      <c r="M281" s="205"/>
      <c r="N281" s="205"/>
      <c r="O281" s="205"/>
      <c r="P281" s="205"/>
      <c r="Q281" s="205"/>
      <c r="R281" s="205"/>
      <c r="S281" s="205"/>
      <c r="T281" s="205"/>
      <c r="U281" s="205"/>
      <c r="V281" s="206"/>
      <c r="W281" s="207"/>
      <c r="X281" s="205"/>
      <c r="Y281" s="205"/>
      <c r="Z281" s="205"/>
      <c r="AA281" s="205"/>
      <c r="AB281" s="208"/>
      <c r="AC281" s="205"/>
      <c r="AD281" s="205"/>
      <c r="AE281" s="205"/>
      <c r="AF281" s="205"/>
      <c r="AG281" s="205"/>
    </row>
    <row r="282">
      <c r="A282" s="205"/>
      <c r="B282" s="205"/>
      <c r="C282" s="205"/>
      <c r="D282" s="205"/>
      <c r="E282" s="205"/>
      <c r="F282" s="205"/>
      <c r="G282" s="205"/>
      <c r="H282" s="205"/>
      <c r="I282" s="205"/>
      <c r="J282" s="205"/>
      <c r="K282" s="205"/>
      <c r="L282" s="205"/>
      <c r="M282" s="205"/>
      <c r="N282" s="205"/>
      <c r="O282" s="205"/>
      <c r="P282" s="205"/>
      <c r="Q282" s="205"/>
      <c r="R282" s="205"/>
      <c r="S282" s="205"/>
      <c r="T282" s="205"/>
      <c r="U282" s="205"/>
      <c r="V282" s="206"/>
      <c r="W282" s="207"/>
      <c r="X282" s="205"/>
      <c r="Y282" s="205"/>
      <c r="Z282" s="205"/>
      <c r="AA282" s="205"/>
      <c r="AB282" s="208"/>
      <c r="AC282" s="205"/>
      <c r="AD282" s="205"/>
      <c r="AE282" s="205"/>
      <c r="AF282" s="205"/>
      <c r="AG282" s="205"/>
    </row>
    <row r="283">
      <c r="A283" s="205"/>
      <c r="B283" s="205"/>
      <c r="C283" s="205"/>
      <c r="D283" s="205"/>
      <c r="E283" s="205"/>
      <c r="F283" s="205"/>
      <c r="G283" s="205"/>
      <c r="H283" s="205"/>
      <c r="I283" s="205"/>
      <c r="J283" s="205"/>
      <c r="K283" s="205"/>
      <c r="L283" s="205"/>
      <c r="M283" s="205"/>
      <c r="N283" s="205"/>
      <c r="O283" s="205"/>
      <c r="P283" s="205"/>
      <c r="Q283" s="205"/>
      <c r="R283" s="205"/>
      <c r="S283" s="205"/>
      <c r="T283" s="205"/>
      <c r="U283" s="205"/>
      <c r="V283" s="206"/>
      <c r="W283" s="207"/>
      <c r="X283" s="205"/>
      <c r="Y283" s="205"/>
      <c r="Z283" s="205"/>
      <c r="AA283" s="205"/>
      <c r="AB283" s="208"/>
      <c r="AC283" s="205"/>
      <c r="AD283" s="205"/>
      <c r="AE283" s="205"/>
      <c r="AF283" s="205"/>
      <c r="AG283" s="205"/>
    </row>
    <row r="284">
      <c r="A284" s="205"/>
      <c r="B284" s="205"/>
      <c r="C284" s="205"/>
      <c r="D284" s="205"/>
      <c r="E284" s="205"/>
      <c r="F284" s="205"/>
      <c r="G284" s="205"/>
      <c r="H284" s="205"/>
      <c r="I284" s="205"/>
      <c r="J284" s="205"/>
      <c r="K284" s="205"/>
      <c r="L284" s="205"/>
      <c r="M284" s="205"/>
      <c r="N284" s="205"/>
      <c r="O284" s="205"/>
      <c r="P284" s="205"/>
      <c r="Q284" s="205"/>
      <c r="R284" s="205"/>
      <c r="S284" s="205"/>
      <c r="T284" s="205"/>
      <c r="U284" s="205"/>
      <c r="V284" s="206"/>
      <c r="W284" s="207"/>
      <c r="X284" s="205"/>
      <c r="Y284" s="205"/>
      <c r="Z284" s="205"/>
      <c r="AA284" s="205"/>
      <c r="AB284" s="208"/>
      <c r="AC284" s="205"/>
      <c r="AD284" s="205"/>
      <c r="AE284" s="205"/>
      <c r="AF284" s="205"/>
      <c r="AG284" s="205"/>
    </row>
    <row r="285">
      <c r="A285" s="205"/>
      <c r="B285" s="205"/>
      <c r="C285" s="205"/>
      <c r="D285" s="205"/>
      <c r="E285" s="205"/>
      <c r="F285" s="205"/>
      <c r="G285" s="205"/>
      <c r="H285" s="205"/>
      <c r="I285" s="205"/>
      <c r="J285" s="205"/>
      <c r="K285" s="205"/>
      <c r="L285" s="205"/>
      <c r="M285" s="205"/>
      <c r="N285" s="205"/>
      <c r="O285" s="205"/>
      <c r="P285" s="205"/>
      <c r="Q285" s="205"/>
      <c r="R285" s="205"/>
      <c r="S285" s="205"/>
      <c r="T285" s="205"/>
      <c r="U285" s="205"/>
      <c r="V285" s="206"/>
      <c r="W285" s="207"/>
      <c r="X285" s="205"/>
      <c r="Y285" s="205"/>
      <c r="Z285" s="205"/>
      <c r="AA285" s="205"/>
      <c r="AB285" s="208"/>
      <c r="AC285" s="205"/>
      <c r="AD285" s="205"/>
      <c r="AE285" s="205"/>
      <c r="AF285" s="205"/>
      <c r="AG285" s="205"/>
    </row>
    <row r="286">
      <c r="A286" s="205"/>
      <c r="B286" s="205"/>
      <c r="C286" s="205"/>
      <c r="D286" s="205"/>
      <c r="E286" s="205"/>
      <c r="F286" s="205"/>
      <c r="G286" s="205"/>
      <c r="H286" s="205"/>
      <c r="I286" s="205"/>
      <c r="J286" s="205"/>
      <c r="K286" s="205"/>
      <c r="L286" s="205"/>
      <c r="M286" s="205"/>
      <c r="N286" s="205"/>
      <c r="O286" s="205"/>
      <c r="P286" s="205"/>
      <c r="Q286" s="205"/>
      <c r="R286" s="205"/>
      <c r="S286" s="205"/>
      <c r="T286" s="205"/>
      <c r="U286" s="205"/>
      <c r="V286" s="206"/>
      <c r="W286" s="207"/>
      <c r="X286" s="205"/>
      <c r="Y286" s="205"/>
      <c r="Z286" s="205"/>
      <c r="AA286" s="205"/>
      <c r="AB286" s="208"/>
      <c r="AC286" s="205"/>
      <c r="AD286" s="205"/>
      <c r="AE286" s="205"/>
      <c r="AF286" s="205"/>
      <c r="AG286" s="205"/>
    </row>
    <row r="287">
      <c r="A287" s="205"/>
      <c r="B287" s="205"/>
      <c r="C287" s="205"/>
      <c r="D287" s="205"/>
      <c r="E287" s="205"/>
      <c r="F287" s="205"/>
      <c r="G287" s="205"/>
      <c r="H287" s="205"/>
      <c r="I287" s="205"/>
      <c r="J287" s="205"/>
      <c r="K287" s="205"/>
      <c r="L287" s="205"/>
      <c r="M287" s="205"/>
      <c r="N287" s="205"/>
      <c r="O287" s="205"/>
      <c r="P287" s="205"/>
      <c r="Q287" s="205"/>
      <c r="R287" s="205"/>
      <c r="S287" s="205"/>
      <c r="T287" s="205"/>
      <c r="U287" s="205"/>
      <c r="V287" s="206"/>
      <c r="W287" s="207"/>
      <c r="X287" s="205"/>
      <c r="Y287" s="205"/>
      <c r="Z287" s="205"/>
      <c r="AA287" s="205"/>
      <c r="AB287" s="208"/>
      <c r="AC287" s="205"/>
      <c r="AD287" s="205"/>
      <c r="AE287" s="205"/>
      <c r="AF287" s="205"/>
      <c r="AG287" s="205"/>
    </row>
    <row r="288">
      <c r="A288" s="205"/>
      <c r="B288" s="205"/>
      <c r="C288" s="205"/>
      <c r="D288" s="205"/>
      <c r="E288" s="205"/>
      <c r="F288" s="205"/>
      <c r="G288" s="205"/>
      <c r="H288" s="205"/>
      <c r="I288" s="205"/>
      <c r="J288" s="205"/>
      <c r="K288" s="205"/>
      <c r="L288" s="205"/>
      <c r="M288" s="205"/>
      <c r="N288" s="205"/>
      <c r="O288" s="205"/>
      <c r="P288" s="205"/>
      <c r="Q288" s="205"/>
      <c r="R288" s="205"/>
      <c r="S288" s="205"/>
      <c r="T288" s="205"/>
      <c r="U288" s="205"/>
      <c r="V288" s="206"/>
      <c r="W288" s="207"/>
      <c r="X288" s="205"/>
      <c r="Y288" s="205"/>
      <c r="Z288" s="205"/>
      <c r="AA288" s="205"/>
      <c r="AB288" s="208"/>
      <c r="AC288" s="205"/>
      <c r="AD288" s="205"/>
      <c r="AE288" s="205"/>
      <c r="AF288" s="205"/>
      <c r="AG288" s="205"/>
    </row>
    <row r="289">
      <c r="A289" s="205"/>
      <c r="B289" s="205"/>
      <c r="C289" s="205"/>
      <c r="D289" s="205"/>
      <c r="E289" s="205"/>
      <c r="F289" s="205"/>
      <c r="G289" s="205"/>
      <c r="H289" s="205"/>
      <c r="I289" s="205"/>
      <c r="J289" s="205"/>
      <c r="K289" s="205"/>
      <c r="L289" s="205"/>
      <c r="M289" s="205"/>
      <c r="N289" s="205"/>
      <c r="O289" s="205"/>
      <c r="P289" s="205"/>
      <c r="Q289" s="205"/>
      <c r="R289" s="205"/>
      <c r="S289" s="205"/>
      <c r="T289" s="205"/>
      <c r="U289" s="205"/>
      <c r="V289" s="206"/>
      <c r="W289" s="207"/>
      <c r="X289" s="205"/>
      <c r="Y289" s="205"/>
      <c r="Z289" s="205"/>
      <c r="AA289" s="205"/>
      <c r="AB289" s="208"/>
      <c r="AC289" s="205"/>
      <c r="AD289" s="205"/>
      <c r="AE289" s="205"/>
      <c r="AF289" s="205"/>
      <c r="AG289" s="205"/>
    </row>
    <row r="290">
      <c r="A290" s="205"/>
      <c r="B290" s="205"/>
      <c r="C290" s="205"/>
      <c r="D290" s="205"/>
      <c r="E290" s="205"/>
      <c r="F290" s="205"/>
      <c r="G290" s="205"/>
      <c r="H290" s="205"/>
      <c r="I290" s="205"/>
      <c r="J290" s="205"/>
      <c r="K290" s="205"/>
      <c r="L290" s="205"/>
      <c r="M290" s="205"/>
      <c r="N290" s="205"/>
      <c r="O290" s="205"/>
      <c r="P290" s="205"/>
      <c r="Q290" s="205"/>
      <c r="R290" s="205"/>
      <c r="S290" s="205"/>
      <c r="T290" s="205"/>
      <c r="U290" s="205"/>
      <c r="V290" s="206"/>
      <c r="W290" s="207"/>
      <c r="X290" s="205"/>
      <c r="Y290" s="205"/>
      <c r="Z290" s="205"/>
      <c r="AA290" s="205"/>
      <c r="AB290" s="208"/>
      <c r="AC290" s="205"/>
      <c r="AD290" s="205"/>
      <c r="AE290" s="205"/>
      <c r="AF290" s="205"/>
      <c r="AG290" s="205"/>
    </row>
    <row r="291">
      <c r="A291" s="205"/>
      <c r="B291" s="205"/>
      <c r="C291" s="205"/>
      <c r="D291" s="205"/>
      <c r="E291" s="205"/>
      <c r="F291" s="205"/>
      <c r="G291" s="205"/>
      <c r="H291" s="205"/>
      <c r="I291" s="205"/>
      <c r="J291" s="205"/>
      <c r="K291" s="205"/>
      <c r="L291" s="205"/>
      <c r="M291" s="205"/>
      <c r="N291" s="205"/>
      <c r="O291" s="205"/>
      <c r="P291" s="205"/>
      <c r="Q291" s="205"/>
      <c r="R291" s="205"/>
      <c r="S291" s="205"/>
      <c r="T291" s="205"/>
      <c r="U291" s="205"/>
      <c r="V291" s="206"/>
      <c r="W291" s="207"/>
      <c r="X291" s="205"/>
      <c r="Y291" s="205"/>
      <c r="Z291" s="205"/>
      <c r="AA291" s="205"/>
      <c r="AB291" s="208"/>
      <c r="AC291" s="205"/>
      <c r="AD291" s="205"/>
      <c r="AE291" s="205"/>
      <c r="AF291" s="205"/>
      <c r="AG291" s="205"/>
    </row>
    <row r="292">
      <c r="A292" s="205"/>
      <c r="B292" s="205"/>
      <c r="C292" s="205"/>
      <c r="D292" s="205"/>
      <c r="E292" s="205"/>
      <c r="F292" s="205"/>
      <c r="G292" s="205"/>
      <c r="H292" s="205"/>
      <c r="I292" s="205"/>
      <c r="J292" s="205"/>
      <c r="K292" s="205"/>
      <c r="L292" s="205"/>
      <c r="M292" s="205"/>
      <c r="N292" s="205"/>
      <c r="O292" s="205"/>
      <c r="P292" s="205"/>
      <c r="Q292" s="205"/>
      <c r="R292" s="205"/>
      <c r="S292" s="205"/>
      <c r="T292" s="205"/>
      <c r="U292" s="205"/>
      <c r="V292" s="206"/>
      <c r="W292" s="207"/>
      <c r="X292" s="205"/>
      <c r="Y292" s="205"/>
      <c r="Z292" s="205"/>
      <c r="AA292" s="205"/>
      <c r="AB292" s="208"/>
      <c r="AC292" s="205"/>
      <c r="AD292" s="205"/>
      <c r="AE292" s="205"/>
      <c r="AF292" s="205"/>
      <c r="AG292" s="205"/>
    </row>
    <row r="293">
      <c r="A293" s="205"/>
      <c r="B293" s="205"/>
      <c r="C293" s="205"/>
      <c r="D293" s="205"/>
      <c r="E293" s="205"/>
      <c r="F293" s="205"/>
      <c r="G293" s="205"/>
      <c r="H293" s="205"/>
      <c r="I293" s="205"/>
      <c r="J293" s="205"/>
      <c r="K293" s="205"/>
      <c r="L293" s="205"/>
      <c r="M293" s="205"/>
      <c r="N293" s="205"/>
      <c r="O293" s="205"/>
      <c r="P293" s="205"/>
      <c r="Q293" s="205"/>
      <c r="R293" s="205"/>
      <c r="S293" s="205"/>
      <c r="T293" s="205"/>
      <c r="U293" s="205"/>
      <c r="V293" s="206"/>
      <c r="W293" s="207"/>
      <c r="X293" s="205"/>
      <c r="Y293" s="205"/>
      <c r="Z293" s="205"/>
      <c r="AA293" s="205"/>
      <c r="AB293" s="208"/>
      <c r="AC293" s="205"/>
      <c r="AD293" s="205"/>
      <c r="AE293" s="205"/>
      <c r="AF293" s="205"/>
      <c r="AG293" s="205"/>
    </row>
    <row r="294">
      <c r="A294" s="205"/>
      <c r="B294" s="205"/>
      <c r="C294" s="205"/>
      <c r="D294" s="205"/>
      <c r="E294" s="205"/>
      <c r="F294" s="205"/>
      <c r="G294" s="205"/>
      <c r="H294" s="205"/>
      <c r="I294" s="205"/>
      <c r="J294" s="205"/>
      <c r="K294" s="205"/>
      <c r="L294" s="205"/>
      <c r="M294" s="205"/>
      <c r="N294" s="205"/>
      <c r="O294" s="205"/>
      <c r="P294" s="205"/>
      <c r="Q294" s="205"/>
      <c r="R294" s="205"/>
      <c r="S294" s="205"/>
      <c r="T294" s="205"/>
      <c r="U294" s="205"/>
      <c r="V294" s="206"/>
      <c r="W294" s="207"/>
      <c r="X294" s="205"/>
      <c r="Y294" s="205"/>
      <c r="Z294" s="205"/>
      <c r="AA294" s="205"/>
      <c r="AB294" s="208"/>
      <c r="AC294" s="205"/>
      <c r="AD294" s="205"/>
      <c r="AE294" s="205"/>
      <c r="AF294" s="205"/>
      <c r="AG294" s="205"/>
    </row>
    <row r="295">
      <c r="A295" s="205"/>
      <c r="B295" s="205"/>
      <c r="C295" s="205"/>
      <c r="D295" s="205"/>
      <c r="E295" s="205"/>
      <c r="F295" s="205"/>
      <c r="G295" s="205"/>
      <c r="H295" s="205"/>
      <c r="I295" s="205"/>
      <c r="J295" s="205"/>
      <c r="K295" s="205"/>
      <c r="L295" s="205"/>
      <c r="M295" s="205"/>
      <c r="N295" s="205"/>
      <c r="O295" s="205"/>
      <c r="P295" s="205"/>
      <c r="Q295" s="205"/>
      <c r="R295" s="205"/>
      <c r="S295" s="205"/>
      <c r="T295" s="205"/>
      <c r="U295" s="205"/>
      <c r="V295" s="206"/>
      <c r="W295" s="207"/>
      <c r="X295" s="205"/>
      <c r="Y295" s="205"/>
      <c r="Z295" s="205"/>
      <c r="AA295" s="205"/>
      <c r="AB295" s="208"/>
      <c r="AC295" s="205"/>
      <c r="AD295" s="205"/>
      <c r="AE295" s="205"/>
      <c r="AF295" s="205"/>
      <c r="AG295" s="205"/>
    </row>
    <row r="296">
      <c r="A296" s="205"/>
      <c r="B296" s="205"/>
      <c r="C296" s="205"/>
      <c r="D296" s="205"/>
      <c r="E296" s="205"/>
      <c r="F296" s="205"/>
      <c r="G296" s="205"/>
      <c r="H296" s="205"/>
      <c r="I296" s="205"/>
      <c r="J296" s="205"/>
      <c r="K296" s="205"/>
      <c r="L296" s="205"/>
      <c r="M296" s="205"/>
      <c r="N296" s="205"/>
      <c r="O296" s="205"/>
      <c r="P296" s="205"/>
      <c r="Q296" s="205"/>
      <c r="R296" s="205"/>
      <c r="S296" s="205"/>
      <c r="T296" s="205"/>
      <c r="U296" s="205"/>
      <c r="V296" s="206"/>
      <c r="W296" s="207"/>
      <c r="X296" s="205"/>
      <c r="Y296" s="205"/>
      <c r="Z296" s="205"/>
      <c r="AA296" s="205"/>
      <c r="AB296" s="208"/>
      <c r="AC296" s="205"/>
      <c r="AD296" s="205"/>
      <c r="AE296" s="205"/>
      <c r="AF296" s="205"/>
      <c r="AG296" s="205"/>
    </row>
    <row r="297">
      <c r="A297" s="205"/>
      <c r="B297" s="205"/>
      <c r="C297" s="205"/>
      <c r="D297" s="205"/>
      <c r="E297" s="205"/>
      <c r="F297" s="205"/>
      <c r="G297" s="205"/>
      <c r="H297" s="205"/>
      <c r="I297" s="205"/>
      <c r="J297" s="205"/>
      <c r="K297" s="205"/>
      <c r="L297" s="205"/>
      <c r="M297" s="205"/>
      <c r="N297" s="205"/>
      <c r="O297" s="205"/>
      <c r="P297" s="205"/>
      <c r="Q297" s="205"/>
      <c r="R297" s="205"/>
      <c r="S297" s="205"/>
      <c r="T297" s="205"/>
      <c r="U297" s="205"/>
      <c r="V297" s="206"/>
      <c r="W297" s="207"/>
      <c r="X297" s="205"/>
      <c r="Y297" s="205"/>
      <c r="Z297" s="205"/>
      <c r="AA297" s="205"/>
      <c r="AB297" s="208"/>
      <c r="AC297" s="205"/>
      <c r="AD297" s="205"/>
      <c r="AE297" s="205"/>
      <c r="AF297" s="205"/>
      <c r="AG297" s="205"/>
    </row>
    <row r="298">
      <c r="A298" s="205"/>
      <c r="B298" s="205"/>
      <c r="C298" s="205"/>
      <c r="D298" s="205"/>
      <c r="E298" s="205"/>
      <c r="F298" s="205"/>
      <c r="G298" s="205"/>
      <c r="H298" s="205"/>
      <c r="I298" s="205"/>
      <c r="J298" s="205"/>
      <c r="K298" s="205"/>
      <c r="L298" s="205"/>
      <c r="M298" s="205"/>
      <c r="N298" s="205"/>
      <c r="O298" s="205"/>
      <c r="P298" s="205"/>
      <c r="Q298" s="205"/>
      <c r="R298" s="205"/>
      <c r="S298" s="205"/>
      <c r="T298" s="205"/>
      <c r="U298" s="205"/>
      <c r="V298" s="206"/>
      <c r="W298" s="207"/>
      <c r="X298" s="205"/>
      <c r="Y298" s="205"/>
      <c r="Z298" s="205"/>
      <c r="AA298" s="205"/>
      <c r="AB298" s="208"/>
      <c r="AC298" s="205"/>
      <c r="AD298" s="205"/>
      <c r="AE298" s="205"/>
      <c r="AF298" s="205"/>
      <c r="AG298" s="205"/>
    </row>
    <row r="299">
      <c r="A299" s="205"/>
      <c r="B299" s="205"/>
      <c r="C299" s="205"/>
      <c r="D299" s="205"/>
      <c r="E299" s="205"/>
      <c r="F299" s="205"/>
      <c r="G299" s="205"/>
      <c r="H299" s="205"/>
      <c r="I299" s="205"/>
      <c r="J299" s="205"/>
      <c r="K299" s="205"/>
      <c r="L299" s="205"/>
      <c r="M299" s="205"/>
      <c r="N299" s="205"/>
      <c r="O299" s="205"/>
      <c r="P299" s="205"/>
      <c r="Q299" s="205"/>
      <c r="R299" s="205"/>
      <c r="S299" s="205"/>
      <c r="T299" s="205"/>
      <c r="U299" s="205"/>
      <c r="V299" s="206"/>
      <c r="W299" s="207"/>
      <c r="X299" s="205"/>
      <c r="Y299" s="205"/>
      <c r="Z299" s="205"/>
      <c r="AA299" s="205"/>
      <c r="AB299" s="208"/>
      <c r="AC299" s="205"/>
      <c r="AD299" s="205"/>
      <c r="AE299" s="205"/>
      <c r="AF299" s="205"/>
      <c r="AG299" s="205"/>
    </row>
    <row r="300">
      <c r="A300" s="205"/>
      <c r="B300" s="205"/>
      <c r="C300" s="205"/>
      <c r="D300" s="205"/>
      <c r="E300" s="205"/>
      <c r="F300" s="205"/>
      <c r="G300" s="205"/>
      <c r="H300" s="205"/>
      <c r="I300" s="205"/>
      <c r="J300" s="205"/>
      <c r="K300" s="205"/>
      <c r="L300" s="205"/>
      <c r="M300" s="205"/>
      <c r="N300" s="205"/>
      <c r="O300" s="205"/>
      <c r="P300" s="205"/>
      <c r="Q300" s="205"/>
      <c r="R300" s="205"/>
      <c r="S300" s="205"/>
      <c r="T300" s="205"/>
      <c r="U300" s="205"/>
      <c r="V300" s="206"/>
      <c r="W300" s="207"/>
      <c r="X300" s="205"/>
      <c r="Y300" s="205"/>
      <c r="Z300" s="205"/>
      <c r="AA300" s="205"/>
      <c r="AB300" s="208"/>
      <c r="AC300" s="205"/>
      <c r="AD300" s="205"/>
      <c r="AE300" s="205"/>
      <c r="AF300" s="205"/>
      <c r="AG300" s="205"/>
    </row>
    <row r="301">
      <c r="A301" s="205"/>
      <c r="B301" s="205"/>
      <c r="C301" s="205"/>
      <c r="D301" s="205"/>
      <c r="E301" s="205"/>
      <c r="F301" s="205"/>
      <c r="G301" s="205"/>
      <c r="H301" s="205"/>
      <c r="I301" s="205"/>
      <c r="J301" s="205"/>
      <c r="K301" s="205"/>
      <c r="L301" s="205"/>
      <c r="M301" s="205"/>
      <c r="N301" s="205"/>
      <c r="O301" s="205"/>
      <c r="P301" s="205"/>
      <c r="Q301" s="205"/>
      <c r="R301" s="205"/>
      <c r="S301" s="205"/>
      <c r="T301" s="205"/>
      <c r="U301" s="205"/>
      <c r="V301" s="206"/>
      <c r="W301" s="207"/>
      <c r="X301" s="205"/>
      <c r="Y301" s="205"/>
      <c r="Z301" s="205"/>
      <c r="AA301" s="205"/>
      <c r="AB301" s="208"/>
      <c r="AC301" s="205"/>
      <c r="AD301" s="205"/>
      <c r="AE301" s="205"/>
      <c r="AF301" s="205"/>
      <c r="AG301" s="205"/>
    </row>
    <row r="302">
      <c r="A302" s="205"/>
      <c r="B302" s="205"/>
      <c r="C302" s="205"/>
      <c r="D302" s="205"/>
      <c r="E302" s="205"/>
      <c r="F302" s="205"/>
      <c r="G302" s="205"/>
      <c r="H302" s="205"/>
      <c r="I302" s="205"/>
      <c r="J302" s="205"/>
      <c r="K302" s="205"/>
      <c r="L302" s="205"/>
      <c r="M302" s="205"/>
      <c r="N302" s="205"/>
      <c r="O302" s="205"/>
      <c r="P302" s="205"/>
      <c r="Q302" s="205"/>
      <c r="R302" s="205"/>
      <c r="S302" s="205"/>
      <c r="T302" s="205"/>
      <c r="U302" s="205"/>
      <c r="V302" s="206"/>
      <c r="W302" s="207"/>
      <c r="X302" s="205"/>
      <c r="Y302" s="205"/>
      <c r="Z302" s="205"/>
      <c r="AA302" s="205"/>
      <c r="AB302" s="208"/>
      <c r="AC302" s="205"/>
      <c r="AD302" s="205"/>
      <c r="AE302" s="205"/>
      <c r="AF302" s="205"/>
      <c r="AG302" s="205"/>
    </row>
    <row r="303">
      <c r="A303" s="205"/>
      <c r="B303" s="205"/>
      <c r="C303" s="205"/>
      <c r="D303" s="205"/>
      <c r="E303" s="205"/>
      <c r="F303" s="205"/>
      <c r="G303" s="205"/>
      <c r="H303" s="205"/>
      <c r="I303" s="205"/>
      <c r="J303" s="205"/>
      <c r="K303" s="205"/>
      <c r="L303" s="205"/>
      <c r="M303" s="205"/>
      <c r="N303" s="205"/>
      <c r="O303" s="205"/>
      <c r="P303" s="205"/>
      <c r="Q303" s="205"/>
      <c r="R303" s="205"/>
      <c r="S303" s="205"/>
      <c r="T303" s="205"/>
      <c r="U303" s="205"/>
      <c r="V303" s="206"/>
      <c r="W303" s="207"/>
      <c r="X303" s="205"/>
      <c r="Y303" s="205"/>
      <c r="Z303" s="205"/>
      <c r="AA303" s="205"/>
      <c r="AB303" s="208"/>
      <c r="AC303" s="205"/>
      <c r="AD303" s="205"/>
      <c r="AE303" s="205"/>
      <c r="AF303" s="205"/>
      <c r="AG303" s="205"/>
    </row>
    <row r="304">
      <c r="A304" s="205"/>
      <c r="B304" s="205"/>
      <c r="C304" s="205"/>
      <c r="D304" s="205"/>
      <c r="E304" s="205"/>
      <c r="F304" s="205"/>
      <c r="G304" s="205"/>
      <c r="H304" s="205"/>
      <c r="I304" s="205"/>
      <c r="J304" s="205"/>
      <c r="K304" s="205"/>
      <c r="L304" s="205"/>
      <c r="M304" s="205"/>
      <c r="N304" s="205"/>
      <c r="O304" s="205"/>
      <c r="P304" s="205"/>
      <c r="Q304" s="205"/>
      <c r="R304" s="205"/>
      <c r="S304" s="205"/>
      <c r="T304" s="205"/>
      <c r="U304" s="205"/>
      <c r="V304" s="206"/>
      <c r="W304" s="207"/>
      <c r="X304" s="205"/>
      <c r="Y304" s="205"/>
      <c r="Z304" s="205"/>
      <c r="AA304" s="205"/>
      <c r="AB304" s="208"/>
      <c r="AC304" s="205"/>
      <c r="AD304" s="205"/>
      <c r="AE304" s="205"/>
      <c r="AF304" s="205"/>
      <c r="AG304" s="205"/>
    </row>
    <row r="305">
      <c r="A305" s="205"/>
      <c r="B305" s="205"/>
      <c r="C305" s="205"/>
      <c r="D305" s="205"/>
      <c r="E305" s="205"/>
      <c r="F305" s="205"/>
      <c r="G305" s="205"/>
      <c r="H305" s="205"/>
      <c r="I305" s="205"/>
      <c r="J305" s="205"/>
      <c r="K305" s="205"/>
      <c r="L305" s="205"/>
      <c r="M305" s="205"/>
      <c r="N305" s="205"/>
      <c r="O305" s="205"/>
      <c r="P305" s="205"/>
      <c r="Q305" s="205"/>
      <c r="R305" s="205"/>
      <c r="S305" s="205"/>
      <c r="T305" s="205"/>
      <c r="U305" s="205"/>
      <c r="V305" s="206"/>
      <c r="W305" s="207"/>
      <c r="X305" s="205"/>
      <c r="Y305" s="205"/>
      <c r="Z305" s="205"/>
      <c r="AA305" s="205"/>
      <c r="AB305" s="208"/>
      <c r="AC305" s="205"/>
      <c r="AD305" s="205"/>
      <c r="AE305" s="205"/>
      <c r="AF305" s="205"/>
      <c r="AG305" s="205"/>
    </row>
    <row r="306">
      <c r="A306" s="205"/>
      <c r="B306" s="205"/>
      <c r="C306" s="205"/>
      <c r="D306" s="205"/>
      <c r="E306" s="205"/>
      <c r="F306" s="205"/>
      <c r="G306" s="205"/>
      <c r="H306" s="205"/>
      <c r="I306" s="205"/>
      <c r="J306" s="205"/>
      <c r="K306" s="205"/>
      <c r="L306" s="205"/>
      <c r="M306" s="205"/>
      <c r="N306" s="205"/>
      <c r="O306" s="205"/>
      <c r="P306" s="205"/>
      <c r="Q306" s="205"/>
      <c r="R306" s="205"/>
      <c r="S306" s="205"/>
      <c r="T306" s="205"/>
      <c r="U306" s="205"/>
      <c r="V306" s="206"/>
      <c r="W306" s="207"/>
      <c r="X306" s="205"/>
      <c r="Y306" s="205"/>
      <c r="Z306" s="205"/>
      <c r="AA306" s="205"/>
      <c r="AB306" s="208"/>
      <c r="AC306" s="205"/>
      <c r="AD306" s="205"/>
      <c r="AE306" s="205"/>
      <c r="AF306" s="205"/>
      <c r="AG306" s="205"/>
    </row>
    <row r="307">
      <c r="A307" s="205"/>
      <c r="B307" s="205"/>
      <c r="C307" s="205"/>
      <c r="D307" s="205"/>
      <c r="E307" s="205"/>
      <c r="F307" s="205"/>
      <c r="G307" s="205"/>
      <c r="H307" s="205"/>
      <c r="I307" s="205"/>
      <c r="J307" s="205"/>
      <c r="K307" s="205"/>
      <c r="L307" s="205"/>
      <c r="M307" s="205"/>
      <c r="N307" s="205"/>
      <c r="O307" s="205"/>
      <c r="P307" s="205"/>
      <c r="Q307" s="205"/>
      <c r="R307" s="205"/>
      <c r="S307" s="205"/>
      <c r="T307" s="205"/>
      <c r="U307" s="205"/>
      <c r="V307" s="206"/>
      <c r="W307" s="207"/>
      <c r="X307" s="205"/>
      <c r="Y307" s="205"/>
      <c r="Z307" s="205"/>
      <c r="AA307" s="205"/>
      <c r="AB307" s="208"/>
      <c r="AC307" s="205"/>
      <c r="AD307" s="205"/>
      <c r="AE307" s="205"/>
      <c r="AF307" s="205"/>
      <c r="AG307" s="205"/>
    </row>
    <row r="308">
      <c r="A308" s="205"/>
      <c r="B308" s="205"/>
      <c r="C308" s="205"/>
      <c r="D308" s="205"/>
      <c r="E308" s="205"/>
      <c r="F308" s="205"/>
      <c r="G308" s="205"/>
      <c r="H308" s="205"/>
      <c r="I308" s="205"/>
      <c r="J308" s="205"/>
      <c r="K308" s="205"/>
      <c r="L308" s="205"/>
      <c r="M308" s="205"/>
      <c r="N308" s="205"/>
      <c r="O308" s="205"/>
      <c r="P308" s="205"/>
      <c r="Q308" s="205"/>
      <c r="R308" s="205"/>
      <c r="S308" s="205"/>
      <c r="T308" s="205"/>
      <c r="U308" s="205"/>
      <c r="V308" s="206"/>
      <c r="W308" s="207"/>
      <c r="X308" s="205"/>
      <c r="Y308" s="205"/>
      <c r="Z308" s="205"/>
      <c r="AA308" s="205"/>
      <c r="AB308" s="208"/>
      <c r="AC308" s="205"/>
      <c r="AD308" s="205"/>
      <c r="AE308" s="205"/>
      <c r="AF308" s="205"/>
      <c r="AG308" s="205"/>
    </row>
    <row r="309">
      <c r="A309" s="205"/>
      <c r="B309" s="205"/>
      <c r="C309" s="205"/>
      <c r="D309" s="205"/>
      <c r="E309" s="205"/>
      <c r="F309" s="205"/>
      <c r="G309" s="205"/>
      <c r="H309" s="205"/>
      <c r="I309" s="205"/>
      <c r="J309" s="205"/>
      <c r="K309" s="205"/>
      <c r="L309" s="205"/>
      <c r="M309" s="205"/>
      <c r="N309" s="205"/>
      <c r="O309" s="205"/>
      <c r="P309" s="205"/>
      <c r="Q309" s="205"/>
      <c r="R309" s="205"/>
      <c r="S309" s="205"/>
      <c r="T309" s="205"/>
      <c r="U309" s="205"/>
      <c r="V309" s="206"/>
      <c r="W309" s="207"/>
      <c r="X309" s="205"/>
      <c r="Y309" s="205"/>
      <c r="Z309" s="205"/>
      <c r="AA309" s="205"/>
      <c r="AB309" s="208"/>
      <c r="AC309" s="205"/>
      <c r="AD309" s="205"/>
      <c r="AE309" s="205"/>
      <c r="AF309" s="205"/>
      <c r="AG309" s="205"/>
    </row>
    <row r="310">
      <c r="A310" s="205"/>
      <c r="B310" s="205"/>
      <c r="C310" s="205"/>
      <c r="D310" s="205"/>
      <c r="E310" s="205"/>
      <c r="F310" s="205"/>
      <c r="G310" s="205"/>
      <c r="H310" s="205"/>
      <c r="I310" s="205"/>
      <c r="J310" s="205"/>
      <c r="K310" s="205"/>
      <c r="L310" s="205"/>
      <c r="M310" s="205"/>
      <c r="N310" s="205"/>
      <c r="O310" s="205"/>
      <c r="P310" s="205"/>
      <c r="Q310" s="205"/>
      <c r="R310" s="205"/>
      <c r="S310" s="205"/>
      <c r="T310" s="205"/>
      <c r="U310" s="205"/>
      <c r="V310" s="206"/>
      <c r="W310" s="207"/>
      <c r="X310" s="205"/>
      <c r="Y310" s="205"/>
      <c r="Z310" s="205"/>
      <c r="AA310" s="205"/>
      <c r="AB310" s="208"/>
      <c r="AC310" s="205"/>
      <c r="AD310" s="205"/>
      <c r="AE310" s="205"/>
      <c r="AF310" s="205"/>
      <c r="AG310" s="205"/>
    </row>
    <row r="311">
      <c r="A311" s="205"/>
      <c r="B311" s="205"/>
      <c r="C311" s="205"/>
      <c r="D311" s="205"/>
      <c r="E311" s="205"/>
      <c r="F311" s="205"/>
      <c r="G311" s="205"/>
      <c r="H311" s="205"/>
      <c r="I311" s="205"/>
      <c r="J311" s="205"/>
      <c r="K311" s="205"/>
      <c r="L311" s="205"/>
      <c r="M311" s="205"/>
      <c r="N311" s="205"/>
      <c r="O311" s="205"/>
      <c r="P311" s="205"/>
      <c r="Q311" s="205"/>
      <c r="R311" s="205"/>
      <c r="S311" s="205"/>
      <c r="T311" s="205"/>
      <c r="U311" s="205"/>
      <c r="V311" s="206"/>
      <c r="W311" s="207"/>
      <c r="X311" s="205"/>
      <c r="Y311" s="205"/>
      <c r="Z311" s="205"/>
      <c r="AA311" s="205"/>
      <c r="AB311" s="208"/>
      <c r="AC311" s="205"/>
      <c r="AD311" s="205"/>
      <c r="AE311" s="205"/>
      <c r="AF311" s="205"/>
      <c r="AG311" s="205"/>
    </row>
    <row r="312">
      <c r="A312" s="205"/>
      <c r="B312" s="205"/>
      <c r="C312" s="205"/>
      <c r="D312" s="205"/>
      <c r="E312" s="205"/>
      <c r="F312" s="205"/>
      <c r="G312" s="205"/>
      <c r="H312" s="205"/>
      <c r="I312" s="205"/>
      <c r="J312" s="205"/>
      <c r="K312" s="205"/>
      <c r="L312" s="205"/>
      <c r="M312" s="205"/>
      <c r="N312" s="205"/>
      <c r="O312" s="205"/>
      <c r="P312" s="205"/>
      <c r="Q312" s="205"/>
      <c r="R312" s="205"/>
      <c r="S312" s="205"/>
      <c r="T312" s="205"/>
      <c r="U312" s="205"/>
      <c r="V312" s="206"/>
      <c r="W312" s="207"/>
      <c r="X312" s="205"/>
      <c r="Y312" s="205"/>
      <c r="Z312" s="205"/>
      <c r="AA312" s="205"/>
      <c r="AB312" s="208"/>
      <c r="AC312" s="205"/>
      <c r="AD312" s="205"/>
      <c r="AE312" s="205"/>
      <c r="AF312" s="205"/>
      <c r="AG312" s="205"/>
    </row>
    <row r="313">
      <c r="A313" s="205"/>
      <c r="B313" s="205"/>
      <c r="C313" s="205"/>
      <c r="D313" s="205"/>
      <c r="E313" s="205"/>
      <c r="F313" s="205"/>
      <c r="G313" s="205"/>
      <c r="H313" s="205"/>
      <c r="I313" s="205"/>
      <c r="J313" s="205"/>
      <c r="K313" s="205"/>
      <c r="L313" s="205"/>
      <c r="M313" s="205"/>
      <c r="N313" s="205"/>
      <c r="O313" s="205"/>
      <c r="P313" s="205"/>
      <c r="Q313" s="205"/>
      <c r="R313" s="205"/>
      <c r="S313" s="205"/>
      <c r="T313" s="205"/>
      <c r="U313" s="205"/>
      <c r="V313" s="206"/>
      <c r="W313" s="207"/>
      <c r="X313" s="205"/>
      <c r="Y313" s="205"/>
      <c r="Z313" s="205"/>
      <c r="AA313" s="205"/>
      <c r="AB313" s="208"/>
      <c r="AC313" s="205"/>
      <c r="AD313" s="205"/>
      <c r="AE313" s="205"/>
      <c r="AF313" s="205"/>
      <c r="AG313" s="205"/>
    </row>
    <row r="314">
      <c r="A314" s="205"/>
      <c r="B314" s="205"/>
      <c r="C314" s="205"/>
      <c r="D314" s="205"/>
      <c r="E314" s="205"/>
      <c r="F314" s="205"/>
      <c r="G314" s="205"/>
      <c r="H314" s="205"/>
      <c r="I314" s="205"/>
      <c r="J314" s="205"/>
      <c r="K314" s="205"/>
      <c r="L314" s="205"/>
      <c r="M314" s="205"/>
      <c r="N314" s="205"/>
      <c r="O314" s="205"/>
      <c r="P314" s="205"/>
      <c r="Q314" s="205"/>
      <c r="R314" s="205"/>
      <c r="S314" s="205"/>
      <c r="T314" s="205"/>
      <c r="U314" s="205"/>
      <c r="V314" s="206"/>
      <c r="W314" s="207"/>
      <c r="X314" s="205"/>
      <c r="Y314" s="205"/>
      <c r="Z314" s="205"/>
      <c r="AA314" s="205"/>
      <c r="AB314" s="208"/>
      <c r="AC314" s="205"/>
      <c r="AD314" s="205"/>
      <c r="AE314" s="205"/>
      <c r="AF314" s="205"/>
      <c r="AG314" s="205"/>
    </row>
    <row r="315">
      <c r="A315" s="205"/>
      <c r="B315" s="205"/>
      <c r="C315" s="205"/>
      <c r="D315" s="205"/>
      <c r="E315" s="205"/>
      <c r="F315" s="205"/>
      <c r="G315" s="205"/>
      <c r="H315" s="205"/>
      <c r="I315" s="205"/>
      <c r="J315" s="205"/>
      <c r="K315" s="205"/>
      <c r="L315" s="205"/>
      <c r="M315" s="205"/>
      <c r="N315" s="205"/>
      <c r="O315" s="205"/>
      <c r="P315" s="205"/>
      <c r="Q315" s="205"/>
      <c r="R315" s="205"/>
      <c r="S315" s="205"/>
      <c r="T315" s="205"/>
      <c r="U315" s="205"/>
      <c r="V315" s="206"/>
      <c r="W315" s="207"/>
      <c r="X315" s="205"/>
      <c r="Y315" s="205"/>
      <c r="Z315" s="205"/>
      <c r="AA315" s="205"/>
      <c r="AB315" s="208"/>
      <c r="AC315" s="205"/>
      <c r="AD315" s="205"/>
      <c r="AE315" s="205"/>
      <c r="AF315" s="205"/>
      <c r="AG315" s="205"/>
    </row>
    <row r="316">
      <c r="A316" s="205"/>
      <c r="B316" s="205"/>
      <c r="C316" s="205"/>
      <c r="D316" s="205"/>
      <c r="E316" s="205"/>
      <c r="F316" s="205"/>
      <c r="G316" s="205"/>
      <c r="H316" s="205"/>
      <c r="I316" s="205"/>
      <c r="J316" s="205"/>
      <c r="K316" s="205"/>
      <c r="L316" s="205"/>
      <c r="M316" s="205"/>
      <c r="N316" s="205"/>
      <c r="O316" s="205"/>
      <c r="P316" s="205"/>
      <c r="Q316" s="205"/>
      <c r="R316" s="205"/>
      <c r="S316" s="205"/>
      <c r="T316" s="205"/>
      <c r="U316" s="205"/>
      <c r="V316" s="206"/>
      <c r="W316" s="207"/>
      <c r="X316" s="205"/>
      <c r="Y316" s="205"/>
      <c r="Z316" s="205"/>
      <c r="AA316" s="205"/>
      <c r="AB316" s="208"/>
      <c r="AC316" s="205"/>
      <c r="AD316" s="205"/>
      <c r="AE316" s="205"/>
      <c r="AF316" s="205"/>
      <c r="AG316" s="205"/>
    </row>
    <row r="317">
      <c r="A317" s="205"/>
      <c r="B317" s="205"/>
      <c r="C317" s="205"/>
      <c r="D317" s="205"/>
      <c r="E317" s="205"/>
      <c r="F317" s="205"/>
      <c r="G317" s="205"/>
      <c r="H317" s="205"/>
      <c r="I317" s="205"/>
      <c r="J317" s="205"/>
      <c r="K317" s="205"/>
      <c r="L317" s="205"/>
      <c r="M317" s="205"/>
      <c r="N317" s="205"/>
      <c r="O317" s="205"/>
      <c r="P317" s="205"/>
      <c r="Q317" s="205"/>
      <c r="R317" s="205"/>
      <c r="S317" s="205"/>
      <c r="T317" s="205"/>
      <c r="U317" s="205"/>
      <c r="V317" s="206"/>
      <c r="W317" s="207"/>
      <c r="X317" s="205"/>
      <c r="Y317" s="205"/>
      <c r="Z317" s="205"/>
      <c r="AA317" s="205"/>
      <c r="AB317" s="208"/>
      <c r="AC317" s="205"/>
      <c r="AD317" s="205"/>
      <c r="AE317" s="205"/>
      <c r="AF317" s="205"/>
      <c r="AG317" s="205"/>
    </row>
    <row r="318">
      <c r="A318" s="205"/>
      <c r="B318" s="205"/>
      <c r="C318" s="205"/>
      <c r="D318" s="205"/>
      <c r="E318" s="205"/>
      <c r="F318" s="205"/>
      <c r="G318" s="205"/>
      <c r="H318" s="205"/>
      <c r="I318" s="205"/>
      <c r="J318" s="205"/>
      <c r="K318" s="205"/>
      <c r="L318" s="205"/>
      <c r="M318" s="205"/>
      <c r="N318" s="205"/>
      <c r="O318" s="205"/>
      <c r="P318" s="205"/>
      <c r="Q318" s="205"/>
      <c r="R318" s="205"/>
      <c r="S318" s="205"/>
      <c r="T318" s="205"/>
      <c r="U318" s="205"/>
      <c r="V318" s="206"/>
      <c r="W318" s="207"/>
      <c r="X318" s="205"/>
      <c r="Y318" s="205"/>
      <c r="Z318" s="205"/>
      <c r="AA318" s="205"/>
      <c r="AB318" s="208"/>
      <c r="AC318" s="205"/>
      <c r="AD318" s="205"/>
      <c r="AE318" s="205"/>
      <c r="AF318" s="205"/>
      <c r="AG318" s="205"/>
    </row>
    <row r="319">
      <c r="A319" s="205"/>
      <c r="B319" s="205"/>
      <c r="C319" s="205"/>
      <c r="D319" s="205"/>
      <c r="E319" s="205"/>
      <c r="F319" s="205"/>
      <c r="G319" s="205"/>
      <c r="H319" s="205"/>
      <c r="I319" s="205"/>
      <c r="J319" s="205"/>
      <c r="K319" s="205"/>
      <c r="L319" s="205"/>
      <c r="M319" s="205"/>
      <c r="N319" s="205"/>
      <c r="O319" s="205"/>
      <c r="P319" s="205"/>
      <c r="Q319" s="205"/>
      <c r="R319" s="205"/>
      <c r="S319" s="205"/>
      <c r="T319" s="205"/>
      <c r="U319" s="205"/>
      <c r="V319" s="206"/>
      <c r="W319" s="207"/>
      <c r="X319" s="205"/>
      <c r="Y319" s="205"/>
      <c r="Z319" s="205"/>
      <c r="AA319" s="205"/>
      <c r="AB319" s="208"/>
      <c r="AC319" s="205"/>
      <c r="AD319" s="205"/>
      <c r="AE319" s="205"/>
      <c r="AF319" s="205"/>
      <c r="AG319" s="205"/>
    </row>
    <row r="320">
      <c r="A320" s="205"/>
      <c r="B320" s="205"/>
      <c r="C320" s="205"/>
      <c r="D320" s="205"/>
      <c r="E320" s="205"/>
      <c r="F320" s="205"/>
      <c r="G320" s="205"/>
      <c r="H320" s="205"/>
      <c r="I320" s="205"/>
      <c r="J320" s="205"/>
      <c r="K320" s="205"/>
      <c r="L320" s="205"/>
      <c r="M320" s="205"/>
      <c r="N320" s="205"/>
      <c r="O320" s="205"/>
      <c r="P320" s="205"/>
      <c r="Q320" s="205"/>
      <c r="R320" s="205"/>
      <c r="S320" s="205"/>
      <c r="T320" s="205"/>
      <c r="U320" s="205"/>
      <c r="V320" s="206"/>
      <c r="W320" s="207"/>
      <c r="X320" s="205"/>
      <c r="Y320" s="205"/>
      <c r="Z320" s="205"/>
      <c r="AA320" s="205"/>
      <c r="AB320" s="208"/>
      <c r="AC320" s="205"/>
      <c r="AD320" s="205"/>
      <c r="AE320" s="205"/>
      <c r="AF320" s="205"/>
      <c r="AG320" s="205"/>
    </row>
    <row r="321">
      <c r="A321" s="205"/>
      <c r="B321" s="205"/>
      <c r="C321" s="205"/>
      <c r="D321" s="205"/>
      <c r="E321" s="205"/>
      <c r="F321" s="205"/>
      <c r="G321" s="205"/>
      <c r="H321" s="205"/>
      <c r="I321" s="205"/>
      <c r="J321" s="205"/>
      <c r="K321" s="205"/>
      <c r="L321" s="205"/>
      <c r="M321" s="205"/>
      <c r="N321" s="205"/>
      <c r="O321" s="205"/>
      <c r="P321" s="205"/>
      <c r="Q321" s="205"/>
      <c r="R321" s="205"/>
      <c r="S321" s="205"/>
      <c r="T321" s="205"/>
      <c r="U321" s="205"/>
      <c r="V321" s="206"/>
      <c r="W321" s="207"/>
      <c r="X321" s="205"/>
      <c r="Y321" s="205"/>
      <c r="Z321" s="205"/>
      <c r="AA321" s="205"/>
      <c r="AB321" s="208"/>
      <c r="AC321" s="205"/>
      <c r="AD321" s="205"/>
      <c r="AE321" s="205"/>
      <c r="AF321" s="205"/>
      <c r="AG321" s="205"/>
    </row>
    <row r="322">
      <c r="A322" s="205"/>
      <c r="B322" s="205"/>
      <c r="C322" s="205"/>
      <c r="D322" s="205"/>
      <c r="E322" s="205"/>
      <c r="F322" s="205"/>
      <c r="G322" s="205"/>
      <c r="H322" s="205"/>
      <c r="I322" s="205"/>
      <c r="J322" s="205"/>
      <c r="K322" s="205"/>
      <c r="L322" s="205"/>
      <c r="M322" s="205"/>
      <c r="N322" s="205"/>
      <c r="O322" s="205"/>
      <c r="P322" s="205"/>
      <c r="Q322" s="205"/>
      <c r="R322" s="205"/>
      <c r="S322" s="205"/>
      <c r="T322" s="205"/>
      <c r="U322" s="205"/>
      <c r="V322" s="206"/>
      <c r="W322" s="207"/>
      <c r="X322" s="205"/>
      <c r="Y322" s="205"/>
      <c r="Z322" s="205"/>
      <c r="AA322" s="205"/>
      <c r="AB322" s="208"/>
      <c r="AC322" s="205"/>
      <c r="AD322" s="205"/>
      <c r="AE322" s="205"/>
      <c r="AF322" s="205"/>
      <c r="AG322" s="205"/>
    </row>
    <row r="323">
      <c r="A323" s="205"/>
      <c r="B323" s="205"/>
      <c r="C323" s="205"/>
      <c r="D323" s="205"/>
      <c r="E323" s="205"/>
      <c r="F323" s="205"/>
      <c r="G323" s="205"/>
      <c r="H323" s="205"/>
      <c r="I323" s="205"/>
      <c r="J323" s="205"/>
      <c r="K323" s="205"/>
      <c r="L323" s="205"/>
      <c r="M323" s="205"/>
      <c r="N323" s="205"/>
      <c r="O323" s="205"/>
      <c r="P323" s="205"/>
      <c r="Q323" s="205"/>
      <c r="R323" s="205"/>
      <c r="S323" s="205"/>
      <c r="T323" s="205"/>
      <c r="U323" s="205"/>
      <c r="V323" s="206"/>
      <c r="W323" s="207"/>
      <c r="X323" s="205"/>
      <c r="Y323" s="205"/>
      <c r="Z323" s="205"/>
      <c r="AA323" s="205"/>
      <c r="AB323" s="208"/>
      <c r="AC323" s="205"/>
      <c r="AD323" s="205"/>
      <c r="AE323" s="205"/>
      <c r="AF323" s="205"/>
      <c r="AG323" s="205"/>
    </row>
    <row r="324">
      <c r="A324" s="205"/>
      <c r="B324" s="205"/>
      <c r="C324" s="205"/>
      <c r="D324" s="205"/>
      <c r="E324" s="205"/>
      <c r="F324" s="205"/>
      <c r="G324" s="205"/>
      <c r="H324" s="205"/>
      <c r="I324" s="205"/>
      <c r="J324" s="205"/>
      <c r="K324" s="205"/>
      <c r="L324" s="205"/>
      <c r="M324" s="205"/>
      <c r="N324" s="205"/>
      <c r="O324" s="205"/>
      <c r="P324" s="205"/>
      <c r="Q324" s="205"/>
      <c r="R324" s="205"/>
      <c r="S324" s="205"/>
      <c r="T324" s="205"/>
      <c r="U324" s="205"/>
      <c r="V324" s="206"/>
      <c r="W324" s="207"/>
      <c r="X324" s="205"/>
      <c r="Y324" s="205"/>
      <c r="Z324" s="205"/>
      <c r="AA324" s="205"/>
      <c r="AB324" s="208"/>
      <c r="AC324" s="205"/>
      <c r="AD324" s="205"/>
      <c r="AE324" s="205"/>
      <c r="AF324" s="205"/>
      <c r="AG324" s="205"/>
    </row>
    <row r="325">
      <c r="A325" s="205"/>
      <c r="B325" s="205"/>
      <c r="C325" s="205"/>
      <c r="D325" s="205"/>
      <c r="E325" s="205"/>
      <c r="F325" s="205"/>
      <c r="G325" s="205"/>
      <c r="H325" s="205"/>
      <c r="I325" s="205"/>
      <c r="J325" s="205"/>
      <c r="K325" s="205"/>
      <c r="L325" s="205"/>
      <c r="M325" s="205"/>
      <c r="N325" s="205"/>
      <c r="O325" s="205"/>
      <c r="P325" s="205"/>
      <c r="Q325" s="205"/>
      <c r="R325" s="205"/>
      <c r="S325" s="205"/>
      <c r="T325" s="205"/>
      <c r="U325" s="205"/>
      <c r="V325" s="206"/>
      <c r="W325" s="207"/>
      <c r="X325" s="205"/>
      <c r="Y325" s="205"/>
      <c r="Z325" s="205"/>
      <c r="AA325" s="205"/>
      <c r="AB325" s="208"/>
      <c r="AC325" s="205"/>
      <c r="AD325" s="205"/>
      <c r="AE325" s="205"/>
      <c r="AF325" s="205"/>
      <c r="AG325" s="205"/>
    </row>
    <row r="326">
      <c r="A326" s="205"/>
      <c r="B326" s="205"/>
      <c r="C326" s="205"/>
      <c r="D326" s="205"/>
      <c r="E326" s="205"/>
      <c r="F326" s="205"/>
      <c r="G326" s="205"/>
      <c r="H326" s="205"/>
      <c r="I326" s="205"/>
      <c r="J326" s="205"/>
      <c r="K326" s="205"/>
      <c r="L326" s="205"/>
      <c r="M326" s="205"/>
      <c r="N326" s="205"/>
      <c r="O326" s="205"/>
      <c r="P326" s="205"/>
      <c r="Q326" s="205"/>
      <c r="R326" s="205"/>
      <c r="S326" s="205"/>
      <c r="T326" s="205"/>
      <c r="U326" s="205"/>
      <c r="V326" s="206"/>
      <c r="W326" s="207"/>
      <c r="X326" s="205"/>
      <c r="Y326" s="205"/>
      <c r="Z326" s="205"/>
      <c r="AA326" s="205"/>
      <c r="AB326" s="208"/>
      <c r="AC326" s="205"/>
      <c r="AD326" s="205"/>
      <c r="AE326" s="205"/>
      <c r="AF326" s="205"/>
      <c r="AG326" s="205"/>
    </row>
    <row r="327">
      <c r="A327" s="205"/>
      <c r="B327" s="205"/>
      <c r="C327" s="205"/>
      <c r="D327" s="205"/>
      <c r="E327" s="205"/>
      <c r="F327" s="205"/>
      <c r="G327" s="205"/>
      <c r="H327" s="205"/>
      <c r="I327" s="205"/>
      <c r="J327" s="205"/>
      <c r="K327" s="205"/>
      <c r="L327" s="205"/>
      <c r="M327" s="205"/>
      <c r="N327" s="205"/>
      <c r="O327" s="205"/>
      <c r="P327" s="205"/>
      <c r="Q327" s="205"/>
      <c r="R327" s="205"/>
      <c r="S327" s="205"/>
      <c r="T327" s="205"/>
      <c r="U327" s="205"/>
      <c r="V327" s="206"/>
      <c r="W327" s="207"/>
      <c r="X327" s="205"/>
      <c r="Y327" s="205"/>
      <c r="Z327" s="205"/>
      <c r="AA327" s="205"/>
      <c r="AB327" s="208"/>
      <c r="AC327" s="205"/>
      <c r="AD327" s="205"/>
      <c r="AE327" s="205"/>
      <c r="AF327" s="205"/>
      <c r="AG327" s="205"/>
    </row>
    <row r="328">
      <c r="A328" s="205"/>
      <c r="B328" s="205"/>
      <c r="C328" s="205"/>
      <c r="D328" s="205"/>
      <c r="E328" s="205"/>
      <c r="F328" s="205"/>
      <c r="G328" s="205"/>
      <c r="H328" s="205"/>
      <c r="I328" s="205"/>
      <c r="J328" s="205"/>
      <c r="K328" s="205"/>
      <c r="L328" s="205"/>
      <c r="M328" s="205"/>
      <c r="N328" s="205"/>
      <c r="O328" s="205"/>
      <c r="P328" s="205"/>
      <c r="Q328" s="205"/>
      <c r="R328" s="205"/>
      <c r="S328" s="205"/>
      <c r="T328" s="205"/>
      <c r="U328" s="205"/>
      <c r="V328" s="206"/>
      <c r="W328" s="207"/>
      <c r="X328" s="205"/>
      <c r="Y328" s="205"/>
      <c r="Z328" s="205"/>
      <c r="AA328" s="205"/>
      <c r="AB328" s="208"/>
      <c r="AC328" s="205"/>
      <c r="AD328" s="205"/>
      <c r="AE328" s="205"/>
      <c r="AF328" s="205"/>
      <c r="AG328" s="205"/>
    </row>
    <row r="329">
      <c r="A329" s="205"/>
      <c r="B329" s="205"/>
      <c r="C329" s="205"/>
      <c r="D329" s="205"/>
      <c r="E329" s="205"/>
      <c r="F329" s="205"/>
      <c r="G329" s="205"/>
      <c r="H329" s="205"/>
      <c r="I329" s="205"/>
      <c r="J329" s="205"/>
      <c r="K329" s="205"/>
      <c r="L329" s="205"/>
      <c r="M329" s="205"/>
      <c r="N329" s="205"/>
      <c r="O329" s="205"/>
      <c r="P329" s="205"/>
      <c r="Q329" s="205"/>
      <c r="R329" s="205"/>
      <c r="S329" s="205"/>
      <c r="T329" s="205"/>
      <c r="U329" s="205"/>
      <c r="V329" s="206"/>
      <c r="W329" s="207"/>
      <c r="X329" s="205"/>
      <c r="Y329" s="205"/>
      <c r="Z329" s="205"/>
      <c r="AA329" s="205"/>
      <c r="AB329" s="208"/>
      <c r="AC329" s="205"/>
      <c r="AD329" s="205"/>
      <c r="AE329" s="205"/>
      <c r="AF329" s="205"/>
      <c r="AG329" s="205"/>
    </row>
    <row r="330">
      <c r="A330" s="205"/>
      <c r="B330" s="205"/>
      <c r="C330" s="205"/>
      <c r="D330" s="205"/>
      <c r="E330" s="205"/>
      <c r="F330" s="205"/>
      <c r="G330" s="205"/>
      <c r="H330" s="205"/>
      <c r="I330" s="205"/>
      <c r="J330" s="205"/>
      <c r="K330" s="205"/>
      <c r="L330" s="205"/>
      <c r="M330" s="205"/>
      <c r="N330" s="205"/>
      <c r="O330" s="205"/>
      <c r="P330" s="205"/>
      <c r="Q330" s="205"/>
      <c r="R330" s="205"/>
      <c r="S330" s="205"/>
      <c r="T330" s="205"/>
      <c r="U330" s="205"/>
      <c r="V330" s="206"/>
      <c r="W330" s="207"/>
      <c r="X330" s="205"/>
      <c r="Y330" s="205"/>
      <c r="Z330" s="205"/>
      <c r="AA330" s="205"/>
      <c r="AB330" s="208"/>
      <c r="AC330" s="205"/>
      <c r="AD330" s="205"/>
      <c r="AE330" s="205"/>
      <c r="AF330" s="205"/>
      <c r="AG330" s="205"/>
    </row>
    <row r="331">
      <c r="A331" s="205"/>
      <c r="B331" s="205"/>
      <c r="C331" s="205"/>
      <c r="D331" s="205"/>
      <c r="E331" s="205"/>
      <c r="F331" s="205"/>
      <c r="G331" s="205"/>
      <c r="H331" s="205"/>
      <c r="I331" s="205"/>
      <c r="J331" s="205"/>
      <c r="K331" s="205"/>
      <c r="L331" s="205"/>
      <c r="M331" s="205"/>
      <c r="N331" s="205"/>
      <c r="O331" s="205"/>
      <c r="P331" s="205"/>
      <c r="Q331" s="205"/>
      <c r="R331" s="205"/>
      <c r="S331" s="205"/>
      <c r="T331" s="205"/>
      <c r="U331" s="205"/>
      <c r="V331" s="206"/>
      <c r="W331" s="207"/>
      <c r="X331" s="205"/>
      <c r="Y331" s="205"/>
      <c r="Z331" s="205"/>
      <c r="AA331" s="205"/>
      <c r="AB331" s="208"/>
      <c r="AC331" s="205"/>
      <c r="AD331" s="205"/>
      <c r="AE331" s="205"/>
      <c r="AF331" s="205"/>
      <c r="AG331" s="205"/>
    </row>
    <row r="332">
      <c r="A332" s="205"/>
      <c r="B332" s="205"/>
      <c r="C332" s="205"/>
      <c r="D332" s="205"/>
      <c r="E332" s="205"/>
      <c r="F332" s="205"/>
      <c r="G332" s="205"/>
      <c r="H332" s="205"/>
      <c r="I332" s="205"/>
      <c r="J332" s="205"/>
      <c r="K332" s="205"/>
      <c r="L332" s="205"/>
      <c r="M332" s="205"/>
      <c r="N332" s="205"/>
      <c r="O332" s="205"/>
      <c r="P332" s="205"/>
      <c r="Q332" s="205"/>
      <c r="R332" s="205"/>
      <c r="S332" s="205"/>
      <c r="T332" s="205"/>
      <c r="U332" s="205"/>
      <c r="V332" s="206"/>
      <c r="W332" s="207"/>
      <c r="X332" s="205"/>
      <c r="Y332" s="205"/>
      <c r="Z332" s="205"/>
      <c r="AA332" s="205"/>
      <c r="AB332" s="208"/>
      <c r="AC332" s="205"/>
      <c r="AD332" s="205"/>
      <c r="AE332" s="205"/>
      <c r="AF332" s="205"/>
      <c r="AG332" s="205"/>
    </row>
    <row r="333">
      <c r="A333" s="205"/>
      <c r="B333" s="205"/>
      <c r="C333" s="205"/>
      <c r="D333" s="205"/>
      <c r="E333" s="205"/>
      <c r="F333" s="205"/>
      <c r="G333" s="205"/>
      <c r="H333" s="205"/>
      <c r="I333" s="205"/>
      <c r="J333" s="205"/>
      <c r="K333" s="205"/>
      <c r="L333" s="205"/>
      <c r="M333" s="205"/>
      <c r="N333" s="205"/>
      <c r="O333" s="205"/>
      <c r="P333" s="205"/>
      <c r="Q333" s="205"/>
      <c r="R333" s="205"/>
      <c r="S333" s="205"/>
      <c r="T333" s="205"/>
      <c r="U333" s="205"/>
      <c r="V333" s="206"/>
      <c r="W333" s="207"/>
      <c r="X333" s="205"/>
      <c r="Y333" s="205"/>
      <c r="Z333" s="205"/>
      <c r="AA333" s="205"/>
      <c r="AB333" s="208"/>
      <c r="AC333" s="205"/>
      <c r="AD333" s="205"/>
      <c r="AE333" s="205"/>
      <c r="AF333" s="205"/>
      <c r="AG333" s="205"/>
    </row>
    <row r="334">
      <c r="A334" s="205"/>
      <c r="B334" s="205"/>
      <c r="C334" s="205"/>
      <c r="D334" s="205"/>
      <c r="E334" s="205"/>
      <c r="F334" s="205"/>
      <c r="G334" s="205"/>
      <c r="H334" s="205"/>
      <c r="I334" s="205"/>
      <c r="J334" s="205"/>
      <c r="K334" s="205"/>
      <c r="L334" s="205"/>
      <c r="M334" s="205"/>
      <c r="N334" s="205"/>
      <c r="O334" s="205"/>
      <c r="P334" s="205"/>
      <c r="Q334" s="205"/>
      <c r="R334" s="205"/>
      <c r="S334" s="205"/>
      <c r="T334" s="205"/>
      <c r="U334" s="205"/>
      <c r="V334" s="206"/>
      <c r="W334" s="207"/>
      <c r="X334" s="205"/>
      <c r="Y334" s="205"/>
      <c r="Z334" s="205"/>
      <c r="AA334" s="205"/>
      <c r="AB334" s="208"/>
      <c r="AC334" s="205"/>
      <c r="AD334" s="205"/>
      <c r="AE334" s="205"/>
      <c r="AF334" s="205"/>
      <c r="AG334" s="205"/>
    </row>
    <row r="335">
      <c r="A335" s="205"/>
      <c r="B335" s="205"/>
      <c r="C335" s="205"/>
      <c r="D335" s="205"/>
      <c r="E335" s="205"/>
      <c r="F335" s="205"/>
      <c r="G335" s="205"/>
      <c r="H335" s="205"/>
      <c r="I335" s="205"/>
      <c r="J335" s="205"/>
      <c r="K335" s="205"/>
      <c r="L335" s="205"/>
      <c r="M335" s="205"/>
      <c r="N335" s="205"/>
      <c r="O335" s="205"/>
      <c r="P335" s="205"/>
      <c r="Q335" s="205"/>
      <c r="R335" s="205"/>
      <c r="S335" s="205"/>
      <c r="T335" s="205"/>
      <c r="U335" s="205"/>
      <c r="V335" s="206"/>
      <c r="W335" s="207"/>
      <c r="X335" s="205"/>
      <c r="Y335" s="205"/>
      <c r="Z335" s="205"/>
      <c r="AA335" s="205"/>
      <c r="AB335" s="208"/>
      <c r="AC335" s="205"/>
      <c r="AD335" s="205"/>
      <c r="AE335" s="205"/>
      <c r="AF335" s="205"/>
      <c r="AG335" s="205"/>
    </row>
    <row r="336">
      <c r="A336" s="205"/>
      <c r="B336" s="205"/>
      <c r="C336" s="205"/>
      <c r="D336" s="205"/>
      <c r="E336" s="205"/>
      <c r="F336" s="205"/>
      <c r="G336" s="205"/>
      <c r="H336" s="205"/>
      <c r="I336" s="205"/>
      <c r="J336" s="205"/>
      <c r="K336" s="205"/>
      <c r="L336" s="205"/>
      <c r="M336" s="205"/>
      <c r="N336" s="205"/>
      <c r="O336" s="205"/>
      <c r="P336" s="205"/>
      <c r="Q336" s="205"/>
      <c r="R336" s="205"/>
      <c r="S336" s="205"/>
      <c r="T336" s="205"/>
      <c r="U336" s="205"/>
      <c r="V336" s="206"/>
      <c r="W336" s="207"/>
      <c r="X336" s="205"/>
      <c r="Y336" s="205"/>
      <c r="Z336" s="205"/>
      <c r="AA336" s="205"/>
      <c r="AB336" s="208"/>
      <c r="AC336" s="205"/>
      <c r="AD336" s="205"/>
      <c r="AE336" s="205"/>
      <c r="AF336" s="205"/>
      <c r="AG336" s="205"/>
    </row>
    <row r="337">
      <c r="A337" s="205"/>
      <c r="B337" s="205"/>
      <c r="C337" s="205"/>
      <c r="D337" s="205"/>
      <c r="E337" s="205"/>
      <c r="F337" s="205"/>
      <c r="G337" s="205"/>
      <c r="H337" s="205"/>
      <c r="I337" s="205"/>
      <c r="J337" s="205"/>
      <c r="K337" s="205"/>
      <c r="L337" s="205"/>
      <c r="M337" s="205"/>
      <c r="N337" s="205"/>
      <c r="O337" s="205"/>
      <c r="P337" s="205"/>
      <c r="Q337" s="205"/>
      <c r="R337" s="205"/>
      <c r="S337" s="205"/>
      <c r="T337" s="205"/>
      <c r="U337" s="205"/>
      <c r="V337" s="206"/>
      <c r="W337" s="207"/>
      <c r="X337" s="205"/>
      <c r="Y337" s="205"/>
      <c r="Z337" s="205"/>
      <c r="AA337" s="205"/>
      <c r="AB337" s="208"/>
      <c r="AC337" s="205"/>
      <c r="AD337" s="205"/>
      <c r="AE337" s="205"/>
      <c r="AF337" s="205"/>
      <c r="AG337" s="205"/>
    </row>
    <row r="338">
      <c r="A338" s="205"/>
      <c r="B338" s="205"/>
      <c r="C338" s="205"/>
      <c r="D338" s="205"/>
      <c r="E338" s="205"/>
      <c r="F338" s="205"/>
      <c r="G338" s="205"/>
      <c r="H338" s="205"/>
      <c r="I338" s="205"/>
      <c r="J338" s="205"/>
      <c r="K338" s="205"/>
      <c r="L338" s="205"/>
      <c r="M338" s="205"/>
      <c r="N338" s="205"/>
      <c r="O338" s="205"/>
      <c r="P338" s="205"/>
      <c r="Q338" s="205"/>
      <c r="R338" s="205"/>
      <c r="S338" s="205"/>
      <c r="T338" s="205"/>
      <c r="U338" s="205"/>
      <c r="V338" s="206"/>
      <c r="W338" s="207"/>
      <c r="X338" s="205"/>
      <c r="Y338" s="205"/>
      <c r="Z338" s="205"/>
      <c r="AA338" s="205"/>
      <c r="AB338" s="208"/>
      <c r="AC338" s="205"/>
      <c r="AD338" s="205"/>
      <c r="AE338" s="205"/>
      <c r="AF338" s="205"/>
      <c r="AG338" s="205"/>
    </row>
    <row r="339">
      <c r="A339" s="205"/>
      <c r="B339" s="205"/>
      <c r="C339" s="205"/>
      <c r="D339" s="205"/>
      <c r="E339" s="205"/>
      <c r="F339" s="205"/>
      <c r="G339" s="205"/>
      <c r="H339" s="205"/>
      <c r="I339" s="205"/>
      <c r="J339" s="205"/>
      <c r="K339" s="205"/>
      <c r="L339" s="205"/>
      <c r="M339" s="205"/>
      <c r="N339" s="205"/>
      <c r="O339" s="205"/>
      <c r="P339" s="205"/>
      <c r="Q339" s="205"/>
      <c r="R339" s="205"/>
      <c r="S339" s="205"/>
      <c r="T339" s="205"/>
      <c r="U339" s="205"/>
      <c r="V339" s="206"/>
      <c r="W339" s="207"/>
      <c r="X339" s="205"/>
      <c r="Y339" s="205"/>
      <c r="Z339" s="205"/>
      <c r="AA339" s="205"/>
      <c r="AB339" s="208"/>
      <c r="AC339" s="205"/>
      <c r="AD339" s="205"/>
      <c r="AE339" s="205"/>
      <c r="AF339" s="205"/>
      <c r="AG339" s="205"/>
    </row>
    <row r="340">
      <c r="A340" s="205"/>
      <c r="B340" s="205"/>
      <c r="C340" s="205"/>
      <c r="D340" s="205"/>
      <c r="E340" s="205"/>
      <c r="F340" s="205"/>
      <c r="G340" s="205"/>
      <c r="H340" s="205"/>
      <c r="I340" s="205"/>
      <c r="J340" s="205"/>
      <c r="K340" s="205"/>
      <c r="L340" s="205"/>
      <c r="M340" s="205"/>
      <c r="N340" s="205"/>
      <c r="O340" s="205"/>
      <c r="P340" s="205"/>
      <c r="Q340" s="205"/>
      <c r="R340" s="205"/>
      <c r="S340" s="205"/>
      <c r="T340" s="205"/>
      <c r="U340" s="205"/>
      <c r="V340" s="206"/>
      <c r="W340" s="207"/>
      <c r="X340" s="205"/>
      <c r="Y340" s="205"/>
      <c r="Z340" s="205"/>
      <c r="AA340" s="205"/>
      <c r="AB340" s="208"/>
      <c r="AC340" s="205"/>
      <c r="AD340" s="205"/>
      <c r="AE340" s="205"/>
      <c r="AF340" s="205"/>
      <c r="AG340" s="205"/>
    </row>
    <row r="341">
      <c r="A341" s="205"/>
      <c r="B341" s="205"/>
      <c r="C341" s="205"/>
      <c r="D341" s="205"/>
      <c r="E341" s="205"/>
      <c r="F341" s="205"/>
      <c r="G341" s="205"/>
      <c r="H341" s="205"/>
      <c r="I341" s="205"/>
      <c r="J341" s="205"/>
      <c r="K341" s="205"/>
      <c r="L341" s="205"/>
      <c r="M341" s="205"/>
      <c r="N341" s="205"/>
      <c r="O341" s="205"/>
      <c r="P341" s="205"/>
      <c r="Q341" s="205"/>
      <c r="R341" s="205"/>
      <c r="S341" s="205"/>
      <c r="T341" s="205"/>
      <c r="U341" s="205"/>
      <c r="V341" s="206"/>
      <c r="W341" s="207"/>
      <c r="X341" s="205"/>
      <c r="Y341" s="205"/>
      <c r="Z341" s="205"/>
      <c r="AA341" s="205"/>
      <c r="AB341" s="208"/>
      <c r="AC341" s="205"/>
      <c r="AD341" s="205"/>
      <c r="AE341" s="205"/>
      <c r="AF341" s="205"/>
      <c r="AG341" s="205"/>
    </row>
    <row r="342">
      <c r="A342" s="205"/>
      <c r="B342" s="205"/>
      <c r="C342" s="205"/>
      <c r="D342" s="205"/>
      <c r="E342" s="205"/>
      <c r="F342" s="205"/>
      <c r="G342" s="205"/>
      <c r="H342" s="205"/>
      <c r="I342" s="205"/>
      <c r="J342" s="205"/>
      <c r="K342" s="205"/>
      <c r="L342" s="205"/>
      <c r="M342" s="205"/>
      <c r="N342" s="205"/>
      <c r="O342" s="205"/>
      <c r="P342" s="205"/>
      <c r="Q342" s="205"/>
      <c r="R342" s="205"/>
      <c r="S342" s="205"/>
      <c r="T342" s="205"/>
      <c r="U342" s="205"/>
      <c r="V342" s="206"/>
      <c r="W342" s="207"/>
      <c r="X342" s="205"/>
      <c r="Y342" s="205"/>
      <c r="Z342" s="205"/>
      <c r="AA342" s="205"/>
      <c r="AB342" s="208"/>
      <c r="AC342" s="205"/>
      <c r="AD342" s="205"/>
      <c r="AE342" s="205"/>
      <c r="AF342" s="205"/>
      <c r="AG342" s="205"/>
    </row>
    <row r="343">
      <c r="A343" s="205"/>
      <c r="B343" s="205"/>
      <c r="C343" s="205"/>
      <c r="D343" s="205"/>
      <c r="E343" s="205"/>
      <c r="F343" s="205"/>
      <c r="G343" s="205"/>
      <c r="H343" s="205"/>
      <c r="I343" s="205"/>
      <c r="J343" s="205"/>
      <c r="K343" s="205"/>
      <c r="L343" s="205"/>
      <c r="M343" s="205"/>
      <c r="N343" s="205"/>
      <c r="O343" s="205"/>
      <c r="P343" s="205"/>
      <c r="Q343" s="205"/>
      <c r="R343" s="205"/>
      <c r="S343" s="205"/>
      <c r="T343" s="205"/>
      <c r="U343" s="205"/>
      <c r="V343" s="206"/>
      <c r="W343" s="207"/>
      <c r="X343" s="205"/>
      <c r="Y343" s="205"/>
      <c r="Z343" s="205"/>
      <c r="AA343" s="205"/>
      <c r="AB343" s="208"/>
      <c r="AC343" s="205"/>
      <c r="AD343" s="205"/>
      <c r="AE343" s="205"/>
      <c r="AF343" s="205"/>
      <c r="AG343" s="205"/>
    </row>
    <row r="344">
      <c r="A344" s="205"/>
      <c r="B344" s="205"/>
      <c r="C344" s="205"/>
      <c r="D344" s="205"/>
      <c r="E344" s="205"/>
      <c r="F344" s="205"/>
      <c r="G344" s="205"/>
      <c r="H344" s="205"/>
      <c r="I344" s="205"/>
      <c r="J344" s="205"/>
      <c r="K344" s="205"/>
      <c r="L344" s="205"/>
      <c r="M344" s="205"/>
      <c r="N344" s="205"/>
      <c r="O344" s="205"/>
      <c r="P344" s="205"/>
      <c r="Q344" s="205"/>
      <c r="R344" s="205"/>
      <c r="S344" s="205"/>
      <c r="T344" s="205"/>
      <c r="U344" s="205"/>
      <c r="V344" s="206"/>
      <c r="W344" s="207"/>
      <c r="X344" s="205"/>
      <c r="Y344" s="205"/>
      <c r="Z344" s="205"/>
      <c r="AA344" s="205"/>
      <c r="AB344" s="208"/>
      <c r="AC344" s="205"/>
      <c r="AD344" s="205"/>
      <c r="AE344" s="205"/>
      <c r="AF344" s="205"/>
      <c r="AG344" s="205"/>
    </row>
    <row r="345">
      <c r="A345" s="205"/>
      <c r="B345" s="205"/>
      <c r="C345" s="205"/>
      <c r="D345" s="205"/>
      <c r="E345" s="205"/>
      <c r="F345" s="205"/>
      <c r="G345" s="205"/>
      <c r="H345" s="205"/>
      <c r="I345" s="205"/>
      <c r="J345" s="205"/>
      <c r="K345" s="205"/>
      <c r="L345" s="205"/>
      <c r="M345" s="205"/>
      <c r="N345" s="205"/>
      <c r="O345" s="205"/>
      <c r="P345" s="205"/>
      <c r="Q345" s="205"/>
      <c r="R345" s="205"/>
      <c r="S345" s="205"/>
      <c r="T345" s="205"/>
      <c r="U345" s="205"/>
      <c r="V345" s="206"/>
      <c r="W345" s="207"/>
      <c r="X345" s="205"/>
      <c r="Y345" s="205"/>
      <c r="Z345" s="205"/>
      <c r="AA345" s="205"/>
      <c r="AB345" s="208"/>
      <c r="AC345" s="205"/>
      <c r="AD345" s="205"/>
      <c r="AE345" s="205"/>
      <c r="AF345" s="205"/>
      <c r="AG345" s="205"/>
    </row>
    <row r="346">
      <c r="A346" s="205"/>
      <c r="B346" s="205"/>
      <c r="C346" s="205"/>
      <c r="D346" s="205"/>
      <c r="E346" s="205"/>
      <c r="F346" s="205"/>
      <c r="G346" s="205"/>
      <c r="H346" s="205"/>
      <c r="I346" s="205"/>
      <c r="J346" s="205"/>
      <c r="K346" s="205"/>
      <c r="L346" s="205"/>
      <c r="M346" s="205"/>
      <c r="N346" s="205"/>
      <c r="O346" s="205"/>
      <c r="P346" s="205"/>
      <c r="Q346" s="205"/>
      <c r="R346" s="205"/>
      <c r="S346" s="205"/>
      <c r="T346" s="205"/>
      <c r="U346" s="205"/>
      <c r="V346" s="206"/>
      <c r="W346" s="207"/>
      <c r="X346" s="205"/>
      <c r="Y346" s="205"/>
      <c r="Z346" s="205"/>
      <c r="AA346" s="205"/>
      <c r="AB346" s="208"/>
      <c r="AC346" s="205"/>
      <c r="AD346" s="205"/>
      <c r="AE346" s="205"/>
      <c r="AF346" s="205"/>
      <c r="AG346" s="205"/>
    </row>
    <row r="347">
      <c r="A347" s="205"/>
      <c r="B347" s="205"/>
      <c r="C347" s="205"/>
      <c r="D347" s="205"/>
      <c r="E347" s="205"/>
      <c r="F347" s="205"/>
      <c r="G347" s="205"/>
      <c r="H347" s="205"/>
      <c r="I347" s="205"/>
      <c r="J347" s="205"/>
      <c r="K347" s="205"/>
      <c r="L347" s="205"/>
      <c r="M347" s="205"/>
      <c r="N347" s="205"/>
      <c r="O347" s="205"/>
      <c r="P347" s="205"/>
      <c r="Q347" s="205"/>
      <c r="R347" s="205"/>
      <c r="S347" s="205"/>
      <c r="T347" s="205"/>
      <c r="U347" s="205"/>
      <c r="V347" s="206"/>
      <c r="W347" s="207"/>
      <c r="X347" s="205"/>
      <c r="Y347" s="205"/>
      <c r="Z347" s="205"/>
      <c r="AA347" s="205"/>
      <c r="AB347" s="208"/>
      <c r="AC347" s="205"/>
      <c r="AD347" s="205"/>
      <c r="AE347" s="205"/>
      <c r="AF347" s="205"/>
      <c r="AG347" s="205"/>
    </row>
    <row r="348">
      <c r="A348" s="205"/>
      <c r="B348" s="205"/>
      <c r="C348" s="205"/>
      <c r="D348" s="205"/>
      <c r="E348" s="205"/>
      <c r="F348" s="205"/>
      <c r="G348" s="205"/>
      <c r="H348" s="205"/>
      <c r="I348" s="205"/>
      <c r="J348" s="205"/>
      <c r="K348" s="205"/>
      <c r="L348" s="205"/>
      <c r="M348" s="205"/>
      <c r="N348" s="205"/>
      <c r="O348" s="205"/>
      <c r="P348" s="205"/>
      <c r="Q348" s="205"/>
      <c r="R348" s="205"/>
      <c r="S348" s="205"/>
      <c r="T348" s="205"/>
      <c r="U348" s="205"/>
      <c r="V348" s="206"/>
      <c r="W348" s="207"/>
      <c r="X348" s="205"/>
      <c r="Y348" s="205"/>
      <c r="Z348" s="205"/>
      <c r="AA348" s="205"/>
      <c r="AB348" s="208"/>
      <c r="AC348" s="205"/>
      <c r="AD348" s="205"/>
      <c r="AE348" s="205"/>
      <c r="AF348" s="205"/>
      <c r="AG348" s="205"/>
    </row>
    <row r="349">
      <c r="A349" s="205"/>
      <c r="B349" s="205"/>
      <c r="C349" s="205"/>
      <c r="D349" s="205"/>
      <c r="E349" s="205"/>
      <c r="F349" s="205"/>
      <c r="G349" s="205"/>
      <c r="H349" s="205"/>
      <c r="I349" s="205"/>
      <c r="J349" s="205"/>
      <c r="K349" s="205"/>
      <c r="L349" s="205"/>
      <c r="M349" s="205"/>
      <c r="N349" s="205"/>
      <c r="O349" s="205"/>
      <c r="P349" s="205"/>
      <c r="Q349" s="205"/>
      <c r="R349" s="205"/>
      <c r="S349" s="205"/>
      <c r="T349" s="205"/>
      <c r="U349" s="205"/>
      <c r="V349" s="206"/>
      <c r="W349" s="207"/>
      <c r="X349" s="205"/>
      <c r="Y349" s="205"/>
      <c r="Z349" s="205"/>
      <c r="AA349" s="205"/>
      <c r="AB349" s="208"/>
      <c r="AC349" s="205"/>
      <c r="AD349" s="205"/>
      <c r="AE349" s="205"/>
      <c r="AF349" s="205"/>
      <c r="AG349" s="205"/>
    </row>
    <row r="350">
      <c r="A350" s="205"/>
      <c r="B350" s="205"/>
      <c r="C350" s="205"/>
      <c r="D350" s="205"/>
      <c r="E350" s="205"/>
      <c r="F350" s="205"/>
      <c r="G350" s="205"/>
      <c r="H350" s="205"/>
      <c r="I350" s="205"/>
      <c r="J350" s="205"/>
      <c r="K350" s="205"/>
      <c r="L350" s="205"/>
      <c r="M350" s="205"/>
      <c r="N350" s="205"/>
      <c r="O350" s="205"/>
      <c r="P350" s="205"/>
      <c r="Q350" s="205"/>
      <c r="R350" s="205"/>
      <c r="S350" s="205"/>
      <c r="T350" s="205"/>
      <c r="U350" s="205"/>
      <c r="V350" s="206"/>
      <c r="W350" s="207"/>
      <c r="X350" s="205"/>
      <c r="Y350" s="205"/>
      <c r="Z350" s="205"/>
      <c r="AA350" s="205"/>
      <c r="AB350" s="208"/>
      <c r="AC350" s="205"/>
      <c r="AD350" s="205"/>
      <c r="AE350" s="205"/>
      <c r="AF350" s="205"/>
      <c r="AG350" s="205"/>
    </row>
    <row r="351">
      <c r="A351" s="205"/>
      <c r="B351" s="205"/>
      <c r="C351" s="205"/>
      <c r="D351" s="205"/>
      <c r="E351" s="205"/>
      <c r="F351" s="205"/>
      <c r="G351" s="205"/>
      <c r="H351" s="205"/>
      <c r="I351" s="205"/>
      <c r="J351" s="205"/>
      <c r="K351" s="205"/>
      <c r="L351" s="205"/>
      <c r="M351" s="205"/>
      <c r="N351" s="205"/>
      <c r="O351" s="205"/>
      <c r="P351" s="205"/>
      <c r="Q351" s="205"/>
      <c r="R351" s="205"/>
      <c r="S351" s="205"/>
      <c r="T351" s="205"/>
      <c r="U351" s="205"/>
      <c r="V351" s="206"/>
      <c r="W351" s="207"/>
      <c r="X351" s="205"/>
      <c r="Y351" s="205"/>
      <c r="Z351" s="205"/>
      <c r="AA351" s="205"/>
      <c r="AB351" s="208"/>
      <c r="AC351" s="205"/>
      <c r="AD351" s="205"/>
      <c r="AE351" s="205"/>
      <c r="AF351" s="205"/>
      <c r="AG351" s="205"/>
    </row>
    <row r="352">
      <c r="A352" s="205"/>
      <c r="B352" s="205"/>
      <c r="C352" s="205"/>
      <c r="D352" s="205"/>
      <c r="E352" s="205"/>
      <c r="F352" s="205"/>
      <c r="G352" s="205"/>
      <c r="H352" s="205"/>
      <c r="I352" s="205"/>
      <c r="J352" s="205"/>
      <c r="K352" s="205"/>
      <c r="L352" s="205"/>
      <c r="M352" s="205"/>
      <c r="N352" s="205"/>
      <c r="O352" s="205"/>
      <c r="P352" s="205"/>
      <c r="Q352" s="205"/>
      <c r="R352" s="205"/>
      <c r="S352" s="205"/>
      <c r="T352" s="205"/>
      <c r="U352" s="205"/>
      <c r="V352" s="206"/>
      <c r="W352" s="207"/>
      <c r="X352" s="205"/>
      <c r="Y352" s="205"/>
      <c r="Z352" s="205"/>
      <c r="AA352" s="205"/>
      <c r="AB352" s="208"/>
      <c r="AC352" s="205"/>
      <c r="AD352" s="205"/>
      <c r="AE352" s="205"/>
      <c r="AF352" s="205"/>
      <c r="AG352" s="205"/>
    </row>
    <row r="353">
      <c r="A353" s="205"/>
      <c r="B353" s="205"/>
      <c r="C353" s="205"/>
      <c r="D353" s="205"/>
      <c r="E353" s="205"/>
      <c r="F353" s="205"/>
      <c r="G353" s="205"/>
      <c r="H353" s="205"/>
      <c r="I353" s="205"/>
      <c r="J353" s="205"/>
      <c r="K353" s="205"/>
      <c r="L353" s="205"/>
      <c r="M353" s="205"/>
      <c r="N353" s="205"/>
      <c r="O353" s="205"/>
      <c r="P353" s="205"/>
      <c r="Q353" s="205"/>
      <c r="R353" s="205"/>
      <c r="S353" s="205"/>
      <c r="T353" s="205"/>
      <c r="U353" s="205"/>
      <c r="V353" s="206"/>
      <c r="W353" s="207"/>
      <c r="X353" s="205"/>
      <c r="Y353" s="205"/>
      <c r="Z353" s="205"/>
      <c r="AA353" s="205"/>
      <c r="AB353" s="208"/>
      <c r="AC353" s="205"/>
      <c r="AD353" s="205"/>
      <c r="AE353" s="205"/>
      <c r="AF353" s="205"/>
      <c r="AG353" s="205"/>
    </row>
    <row r="354">
      <c r="A354" s="205"/>
      <c r="B354" s="205"/>
      <c r="C354" s="205"/>
      <c r="D354" s="205"/>
      <c r="E354" s="205"/>
      <c r="F354" s="205"/>
      <c r="G354" s="205"/>
      <c r="H354" s="205"/>
      <c r="I354" s="205"/>
      <c r="J354" s="205"/>
      <c r="K354" s="205"/>
      <c r="L354" s="205"/>
      <c r="M354" s="205"/>
      <c r="N354" s="205"/>
      <c r="O354" s="205"/>
      <c r="P354" s="205"/>
      <c r="Q354" s="205"/>
      <c r="R354" s="205"/>
      <c r="S354" s="205"/>
      <c r="T354" s="205"/>
      <c r="U354" s="205"/>
      <c r="V354" s="206"/>
      <c r="W354" s="207"/>
      <c r="X354" s="205"/>
      <c r="Y354" s="205"/>
      <c r="Z354" s="205"/>
      <c r="AA354" s="205"/>
      <c r="AB354" s="208"/>
      <c r="AC354" s="205"/>
      <c r="AD354" s="205"/>
      <c r="AE354" s="205"/>
      <c r="AF354" s="205"/>
      <c r="AG354" s="205"/>
    </row>
    <row r="355">
      <c r="A355" s="205"/>
      <c r="B355" s="205"/>
      <c r="C355" s="205"/>
      <c r="D355" s="205"/>
      <c r="E355" s="205"/>
      <c r="F355" s="205"/>
      <c r="G355" s="205"/>
      <c r="H355" s="205"/>
      <c r="I355" s="205"/>
      <c r="J355" s="205"/>
      <c r="K355" s="205"/>
      <c r="L355" s="205"/>
      <c r="M355" s="205"/>
      <c r="N355" s="205"/>
      <c r="O355" s="205"/>
      <c r="P355" s="205"/>
      <c r="Q355" s="205"/>
      <c r="R355" s="205"/>
      <c r="S355" s="205"/>
      <c r="T355" s="205"/>
      <c r="U355" s="205"/>
      <c r="V355" s="206"/>
      <c r="W355" s="207"/>
      <c r="X355" s="205"/>
      <c r="Y355" s="205"/>
      <c r="Z355" s="205"/>
      <c r="AA355" s="205"/>
      <c r="AB355" s="208"/>
      <c r="AC355" s="205"/>
      <c r="AD355" s="205"/>
      <c r="AE355" s="205"/>
      <c r="AF355" s="205"/>
      <c r="AG355" s="205"/>
    </row>
    <row r="356">
      <c r="A356" s="205"/>
      <c r="B356" s="205"/>
      <c r="C356" s="205"/>
      <c r="D356" s="205"/>
      <c r="E356" s="205"/>
      <c r="F356" s="205"/>
      <c r="G356" s="205"/>
      <c r="H356" s="205"/>
      <c r="I356" s="205"/>
      <c r="J356" s="205"/>
      <c r="K356" s="205"/>
      <c r="L356" s="205"/>
      <c r="M356" s="205"/>
      <c r="N356" s="205"/>
      <c r="O356" s="205"/>
      <c r="P356" s="205"/>
      <c r="Q356" s="205"/>
      <c r="R356" s="205"/>
      <c r="S356" s="205"/>
      <c r="T356" s="205"/>
      <c r="U356" s="205"/>
      <c r="V356" s="206"/>
      <c r="W356" s="207"/>
      <c r="X356" s="205"/>
      <c r="Y356" s="205"/>
      <c r="Z356" s="205"/>
      <c r="AA356" s="205"/>
      <c r="AB356" s="208"/>
      <c r="AC356" s="205"/>
      <c r="AD356" s="205"/>
      <c r="AE356" s="205"/>
      <c r="AF356" s="205"/>
      <c r="AG356" s="205"/>
    </row>
    <row r="357">
      <c r="A357" s="205"/>
      <c r="B357" s="205"/>
      <c r="C357" s="205"/>
      <c r="D357" s="205"/>
      <c r="E357" s="205"/>
      <c r="F357" s="205"/>
      <c r="G357" s="205"/>
      <c r="H357" s="205"/>
      <c r="I357" s="205"/>
      <c r="J357" s="205"/>
      <c r="K357" s="205"/>
      <c r="L357" s="205"/>
      <c r="M357" s="205"/>
      <c r="N357" s="205"/>
      <c r="O357" s="205"/>
      <c r="P357" s="205"/>
      <c r="Q357" s="205"/>
      <c r="R357" s="205"/>
      <c r="S357" s="205"/>
      <c r="T357" s="205"/>
      <c r="U357" s="205"/>
      <c r="V357" s="206"/>
      <c r="W357" s="207"/>
      <c r="X357" s="205"/>
      <c r="Y357" s="205"/>
      <c r="Z357" s="205"/>
      <c r="AA357" s="205"/>
      <c r="AB357" s="208"/>
      <c r="AC357" s="205"/>
      <c r="AD357" s="205"/>
      <c r="AE357" s="205"/>
      <c r="AF357" s="205"/>
      <c r="AG357" s="205"/>
    </row>
    <row r="358">
      <c r="A358" s="205"/>
      <c r="B358" s="205"/>
      <c r="C358" s="205"/>
      <c r="D358" s="205"/>
      <c r="E358" s="205"/>
      <c r="F358" s="205"/>
      <c r="G358" s="205"/>
      <c r="H358" s="205"/>
      <c r="I358" s="205"/>
      <c r="J358" s="205"/>
      <c r="K358" s="205"/>
      <c r="L358" s="205"/>
      <c r="M358" s="205"/>
      <c r="N358" s="205"/>
      <c r="O358" s="205"/>
      <c r="P358" s="205"/>
      <c r="Q358" s="205"/>
      <c r="R358" s="205"/>
      <c r="S358" s="205"/>
      <c r="T358" s="205"/>
      <c r="U358" s="205"/>
      <c r="V358" s="206"/>
      <c r="W358" s="207"/>
      <c r="X358" s="205"/>
      <c r="Y358" s="205"/>
      <c r="Z358" s="205"/>
      <c r="AA358" s="205"/>
      <c r="AB358" s="208"/>
      <c r="AC358" s="205"/>
      <c r="AD358" s="205"/>
      <c r="AE358" s="205"/>
      <c r="AF358" s="205"/>
      <c r="AG358" s="205"/>
    </row>
    <row r="359">
      <c r="A359" s="205"/>
      <c r="B359" s="205"/>
      <c r="C359" s="205"/>
      <c r="D359" s="205"/>
      <c r="E359" s="205"/>
      <c r="F359" s="205"/>
      <c r="G359" s="205"/>
      <c r="H359" s="205"/>
      <c r="I359" s="205"/>
      <c r="J359" s="205"/>
      <c r="K359" s="205"/>
      <c r="L359" s="205"/>
      <c r="M359" s="205"/>
      <c r="N359" s="205"/>
      <c r="O359" s="205"/>
      <c r="P359" s="205"/>
      <c r="Q359" s="205"/>
      <c r="R359" s="205"/>
      <c r="S359" s="205"/>
      <c r="T359" s="205"/>
      <c r="U359" s="205"/>
      <c r="V359" s="206"/>
      <c r="W359" s="207"/>
      <c r="X359" s="205"/>
      <c r="Y359" s="205"/>
      <c r="Z359" s="205"/>
      <c r="AA359" s="205"/>
      <c r="AB359" s="208"/>
      <c r="AC359" s="205"/>
      <c r="AD359" s="205"/>
      <c r="AE359" s="205"/>
      <c r="AF359" s="205"/>
      <c r="AG359" s="205"/>
    </row>
    <row r="360">
      <c r="A360" s="205"/>
      <c r="B360" s="205"/>
      <c r="C360" s="205"/>
      <c r="D360" s="205"/>
      <c r="E360" s="205"/>
      <c r="F360" s="205"/>
      <c r="G360" s="205"/>
      <c r="H360" s="205"/>
      <c r="I360" s="205"/>
      <c r="J360" s="205"/>
      <c r="K360" s="205"/>
      <c r="L360" s="205"/>
      <c r="M360" s="205"/>
      <c r="N360" s="205"/>
      <c r="O360" s="205"/>
      <c r="P360" s="205"/>
      <c r="Q360" s="205"/>
      <c r="R360" s="205"/>
      <c r="S360" s="205"/>
      <c r="T360" s="205"/>
      <c r="U360" s="205"/>
      <c r="V360" s="206"/>
      <c r="W360" s="207"/>
      <c r="X360" s="205"/>
      <c r="Y360" s="205"/>
      <c r="Z360" s="205"/>
      <c r="AA360" s="205"/>
      <c r="AB360" s="208"/>
      <c r="AC360" s="205"/>
      <c r="AD360" s="205"/>
      <c r="AE360" s="205"/>
      <c r="AF360" s="205"/>
      <c r="AG360" s="205"/>
    </row>
    <row r="361">
      <c r="A361" s="205"/>
      <c r="B361" s="205"/>
      <c r="C361" s="205"/>
      <c r="D361" s="205"/>
      <c r="E361" s="205"/>
      <c r="F361" s="205"/>
      <c r="G361" s="205"/>
      <c r="H361" s="205"/>
      <c r="I361" s="205"/>
      <c r="J361" s="205"/>
      <c r="K361" s="205"/>
      <c r="L361" s="205"/>
      <c r="M361" s="205"/>
      <c r="N361" s="205"/>
      <c r="O361" s="205"/>
      <c r="P361" s="205"/>
      <c r="Q361" s="205"/>
      <c r="R361" s="205"/>
      <c r="S361" s="205"/>
      <c r="T361" s="205"/>
      <c r="U361" s="205"/>
      <c r="V361" s="206"/>
      <c r="W361" s="207"/>
      <c r="X361" s="205"/>
      <c r="Y361" s="205"/>
      <c r="Z361" s="205"/>
      <c r="AA361" s="205"/>
      <c r="AB361" s="208"/>
      <c r="AC361" s="205"/>
      <c r="AD361" s="205"/>
      <c r="AE361" s="205"/>
      <c r="AF361" s="205"/>
      <c r="AG361" s="205"/>
    </row>
    <row r="362">
      <c r="A362" s="205"/>
      <c r="B362" s="205"/>
      <c r="C362" s="205"/>
      <c r="D362" s="205"/>
      <c r="E362" s="205"/>
      <c r="F362" s="205"/>
      <c r="G362" s="205"/>
      <c r="H362" s="205"/>
      <c r="I362" s="205"/>
      <c r="J362" s="205"/>
      <c r="K362" s="205"/>
      <c r="L362" s="205"/>
      <c r="M362" s="205"/>
      <c r="N362" s="205"/>
      <c r="O362" s="205"/>
      <c r="P362" s="205"/>
      <c r="Q362" s="205"/>
      <c r="R362" s="205"/>
      <c r="S362" s="205"/>
      <c r="T362" s="205"/>
      <c r="U362" s="205"/>
      <c r="V362" s="206"/>
      <c r="W362" s="207"/>
      <c r="X362" s="205"/>
      <c r="Y362" s="205"/>
      <c r="Z362" s="205"/>
      <c r="AA362" s="205"/>
      <c r="AB362" s="208"/>
      <c r="AC362" s="205"/>
      <c r="AD362" s="205"/>
      <c r="AE362" s="205"/>
      <c r="AF362" s="205"/>
      <c r="AG362" s="205"/>
    </row>
    <row r="363">
      <c r="A363" s="205"/>
      <c r="B363" s="205"/>
      <c r="C363" s="205"/>
      <c r="D363" s="205"/>
      <c r="E363" s="205"/>
      <c r="F363" s="205"/>
      <c r="G363" s="205"/>
      <c r="H363" s="205"/>
      <c r="I363" s="205"/>
      <c r="J363" s="205"/>
      <c r="K363" s="205"/>
      <c r="L363" s="205"/>
      <c r="M363" s="205"/>
      <c r="N363" s="205"/>
      <c r="O363" s="205"/>
      <c r="P363" s="205"/>
      <c r="Q363" s="205"/>
      <c r="R363" s="205"/>
      <c r="S363" s="205"/>
      <c r="T363" s="205"/>
      <c r="U363" s="205"/>
      <c r="V363" s="206"/>
      <c r="W363" s="207"/>
      <c r="X363" s="205"/>
      <c r="Y363" s="205"/>
      <c r="Z363" s="205"/>
      <c r="AA363" s="205"/>
      <c r="AB363" s="208"/>
      <c r="AC363" s="205"/>
      <c r="AD363" s="205"/>
      <c r="AE363" s="205"/>
      <c r="AF363" s="205"/>
      <c r="AG363" s="205"/>
    </row>
    <row r="364">
      <c r="A364" s="205"/>
      <c r="B364" s="205"/>
      <c r="C364" s="205"/>
      <c r="D364" s="205"/>
      <c r="E364" s="205"/>
      <c r="F364" s="205"/>
      <c r="G364" s="205"/>
      <c r="H364" s="205"/>
      <c r="I364" s="205"/>
      <c r="J364" s="205"/>
      <c r="K364" s="205"/>
      <c r="L364" s="205"/>
      <c r="M364" s="205"/>
      <c r="N364" s="205"/>
      <c r="O364" s="205"/>
      <c r="P364" s="205"/>
      <c r="Q364" s="205"/>
      <c r="R364" s="205"/>
      <c r="S364" s="205"/>
      <c r="T364" s="205"/>
      <c r="U364" s="205"/>
      <c r="V364" s="206"/>
      <c r="W364" s="207"/>
      <c r="X364" s="205"/>
      <c r="Y364" s="205"/>
      <c r="Z364" s="205"/>
      <c r="AA364" s="205"/>
      <c r="AB364" s="208"/>
      <c r="AC364" s="205"/>
      <c r="AD364" s="205"/>
      <c r="AE364" s="205"/>
      <c r="AF364" s="205"/>
      <c r="AG364" s="205"/>
    </row>
    <row r="365">
      <c r="A365" s="205"/>
      <c r="B365" s="205"/>
      <c r="C365" s="205"/>
      <c r="D365" s="205"/>
      <c r="E365" s="205"/>
      <c r="F365" s="205"/>
      <c r="G365" s="205"/>
      <c r="H365" s="205"/>
      <c r="I365" s="205"/>
      <c r="J365" s="205"/>
      <c r="K365" s="205"/>
      <c r="L365" s="205"/>
      <c r="M365" s="205"/>
      <c r="N365" s="205"/>
      <c r="O365" s="205"/>
      <c r="P365" s="205"/>
      <c r="Q365" s="205"/>
      <c r="R365" s="205"/>
      <c r="S365" s="205"/>
      <c r="T365" s="205"/>
      <c r="U365" s="205"/>
      <c r="V365" s="206"/>
      <c r="W365" s="207"/>
      <c r="X365" s="205"/>
      <c r="Y365" s="205"/>
      <c r="Z365" s="205"/>
      <c r="AA365" s="205"/>
      <c r="AB365" s="208"/>
      <c r="AC365" s="205"/>
      <c r="AD365" s="205"/>
      <c r="AE365" s="205"/>
      <c r="AF365" s="205"/>
      <c r="AG365" s="205"/>
    </row>
    <row r="366">
      <c r="A366" s="205"/>
      <c r="B366" s="205"/>
      <c r="C366" s="205"/>
      <c r="D366" s="205"/>
      <c r="E366" s="205"/>
      <c r="F366" s="205"/>
      <c r="G366" s="205"/>
      <c r="H366" s="205"/>
      <c r="I366" s="205"/>
      <c r="J366" s="205"/>
      <c r="K366" s="205"/>
      <c r="L366" s="205"/>
      <c r="M366" s="205"/>
      <c r="N366" s="205"/>
      <c r="O366" s="205"/>
      <c r="P366" s="205"/>
      <c r="Q366" s="205"/>
      <c r="R366" s="205"/>
      <c r="S366" s="205"/>
      <c r="T366" s="205"/>
      <c r="U366" s="205"/>
      <c r="V366" s="206"/>
      <c r="W366" s="207"/>
      <c r="X366" s="205"/>
      <c r="Y366" s="205"/>
      <c r="Z366" s="205"/>
      <c r="AA366" s="205"/>
      <c r="AB366" s="208"/>
      <c r="AC366" s="205"/>
      <c r="AD366" s="205"/>
      <c r="AE366" s="205"/>
      <c r="AF366" s="205"/>
      <c r="AG366" s="205"/>
    </row>
    <row r="367">
      <c r="A367" s="205"/>
      <c r="B367" s="205"/>
      <c r="C367" s="205"/>
      <c r="D367" s="205"/>
      <c r="E367" s="205"/>
      <c r="F367" s="205"/>
      <c r="G367" s="205"/>
      <c r="H367" s="205"/>
      <c r="I367" s="205"/>
      <c r="J367" s="205"/>
      <c r="K367" s="205"/>
      <c r="L367" s="205"/>
      <c r="M367" s="205"/>
      <c r="N367" s="205"/>
      <c r="O367" s="205"/>
      <c r="P367" s="205"/>
      <c r="Q367" s="205"/>
      <c r="R367" s="205"/>
      <c r="S367" s="205"/>
      <c r="T367" s="205"/>
      <c r="U367" s="205"/>
      <c r="V367" s="206"/>
      <c r="W367" s="207"/>
      <c r="X367" s="205"/>
      <c r="Y367" s="205"/>
      <c r="Z367" s="205"/>
      <c r="AA367" s="205"/>
      <c r="AB367" s="208"/>
      <c r="AC367" s="205"/>
      <c r="AD367" s="205"/>
      <c r="AE367" s="205"/>
      <c r="AF367" s="205"/>
      <c r="AG367" s="205"/>
    </row>
    <row r="368">
      <c r="A368" s="205"/>
      <c r="B368" s="205"/>
      <c r="C368" s="205"/>
      <c r="D368" s="205"/>
      <c r="E368" s="205"/>
      <c r="F368" s="205"/>
      <c r="G368" s="205"/>
      <c r="H368" s="205"/>
      <c r="I368" s="205"/>
      <c r="J368" s="205"/>
      <c r="K368" s="205"/>
      <c r="L368" s="205"/>
      <c r="M368" s="205"/>
      <c r="N368" s="205"/>
      <c r="O368" s="205"/>
      <c r="P368" s="205"/>
      <c r="Q368" s="205"/>
      <c r="R368" s="205"/>
      <c r="S368" s="205"/>
      <c r="T368" s="205"/>
      <c r="U368" s="205"/>
      <c r="V368" s="206"/>
      <c r="W368" s="207"/>
      <c r="X368" s="205"/>
      <c r="Y368" s="205"/>
      <c r="Z368" s="205"/>
      <c r="AA368" s="205"/>
      <c r="AB368" s="208"/>
      <c r="AC368" s="205"/>
      <c r="AD368" s="205"/>
      <c r="AE368" s="205"/>
      <c r="AF368" s="205"/>
      <c r="AG368" s="205"/>
    </row>
    <row r="369">
      <c r="A369" s="205"/>
      <c r="B369" s="205"/>
      <c r="C369" s="205"/>
      <c r="D369" s="205"/>
      <c r="E369" s="205"/>
      <c r="F369" s="205"/>
      <c r="G369" s="205"/>
      <c r="H369" s="205"/>
      <c r="I369" s="205"/>
      <c r="J369" s="205"/>
      <c r="K369" s="205"/>
      <c r="L369" s="205"/>
      <c r="M369" s="205"/>
      <c r="N369" s="205"/>
      <c r="O369" s="205"/>
      <c r="P369" s="205"/>
      <c r="Q369" s="205"/>
      <c r="R369" s="205"/>
      <c r="S369" s="205"/>
      <c r="T369" s="205"/>
      <c r="U369" s="205"/>
      <c r="V369" s="206"/>
      <c r="W369" s="207"/>
      <c r="X369" s="205"/>
      <c r="Y369" s="205"/>
      <c r="Z369" s="205"/>
      <c r="AA369" s="205"/>
      <c r="AB369" s="208"/>
      <c r="AC369" s="205"/>
      <c r="AD369" s="205"/>
      <c r="AE369" s="205"/>
      <c r="AF369" s="205"/>
      <c r="AG369" s="205"/>
    </row>
    <row r="370">
      <c r="A370" s="205"/>
      <c r="B370" s="205"/>
      <c r="C370" s="205"/>
      <c r="D370" s="205"/>
      <c r="E370" s="205"/>
      <c r="F370" s="205"/>
      <c r="G370" s="205"/>
      <c r="H370" s="205"/>
      <c r="I370" s="205"/>
      <c r="J370" s="205"/>
      <c r="K370" s="205"/>
      <c r="L370" s="205"/>
      <c r="M370" s="205"/>
      <c r="N370" s="205"/>
      <c r="O370" s="205"/>
      <c r="P370" s="205"/>
      <c r="Q370" s="205"/>
      <c r="R370" s="205"/>
      <c r="S370" s="205"/>
      <c r="T370" s="205"/>
      <c r="U370" s="205"/>
      <c r="V370" s="206"/>
      <c r="W370" s="207"/>
      <c r="X370" s="205"/>
      <c r="Y370" s="205"/>
      <c r="Z370" s="205"/>
      <c r="AA370" s="205"/>
      <c r="AB370" s="208"/>
      <c r="AC370" s="205"/>
      <c r="AD370" s="205"/>
      <c r="AE370" s="205"/>
      <c r="AF370" s="205"/>
      <c r="AG370" s="205"/>
    </row>
    <row r="371">
      <c r="A371" s="205"/>
      <c r="B371" s="205"/>
      <c r="C371" s="205"/>
      <c r="D371" s="205"/>
      <c r="E371" s="205"/>
      <c r="F371" s="205"/>
      <c r="G371" s="205"/>
      <c r="H371" s="205"/>
      <c r="I371" s="205"/>
      <c r="J371" s="205"/>
      <c r="K371" s="205"/>
      <c r="L371" s="205"/>
      <c r="M371" s="205"/>
      <c r="N371" s="205"/>
      <c r="O371" s="205"/>
      <c r="P371" s="205"/>
      <c r="Q371" s="205"/>
      <c r="R371" s="205"/>
      <c r="S371" s="205"/>
      <c r="T371" s="205"/>
      <c r="U371" s="205"/>
      <c r="V371" s="206"/>
      <c r="W371" s="207"/>
      <c r="X371" s="205"/>
      <c r="Y371" s="205"/>
      <c r="Z371" s="205"/>
      <c r="AA371" s="205"/>
      <c r="AB371" s="208"/>
      <c r="AC371" s="205"/>
      <c r="AD371" s="205"/>
      <c r="AE371" s="205"/>
      <c r="AF371" s="205"/>
      <c r="AG371" s="205"/>
    </row>
    <row r="372">
      <c r="A372" s="205"/>
      <c r="B372" s="205"/>
      <c r="C372" s="205"/>
      <c r="D372" s="205"/>
      <c r="E372" s="205"/>
      <c r="F372" s="205"/>
      <c r="G372" s="205"/>
      <c r="H372" s="205"/>
      <c r="I372" s="205"/>
      <c r="J372" s="205"/>
      <c r="K372" s="205"/>
      <c r="L372" s="205"/>
      <c r="M372" s="205"/>
      <c r="N372" s="205"/>
      <c r="O372" s="205"/>
      <c r="P372" s="205"/>
      <c r="Q372" s="205"/>
      <c r="R372" s="205"/>
      <c r="S372" s="205"/>
      <c r="T372" s="205"/>
      <c r="U372" s="205"/>
      <c r="V372" s="206"/>
      <c r="W372" s="207"/>
      <c r="X372" s="205"/>
      <c r="Y372" s="205"/>
      <c r="Z372" s="205"/>
      <c r="AA372" s="205"/>
      <c r="AB372" s="208"/>
      <c r="AC372" s="205"/>
      <c r="AD372" s="205"/>
      <c r="AE372" s="205"/>
      <c r="AF372" s="205"/>
      <c r="AG372" s="205"/>
    </row>
    <row r="373">
      <c r="A373" s="205"/>
      <c r="B373" s="205"/>
      <c r="C373" s="205"/>
      <c r="D373" s="205"/>
      <c r="E373" s="205"/>
      <c r="F373" s="205"/>
      <c r="G373" s="205"/>
      <c r="H373" s="205"/>
      <c r="I373" s="205"/>
      <c r="J373" s="205"/>
      <c r="K373" s="205"/>
      <c r="L373" s="205"/>
      <c r="M373" s="205"/>
      <c r="N373" s="205"/>
      <c r="O373" s="205"/>
      <c r="P373" s="205"/>
      <c r="Q373" s="205"/>
      <c r="R373" s="205"/>
      <c r="S373" s="205"/>
      <c r="T373" s="205"/>
      <c r="U373" s="205"/>
      <c r="V373" s="206"/>
      <c r="W373" s="207"/>
      <c r="X373" s="205"/>
      <c r="Y373" s="205"/>
      <c r="Z373" s="205"/>
      <c r="AA373" s="205"/>
      <c r="AB373" s="208"/>
      <c r="AC373" s="205"/>
      <c r="AD373" s="205"/>
      <c r="AE373" s="205"/>
      <c r="AF373" s="205"/>
      <c r="AG373" s="205"/>
    </row>
    <row r="374">
      <c r="A374" s="205"/>
      <c r="B374" s="205"/>
      <c r="C374" s="205"/>
      <c r="D374" s="205"/>
      <c r="E374" s="205"/>
      <c r="F374" s="205"/>
      <c r="G374" s="205"/>
      <c r="H374" s="205"/>
      <c r="I374" s="205"/>
      <c r="J374" s="205"/>
      <c r="K374" s="205"/>
      <c r="L374" s="205"/>
      <c r="M374" s="205"/>
      <c r="N374" s="205"/>
      <c r="O374" s="205"/>
      <c r="P374" s="205"/>
      <c r="Q374" s="205"/>
      <c r="R374" s="205"/>
      <c r="S374" s="205"/>
      <c r="T374" s="205"/>
      <c r="U374" s="205"/>
      <c r="V374" s="206"/>
      <c r="W374" s="207"/>
      <c r="X374" s="205"/>
      <c r="Y374" s="205"/>
      <c r="Z374" s="205"/>
      <c r="AA374" s="205"/>
      <c r="AB374" s="208"/>
      <c r="AC374" s="205"/>
      <c r="AD374" s="205"/>
      <c r="AE374" s="205"/>
      <c r="AF374" s="205"/>
      <c r="AG374" s="205"/>
    </row>
    <row r="375">
      <c r="A375" s="205"/>
      <c r="B375" s="205"/>
      <c r="C375" s="205"/>
      <c r="D375" s="205"/>
      <c r="E375" s="205"/>
      <c r="F375" s="205"/>
      <c r="G375" s="205"/>
      <c r="H375" s="205"/>
      <c r="I375" s="205"/>
      <c r="J375" s="205"/>
      <c r="K375" s="205"/>
      <c r="L375" s="205"/>
      <c r="M375" s="205"/>
      <c r="N375" s="205"/>
      <c r="O375" s="205"/>
      <c r="P375" s="205"/>
      <c r="Q375" s="205"/>
      <c r="R375" s="205"/>
      <c r="S375" s="205"/>
      <c r="T375" s="205"/>
      <c r="U375" s="205"/>
      <c r="V375" s="206"/>
      <c r="W375" s="207"/>
      <c r="X375" s="205"/>
      <c r="Y375" s="205"/>
      <c r="Z375" s="205"/>
      <c r="AA375" s="205"/>
      <c r="AB375" s="208"/>
      <c r="AC375" s="205"/>
      <c r="AD375" s="205"/>
      <c r="AE375" s="205"/>
      <c r="AF375" s="205"/>
      <c r="AG375" s="205"/>
    </row>
    <row r="376">
      <c r="A376" s="205"/>
      <c r="B376" s="205"/>
      <c r="C376" s="205"/>
      <c r="D376" s="205"/>
      <c r="E376" s="205"/>
      <c r="F376" s="205"/>
      <c r="G376" s="205"/>
      <c r="H376" s="205"/>
      <c r="I376" s="205"/>
      <c r="J376" s="205"/>
      <c r="K376" s="205"/>
      <c r="L376" s="205"/>
      <c r="M376" s="205"/>
      <c r="N376" s="205"/>
      <c r="O376" s="205"/>
      <c r="P376" s="205"/>
      <c r="Q376" s="205"/>
      <c r="R376" s="205"/>
      <c r="S376" s="205"/>
      <c r="T376" s="205"/>
      <c r="U376" s="205"/>
      <c r="V376" s="206"/>
      <c r="W376" s="207"/>
      <c r="X376" s="205"/>
      <c r="Y376" s="205"/>
      <c r="Z376" s="205"/>
      <c r="AA376" s="205"/>
      <c r="AB376" s="208"/>
      <c r="AC376" s="205"/>
      <c r="AD376" s="205"/>
      <c r="AE376" s="205"/>
      <c r="AF376" s="205"/>
      <c r="AG376" s="205"/>
    </row>
    <row r="377">
      <c r="A377" s="205"/>
      <c r="B377" s="205"/>
      <c r="C377" s="205"/>
      <c r="D377" s="205"/>
      <c r="E377" s="205"/>
      <c r="F377" s="205"/>
      <c r="G377" s="205"/>
      <c r="H377" s="205"/>
      <c r="I377" s="205"/>
      <c r="J377" s="205"/>
      <c r="K377" s="205"/>
      <c r="L377" s="205"/>
      <c r="M377" s="205"/>
      <c r="N377" s="205"/>
      <c r="O377" s="205"/>
      <c r="P377" s="205"/>
      <c r="Q377" s="205"/>
      <c r="R377" s="205"/>
      <c r="S377" s="205"/>
      <c r="T377" s="205"/>
      <c r="U377" s="205"/>
      <c r="V377" s="206"/>
      <c r="W377" s="207"/>
      <c r="X377" s="205"/>
      <c r="Y377" s="205"/>
      <c r="Z377" s="205"/>
      <c r="AA377" s="205"/>
      <c r="AB377" s="208"/>
      <c r="AC377" s="205"/>
      <c r="AD377" s="205"/>
      <c r="AE377" s="205"/>
      <c r="AF377" s="205"/>
      <c r="AG377" s="205"/>
    </row>
    <row r="378">
      <c r="A378" s="205"/>
      <c r="B378" s="205"/>
      <c r="C378" s="205"/>
      <c r="D378" s="205"/>
      <c r="E378" s="205"/>
      <c r="F378" s="205"/>
      <c r="G378" s="205"/>
      <c r="H378" s="205"/>
      <c r="I378" s="205"/>
      <c r="J378" s="205"/>
      <c r="K378" s="205"/>
      <c r="L378" s="205"/>
      <c r="M378" s="205"/>
      <c r="N378" s="205"/>
      <c r="O378" s="205"/>
      <c r="P378" s="205"/>
      <c r="Q378" s="205"/>
      <c r="R378" s="205"/>
      <c r="S378" s="205"/>
      <c r="T378" s="205"/>
      <c r="U378" s="205"/>
      <c r="V378" s="206"/>
      <c r="W378" s="207"/>
      <c r="X378" s="205"/>
      <c r="Y378" s="205"/>
      <c r="Z378" s="205"/>
      <c r="AA378" s="205"/>
      <c r="AB378" s="208"/>
      <c r="AC378" s="205"/>
      <c r="AD378" s="205"/>
      <c r="AE378" s="205"/>
      <c r="AF378" s="205"/>
      <c r="AG378" s="205"/>
    </row>
    <row r="379">
      <c r="A379" s="205"/>
      <c r="B379" s="205"/>
      <c r="C379" s="205"/>
      <c r="D379" s="205"/>
      <c r="E379" s="205"/>
      <c r="F379" s="205"/>
      <c r="G379" s="205"/>
      <c r="H379" s="205"/>
      <c r="I379" s="205"/>
      <c r="J379" s="205"/>
      <c r="K379" s="205"/>
      <c r="L379" s="205"/>
      <c r="M379" s="205"/>
      <c r="N379" s="205"/>
      <c r="O379" s="205"/>
      <c r="P379" s="205"/>
      <c r="Q379" s="205"/>
      <c r="R379" s="205"/>
      <c r="S379" s="205"/>
      <c r="T379" s="205"/>
      <c r="U379" s="205"/>
      <c r="V379" s="206"/>
      <c r="W379" s="207"/>
      <c r="X379" s="205"/>
      <c r="Y379" s="205"/>
      <c r="Z379" s="205"/>
      <c r="AA379" s="205"/>
      <c r="AB379" s="208"/>
      <c r="AC379" s="205"/>
      <c r="AD379" s="205"/>
      <c r="AE379" s="205"/>
      <c r="AF379" s="205"/>
      <c r="AG379" s="205"/>
    </row>
    <row r="380">
      <c r="A380" s="205"/>
      <c r="B380" s="205"/>
      <c r="C380" s="205"/>
      <c r="D380" s="205"/>
      <c r="E380" s="205"/>
      <c r="F380" s="205"/>
      <c r="G380" s="205"/>
      <c r="H380" s="205"/>
      <c r="I380" s="205"/>
      <c r="J380" s="205"/>
      <c r="K380" s="205"/>
      <c r="L380" s="205"/>
      <c r="M380" s="205"/>
      <c r="N380" s="205"/>
      <c r="O380" s="205"/>
      <c r="P380" s="205"/>
      <c r="Q380" s="205"/>
      <c r="R380" s="205"/>
      <c r="S380" s="205"/>
      <c r="T380" s="205"/>
      <c r="U380" s="205"/>
      <c r="V380" s="206"/>
      <c r="W380" s="207"/>
      <c r="X380" s="205"/>
      <c r="Y380" s="205"/>
      <c r="Z380" s="205"/>
      <c r="AA380" s="205"/>
      <c r="AB380" s="208"/>
      <c r="AC380" s="205"/>
      <c r="AD380" s="205"/>
      <c r="AE380" s="205"/>
      <c r="AF380" s="205"/>
      <c r="AG380" s="205"/>
    </row>
    <row r="381">
      <c r="A381" s="205"/>
      <c r="B381" s="205"/>
      <c r="C381" s="205"/>
      <c r="D381" s="205"/>
      <c r="E381" s="205"/>
      <c r="F381" s="205"/>
      <c r="G381" s="205"/>
      <c r="H381" s="205"/>
      <c r="I381" s="205"/>
      <c r="J381" s="205"/>
      <c r="K381" s="205"/>
      <c r="L381" s="205"/>
      <c r="M381" s="205"/>
      <c r="N381" s="205"/>
      <c r="O381" s="205"/>
      <c r="P381" s="205"/>
      <c r="Q381" s="205"/>
      <c r="R381" s="205"/>
      <c r="S381" s="205"/>
      <c r="T381" s="205"/>
      <c r="U381" s="205"/>
      <c r="V381" s="206"/>
      <c r="W381" s="207"/>
      <c r="X381" s="205"/>
      <c r="Y381" s="205"/>
      <c r="Z381" s="205"/>
      <c r="AA381" s="205"/>
      <c r="AB381" s="208"/>
      <c r="AC381" s="205"/>
      <c r="AD381" s="205"/>
      <c r="AE381" s="205"/>
      <c r="AF381" s="205"/>
      <c r="AG381" s="205"/>
    </row>
    <row r="382">
      <c r="A382" s="205"/>
      <c r="B382" s="205"/>
      <c r="C382" s="205"/>
      <c r="D382" s="205"/>
      <c r="E382" s="205"/>
      <c r="F382" s="205"/>
      <c r="G382" s="205"/>
      <c r="H382" s="205"/>
      <c r="I382" s="205"/>
      <c r="J382" s="205"/>
      <c r="K382" s="205"/>
      <c r="L382" s="205"/>
      <c r="M382" s="205"/>
      <c r="N382" s="205"/>
      <c r="O382" s="205"/>
      <c r="P382" s="205"/>
      <c r="Q382" s="205"/>
      <c r="R382" s="205"/>
      <c r="S382" s="205"/>
      <c r="T382" s="205"/>
      <c r="U382" s="205"/>
      <c r="V382" s="206"/>
      <c r="W382" s="207"/>
      <c r="X382" s="205"/>
      <c r="Y382" s="205"/>
      <c r="Z382" s="205"/>
      <c r="AA382" s="205"/>
      <c r="AB382" s="208"/>
      <c r="AC382" s="205"/>
      <c r="AD382" s="205"/>
      <c r="AE382" s="205"/>
      <c r="AF382" s="205"/>
      <c r="AG382" s="205"/>
    </row>
    <row r="383">
      <c r="A383" s="205"/>
      <c r="B383" s="205"/>
      <c r="C383" s="205"/>
      <c r="D383" s="205"/>
      <c r="E383" s="205"/>
      <c r="F383" s="205"/>
      <c r="G383" s="205"/>
      <c r="H383" s="205"/>
      <c r="I383" s="205"/>
      <c r="J383" s="205"/>
      <c r="K383" s="205"/>
      <c r="L383" s="205"/>
      <c r="M383" s="205"/>
      <c r="N383" s="205"/>
      <c r="O383" s="205"/>
      <c r="P383" s="205"/>
      <c r="Q383" s="205"/>
      <c r="R383" s="205"/>
      <c r="S383" s="205"/>
      <c r="T383" s="205"/>
      <c r="U383" s="205"/>
      <c r="V383" s="206"/>
      <c r="W383" s="207"/>
      <c r="X383" s="205"/>
      <c r="Y383" s="205"/>
      <c r="Z383" s="205"/>
      <c r="AA383" s="205"/>
      <c r="AB383" s="208"/>
      <c r="AC383" s="205"/>
      <c r="AD383" s="205"/>
      <c r="AE383" s="205"/>
      <c r="AF383" s="205"/>
      <c r="AG383" s="205"/>
    </row>
    <row r="384">
      <c r="A384" s="205"/>
      <c r="B384" s="205"/>
      <c r="C384" s="205"/>
      <c r="D384" s="205"/>
      <c r="E384" s="205"/>
      <c r="F384" s="205"/>
      <c r="G384" s="205"/>
      <c r="H384" s="205"/>
      <c r="I384" s="205"/>
      <c r="J384" s="205"/>
      <c r="K384" s="205"/>
      <c r="L384" s="205"/>
      <c r="M384" s="205"/>
      <c r="N384" s="205"/>
      <c r="O384" s="205"/>
      <c r="P384" s="205"/>
      <c r="Q384" s="205"/>
      <c r="R384" s="205"/>
      <c r="S384" s="205"/>
      <c r="T384" s="205"/>
      <c r="U384" s="205"/>
      <c r="V384" s="206"/>
      <c r="W384" s="207"/>
      <c r="X384" s="205"/>
      <c r="Y384" s="205"/>
      <c r="Z384" s="205"/>
      <c r="AA384" s="205"/>
      <c r="AB384" s="208"/>
      <c r="AC384" s="205"/>
      <c r="AD384" s="205"/>
      <c r="AE384" s="205"/>
      <c r="AF384" s="205"/>
      <c r="AG384" s="205"/>
    </row>
    <row r="385">
      <c r="A385" s="205"/>
      <c r="B385" s="205"/>
      <c r="C385" s="205"/>
      <c r="D385" s="205"/>
      <c r="E385" s="205"/>
      <c r="F385" s="205"/>
      <c r="G385" s="205"/>
      <c r="H385" s="205"/>
      <c r="I385" s="205"/>
      <c r="J385" s="205"/>
      <c r="K385" s="205"/>
      <c r="L385" s="205"/>
      <c r="M385" s="205"/>
      <c r="N385" s="205"/>
      <c r="O385" s="205"/>
      <c r="P385" s="205"/>
      <c r="Q385" s="205"/>
      <c r="R385" s="205"/>
      <c r="S385" s="205"/>
      <c r="T385" s="205"/>
      <c r="U385" s="205"/>
      <c r="V385" s="206"/>
      <c r="W385" s="207"/>
      <c r="X385" s="205"/>
      <c r="Y385" s="205"/>
      <c r="Z385" s="205"/>
      <c r="AA385" s="205"/>
      <c r="AB385" s="208"/>
      <c r="AC385" s="205"/>
      <c r="AD385" s="205"/>
      <c r="AE385" s="205"/>
      <c r="AF385" s="205"/>
      <c r="AG385" s="205"/>
    </row>
    <row r="386">
      <c r="A386" s="205"/>
      <c r="B386" s="205"/>
      <c r="C386" s="205"/>
      <c r="D386" s="205"/>
      <c r="E386" s="205"/>
      <c r="F386" s="205"/>
      <c r="G386" s="205"/>
      <c r="H386" s="205"/>
      <c r="I386" s="205"/>
      <c r="J386" s="205"/>
      <c r="K386" s="205"/>
      <c r="L386" s="205"/>
      <c r="M386" s="205"/>
      <c r="N386" s="205"/>
      <c r="O386" s="205"/>
      <c r="P386" s="205"/>
      <c r="Q386" s="205"/>
      <c r="R386" s="205"/>
      <c r="S386" s="205"/>
      <c r="T386" s="205"/>
      <c r="U386" s="205"/>
      <c r="V386" s="206"/>
      <c r="W386" s="207"/>
      <c r="X386" s="205"/>
      <c r="Y386" s="205"/>
      <c r="Z386" s="205"/>
      <c r="AA386" s="205"/>
      <c r="AB386" s="208"/>
      <c r="AC386" s="205"/>
      <c r="AD386" s="205"/>
      <c r="AE386" s="205"/>
      <c r="AF386" s="205"/>
      <c r="AG386" s="205"/>
    </row>
    <row r="387">
      <c r="A387" s="205"/>
      <c r="B387" s="205"/>
      <c r="C387" s="205"/>
      <c r="D387" s="205"/>
      <c r="E387" s="205"/>
      <c r="F387" s="205"/>
      <c r="G387" s="205"/>
      <c r="H387" s="205"/>
      <c r="I387" s="205"/>
      <c r="J387" s="205"/>
      <c r="K387" s="205"/>
      <c r="L387" s="205"/>
      <c r="M387" s="205"/>
      <c r="N387" s="205"/>
      <c r="O387" s="205"/>
      <c r="P387" s="205"/>
      <c r="Q387" s="205"/>
      <c r="R387" s="205"/>
      <c r="S387" s="205"/>
      <c r="T387" s="205"/>
      <c r="U387" s="205"/>
      <c r="V387" s="206"/>
      <c r="W387" s="207"/>
      <c r="X387" s="205"/>
      <c r="Y387" s="205"/>
      <c r="Z387" s="205"/>
      <c r="AA387" s="205"/>
      <c r="AB387" s="208"/>
      <c r="AC387" s="205"/>
      <c r="AD387" s="205"/>
      <c r="AE387" s="205"/>
      <c r="AF387" s="205"/>
      <c r="AG387" s="205"/>
    </row>
    <row r="388">
      <c r="A388" s="205"/>
      <c r="B388" s="205"/>
      <c r="C388" s="205"/>
      <c r="D388" s="205"/>
      <c r="E388" s="205"/>
      <c r="F388" s="205"/>
      <c r="G388" s="205"/>
      <c r="H388" s="205"/>
      <c r="I388" s="205"/>
      <c r="J388" s="205"/>
      <c r="K388" s="205"/>
      <c r="L388" s="205"/>
      <c r="M388" s="205"/>
      <c r="N388" s="205"/>
      <c r="O388" s="205"/>
      <c r="P388" s="205"/>
      <c r="Q388" s="205"/>
      <c r="R388" s="205"/>
      <c r="S388" s="205"/>
      <c r="T388" s="205"/>
      <c r="U388" s="205"/>
      <c r="V388" s="206"/>
      <c r="W388" s="207"/>
      <c r="X388" s="205"/>
      <c r="Y388" s="205"/>
      <c r="Z388" s="205"/>
      <c r="AA388" s="205"/>
      <c r="AB388" s="208"/>
      <c r="AC388" s="205"/>
      <c r="AD388" s="205"/>
      <c r="AE388" s="205"/>
      <c r="AF388" s="205"/>
      <c r="AG388" s="205"/>
    </row>
    <row r="389">
      <c r="A389" s="205"/>
      <c r="B389" s="205"/>
      <c r="C389" s="205"/>
      <c r="D389" s="205"/>
      <c r="E389" s="205"/>
      <c r="F389" s="205"/>
      <c r="G389" s="205"/>
      <c r="H389" s="205"/>
      <c r="I389" s="205"/>
      <c r="J389" s="205"/>
      <c r="K389" s="205"/>
      <c r="L389" s="205"/>
      <c r="M389" s="205"/>
      <c r="N389" s="205"/>
      <c r="O389" s="205"/>
      <c r="P389" s="205"/>
      <c r="Q389" s="205"/>
      <c r="R389" s="205"/>
      <c r="S389" s="205"/>
      <c r="T389" s="205"/>
      <c r="U389" s="205"/>
      <c r="V389" s="206"/>
      <c r="W389" s="207"/>
      <c r="X389" s="205"/>
      <c r="Y389" s="205"/>
      <c r="Z389" s="205"/>
      <c r="AA389" s="205"/>
      <c r="AB389" s="208"/>
      <c r="AC389" s="205"/>
      <c r="AD389" s="205"/>
      <c r="AE389" s="205"/>
      <c r="AF389" s="205"/>
      <c r="AG389" s="205"/>
    </row>
    <row r="390">
      <c r="A390" s="205"/>
      <c r="B390" s="205"/>
      <c r="C390" s="205"/>
      <c r="D390" s="205"/>
      <c r="E390" s="205"/>
      <c r="F390" s="205"/>
      <c r="G390" s="205"/>
      <c r="H390" s="205"/>
      <c r="I390" s="205"/>
      <c r="J390" s="205"/>
      <c r="K390" s="205"/>
      <c r="L390" s="205"/>
      <c r="M390" s="205"/>
      <c r="N390" s="205"/>
      <c r="O390" s="205"/>
      <c r="P390" s="205"/>
      <c r="Q390" s="205"/>
      <c r="R390" s="205"/>
      <c r="S390" s="205"/>
      <c r="T390" s="205"/>
      <c r="U390" s="205"/>
      <c r="V390" s="206"/>
      <c r="W390" s="207"/>
      <c r="X390" s="205"/>
      <c r="Y390" s="205"/>
      <c r="Z390" s="205"/>
      <c r="AA390" s="205"/>
      <c r="AB390" s="208"/>
      <c r="AC390" s="205"/>
      <c r="AD390" s="205"/>
      <c r="AE390" s="205"/>
      <c r="AF390" s="205"/>
      <c r="AG390" s="205"/>
    </row>
    <row r="391">
      <c r="A391" s="205"/>
      <c r="B391" s="205"/>
      <c r="C391" s="205"/>
      <c r="D391" s="205"/>
      <c r="E391" s="205"/>
      <c r="F391" s="205"/>
      <c r="G391" s="205"/>
      <c r="H391" s="205"/>
      <c r="I391" s="205"/>
      <c r="J391" s="205"/>
      <c r="K391" s="205"/>
      <c r="L391" s="205"/>
      <c r="M391" s="205"/>
      <c r="N391" s="205"/>
      <c r="O391" s="205"/>
      <c r="P391" s="205"/>
      <c r="Q391" s="205"/>
      <c r="R391" s="205"/>
      <c r="S391" s="205"/>
      <c r="T391" s="205"/>
      <c r="U391" s="205"/>
      <c r="V391" s="206"/>
      <c r="W391" s="207"/>
      <c r="X391" s="205"/>
      <c r="Y391" s="205"/>
      <c r="Z391" s="205"/>
      <c r="AA391" s="205"/>
      <c r="AB391" s="208"/>
      <c r="AC391" s="205"/>
      <c r="AD391" s="205"/>
      <c r="AE391" s="205"/>
      <c r="AF391" s="205"/>
      <c r="AG391" s="205"/>
    </row>
    <row r="392">
      <c r="A392" s="205"/>
      <c r="B392" s="205"/>
      <c r="C392" s="205"/>
      <c r="D392" s="205"/>
      <c r="E392" s="205"/>
      <c r="F392" s="205"/>
      <c r="G392" s="205"/>
      <c r="H392" s="205"/>
      <c r="I392" s="205"/>
      <c r="J392" s="205"/>
      <c r="K392" s="205"/>
      <c r="L392" s="205"/>
      <c r="M392" s="205"/>
      <c r="N392" s="205"/>
      <c r="O392" s="205"/>
      <c r="P392" s="205"/>
      <c r="Q392" s="205"/>
      <c r="R392" s="205"/>
      <c r="S392" s="205"/>
      <c r="T392" s="205"/>
      <c r="U392" s="205"/>
      <c r="V392" s="206"/>
      <c r="W392" s="207"/>
      <c r="X392" s="205"/>
      <c r="Y392" s="205"/>
      <c r="Z392" s="205"/>
      <c r="AA392" s="205"/>
      <c r="AB392" s="208"/>
      <c r="AC392" s="205"/>
      <c r="AD392" s="205"/>
      <c r="AE392" s="205"/>
      <c r="AF392" s="205"/>
      <c r="AG392" s="205"/>
    </row>
    <row r="393">
      <c r="A393" s="205"/>
      <c r="B393" s="205"/>
      <c r="C393" s="205"/>
      <c r="D393" s="205"/>
      <c r="E393" s="205"/>
      <c r="F393" s="205"/>
      <c r="G393" s="205"/>
      <c r="H393" s="205"/>
      <c r="I393" s="205"/>
      <c r="J393" s="205"/>
      <c r="K393" s="205"/>
      <c r="L393" s="205"/>
      <c r="M393" s="205"/>
      <c r="N393" s="205"/>
      <c r="O393" s="205"/>
      <c r="P393" s="205"/>
      <c r="Q393" s="205"/>
      <c r="R393" s="205"/>
      <c r="S393" s="205"/>
      <c r="T393" s="205"/>
      <c r="U393" s="205"/>
      <c r="V393" s="206"/>
      <c r="W393" s="207"/>
      <c r="X393" s="205"/>
      <c r="Y393" s="205"/>
      <c r="Z393" s="205"/>
      <c r="AA393" s="205"/>
      <c r="AB393" s="208"/>
      <c r="AC393" s="205"/>
      <c r="AD393" s="205"/>
      <c r="AE393" s="205"/>
      <c r="AF393" s="205"/>
      <c r="AG393" s="205"/>
    </row>
    <row r="394">
      <c r="A394" s="205"/>
      <c r="B394" s="205"/>
      <c r="C394" s="205"/>
      <c r="D394" s="205"/>
      <c r="E394" s="205"/>
      <c r="F394" s="205"/>
      <c r="G394" s="205"/>
      <c r="H394" s="205"/>
      <c r="I394" s="205"/>
      <c r="J394" s="205"/>
      <c r="K394" s="205"/>
      <c r="L394" s="205"/>
      <c r="M394" s="205"/>
      <c r="N394" s="205"/>
      <c r="O394" s="205"/>
      <c r="P394" s="205"/>
      <c r="Q394" s="205"/>
      <c r="R394" s="205"/>
      <c r="S394" s="205"/>
      <c r="T394" s="205"/>
      <c r="U394" s="205"/>
      <c r="V394" s="206"/>
      <c r="W394" s="207"/>
      <c r="X394" s="205"/>
      <c r="Y394" s="205"/>
      <c r="Z394" s="205"/>
      <c r="AA394" s="205"/>
      <c r="AB394" s="208"/>
      <c r="AC394" s="205"/>
      <c r="AD394" s="205"/>
      <c r="AE394" s="205"/>
      <c r="AF394" s="205"/>
      <c r="AG394" s="205"/>
    </row>
    <row r="395">
      <c r="A395" s="205"/>
      <c r="B395" s="205"/>
      <c r="C395" s="205"/>
      <c r="D395" s="205"/>
      <c r="E395" s="205"/>
      <c r="F395" s="205"/>
      <c r="G395" s="205"/>
      <c r="H395" s="205"/>
      <c r="I395" s="205"/>
      <c r="J395" s="205"/>
      <c r="K395" s="205"/>
      <c r="L395" s="205"/>
      <c r="M395" s="205"/>
      <c r="N395" s="205"/>
      <c r="O395" s="205"/>
      <c r="P395" s="205"/>
      <c r="Q395" s="205"/>
      <c r="R395" s="205"/>
      <c r="S395" s="205"/>
      <c r="T395" s="205"/>
      <c r="U395" s="205"/>
      <c r="V395" s="206"/>
      <c r="W395" s="207"/>
      <c r="X395" s="205"/>
      <c r="Y395" s="205"/>
      <c r="Z395" s="205"/>
      <c r="AA395" s="205"/>
      <c r="AB395" s="208"/>
      <c r="AC395" s="205"/>
      <c r="AD395" s="205"/>
      <c r="AE395" s="205"/>
      <c r="AF395" s="205"/>
      <c r="AG395" s="205"/>
    </row>
    <row r="396">
      <c r="A396" s="205"/>
      <c r="B396" s="205"/>
      <c r="C396" s="205"/>
      <c r="D396" s="205"/>
      <c r="E396" s="205"/>
      <c r="F396" s="205"/>
      <c r="G396" s="205"/>
      <c r="H396" s="205"/>
      <c r="I396" s="205"/>
      <c r="J396" s="205"/>
      <c r="K396" s="205"/>
      <c r="L396" s="205"/>
      <c r="M396" s="205"/>
      <c r="N396" s="205"/>
      <c r="O396" s="205"/>
      <c r="P396" s="205"/>
      <c r="Q396" s="205"/>
      <c r="R396" s="205"/>
      <c r="S396" s="205"/>
      <c r="T396" s="205"/>
      <c r="U396" s="205"/>
      <c r="V396" s="206"/>
      <c r="W396" s="207"/>
      <c r="X396" s="205"/>
      <c r="Y396" s="205"/>
      <c r="Z396" s="205"/>
      <c r="AA396" s="205"/>
      <c r="AB396" s="208"/>
      <c r="AC396" s="205"/>
      <c r="AD396" s="205"/>
      <c r="AE396" s="205"/>
      <c r="AF396" s="205"/>
      <c r="AG396" s="205"/>
    </row>
    <row r="397">
      <c r="A397" s="205"/>
      <c r="B397" s="205"/>
      <c r="C397" s="205"/>
      <c r="D397" s="205"/>
      <c r="E397" s="205"/>
      <c r="F397" s="205"/>
      <c r="G397" s="205"/>
      <c r="H397" s="205"/>
      <c r="I397" s="205"/>
      <c r="J397" s="205"/>
      <c r="K397" s="205"/>
      <c r="L397" s="205"/>
      <c r="M397" s="205"/>
      <c r="N397" s="205"/>
      <c r="O397" s="205"/>
      <c r="P397" s="205"/>
      <c r="Q397" s="205"/>
      <c r="R397" s="205"/>
      <c r="S397" s="205"/>
      <c r="T397" s="205"/>
      <c r="U397" s="205"/>
      <c r="V397" s="206"/>
      <c r="W397" s="207"/>
      <c r="X397" s="205"/>
      <c r="Y397" s="205"/>
      <c r="Z397" s="205"/>
      <c r="AA397" s="205"/>
      <c r="AB397" s="208"/>
      <c r="AC397" s="205"/>
      <c r="AD397" s="205"/>
      <c r="AE397" s="205"/>
      <c r="AF397" s="205"/>
      <c r="AG397" s="205"/>
    </row>
    <row r="398">
      <c r="A398" s="205"/>
      <c r="B398" s="205"/>
      <c r="C398" s="205"/>
      <c r="D398" s="205"/>
      <c r="E398" s="205"/>
      <c r="F398" s="205"/>
      <c r="G398" s="205"/>
      <c r="H398" s="205"/>
      <c r="I398" s="205"/>
      <c r="J398" s="205"/>
      <c r="K398" s="205"/>
      <c r="L398" s="205"/>
      <c r="M398" s="205"/>
      <c r="N398" s="205"/>
      <c r="O398" s="205"/>
      <c r="P398" s="205"/>
      <c r="Q398" s="205"/>
      <c r="R398" s="205"/>
      <c r="S398" s="205"/>
      <c r="T398" s="205"/>
      <c r="U398" s="205"/>
      <c r="V398" s="206"/>
      <c r="W398" s="207"/>
      <c r="X398" s="205"/>
      <c r="Y398" s="205"/>
      <c r="Z398" s="205"/>
      <c r="AA398" s="205"/>
      <c r="AB398" s="208"/>
      <c r="AC398" s="205"/>
      <c r="AD398" s="205"/>
      <c r="AE398" s="205"/>
      <c r="AF398" s="205"/>
      <c r="AG398" s="205"/>
    </row>
    <row r="399">
      <c r="A399" s="205"/>
      <c r="B399" s="205"/>
      <c r="C399" s="205"/>
      <c r="D399" s="205"/>
      <c r="E399" s="205"/>
      <c r="F399" s="205"/>
      <c r="G399" s="205"/>
      <c r="H399" s="205"/>
      <c r="I399" s="205"/>
      <c r="J399" s="205"/>
      <c r="K399" s="205"/>
      <c r="L399" s="205"/>
      <c r="M399" s="205"/>
      <c r="N399" s="205"/>
      <c r="O399" s="205"/>
      <c r="P399" s="205"/>
      <c r="Q399" s="205"/>
      <c r="R399" s="205"/>
      <c r="S399" s="205"/>
      <c r="T399" s="205"/>
      <c r="U399" s="205"/>
      <c r="V399" s="206"/>
      <c r="W399" s="207"/>
      <c r="X399" s="205"/>
      <c r="Y399" s="205"/>
      <c r="Z399" s="205"/>
      <c r="AA399" s="205"/>
      <c r="AB399" s="208"/>
      <c r="AC399" s="205"/>
      <c r="AD399" s="205"/>
      <c r="AE399" s="205"/>
      <c r="AF399" s="205"/>
      <c r="AG399" s="205"/>
    </row>
    <row r="400">
      <c r="A400" s="205"/>
      <c r="B400" s="205"/>
      <c r="C400" s="205"/>
      <c r="D400" s="205"/>
      <c r="E400" s="205"/>
      <c r="F400" s="205"/>
      <c r="G400" s="205"/>
      <c r="H400" s="205"/>
      <c r="I400" s="205"/>
      <c r="J400" s="205"/>
      <c r="K400" s="205"/>
      <c r="L400" s="205"/>
      <c r="M400" s="205"/>
      <c r="N400" s="205"/>
      <c r="O400" s="205"/>
      <c r="P400" s="205"/>
      <c r="Q400" s="205"/>
      <c r="R400" s="205"/>
      <c r="S400" s="205"/>
      <c r="T400" s="205"/>
      <c r="U400" s="205"/>
      <c r="V400" s="206"/>
      <c r="W400" s="207"/>
      <c r="X400" s="205"/>
      <c r="Y400" s="205"/>
      <c r="Z400" s="205"/>
      <c r="AA400" s="205"/>
      <c r="AB400" s="208"/>
      <c r="AC400" s="205"/>
      <c r="AD400" s="205"/>
      <c r="AE400" s="205"/>
      <c r="AF400" s="205"/>
      <c r="AG400" s="205"/>
    </row>
    <row r="401">
      <c r="A401" s="205"/>
      <c r="B401" s="205"/>
      <c r="C401" s="205"/>
      <c r="D401" s="205"/>
      <c r="E401" s="205"/>
      <c r="F401" s="205"/>
      <c r="G401" s="205"/>
      <c r="H401" s="205"/>
      <c r="I401" s="205"/>
      <c r="J401" s="205"/>
      <c r="K401" s="205"/>
      <c r="L401" s="205"/>
      <c r="M401" s="205"/>
      <c r="N401" s="205"/>
      <c r="O401" s="205"/>
      <c r="P401" s="205"/>
      <c r="Q401" s="205"/>
      <c r="R401" s="205"/>
      <c r="S401" s="205"/>
      <c r="T401" s="205"/>
      <c r="U401" s="205"/>
      <c r="V401" s="206"/>
      <c r="W401" s="207"/>
      <c r="X401" s="205"/>
      <c r="Y401" s="205"/>
      <c r="Z401" s="205"/>
      <c r="AA401" s="205"/>
      <c r="AB401" s="208"/>
      <c r="AC401" s="205"/>
      <c r="AD401" s="205"/>
      <c r="AE401" s="205"/>
      <c r="AF401" s="205"/>
      <c r="AG401" s="205"/>
    </row>
    <row r="402">
      <c r="A402" s="205"/>
      <c r="B402" s="205"/>
      <c r="C402" s="205"/>
      <c r="D402" s="205"/>
      <c r="E402" s="205"/>
      <c r="F402" s="205"/>
      <c r="G402" s="205"/>
      <c r="H402" s="205"/>
      <c r="I402" s="205"/>
      <c r="J402" s="205"/>
      <c r="K402" s="205"/>
      <c r="L402" s="205"/>
      <c r="M402" s="205"/>
      <c r="N402" s="205"/>
      <c r="O402" s="205"/>
      <c r="P402" s="205"/>
      <c r="Q402" s="205"/>
      <c r="R402" s="205"/>
      <c r="S402" s="205"/>
      <c r="T402" s="205"/>
      <c r="U402" s="205"/>
      <c r="V402" s="206"/>
      <c r="W402" s="207"/>
      <c r="X402" s="205"/>
      <c r="Y402" s="205"/>
      <c r="Z402" s="205"/>
      <c r="AA402" s="205"/>
      <c r="AB402" s="208"/>
      <c r="AC402" s="205"/>
      <c r="AD402" s="205"/>
      <c r="AE402" s="205"/>
      <c r="AF402" s="205"/>
      <c r="AG402" s="205"/>
    </row>
    <row r="403">
      <c r="A403" s="205"/>
      <c r="B403" s="205"/>
      <c r="C403" s="205"/>
      <c r="D403" s="205"/>
      <c r="E403" s="205"/>
      <c r="F403" s="205"/>
      <c r="G403" s="205"/>
      <c r="H403" s="205"/>
      <c r="I403" s="205"/>
      <c r="J403" s="205"/>
      <c r="K403" s="205"/>
      <c r="L403" s="205"/>
      <c r="M403" s="205"/>
      <c r="N403" s="205"/>
      <c r="O403" s="205"/>
      <c r="P403" s="205"/>
      <c r="Q403" s="205"/>
      <c r="R403" s="205"/>
      <c r="S403" s="205"/>
      <c r="T403" s="205"/>
      <c r="U403" s="205"/>
      <c r="V403" s="206"/>
      <c r="W403" s="207"/>
      <c r="X403" s="205"/>
      <c r="Y403" s="205"/>
      <c r="Z403" s="205"/>
      <c r="AA403" s="205"/>
      <c r="AB403" s="208"/>
      <c r="AC403" s="205"/>
      <c r="AD403" s="205"/>
      <c r="AE403" s="205"/>
      <c r="AF403" s="205"/>
      <c r="AG403" s="205"/>
    </row>
    <row r="404">
      <c r="A404" s="205"/>
      <c r="B404" s="205"/>
      <c r="C404" s="205"/>
      <c r="D404" s="205"/>
      <c r="E404" s="205"/>
      <c r="F404" s="205"/>
      <c r="G404" s="205"/>
      <c r="H404" s="205"/>
      <c r="I404" s="205"/>
      <c r="J404" s="205"/>
      <c r="K404" s="205"/>
      <c r="L404" s="205"/>
      <c r="M404" s="205"/>
      <c r="N404" s="205"/>
      <c r="O404" s="205"/>
      <c r="P404" s="205"/>
      <c r="Q404" s="205"/>
      <c r="R404" s="205"/>
      <c r="S404" s="205"/>
      <c r="T404" s="205"/>
      <c r="U404" s="205"/>
      <c r="V404" s="206"/>
      <c r="W404" s="207"/>
      <c r="X404" s="205"/>
      <c r="Y404" s="205"/>
      <c r="Z404" s="205"/>
      <c r="AA404" s="205"/>
      <c r="AB404" s="208"/>
      <c r="AC404" s="205"/>
      <c r="AD404" s="205"/>
      <c r="AE404" s="205"/>
      <c r="AF404" s="205"/>
      <c r="AG404" s="205"/>
    </row>
    <row r="405">
      <c r="A405" s="205"/>
      <c r="B405" s="205"/>
      <c r="C405" s="205"/>
      <c r="D405" s="205"/>
      <c r="E405" s="205"/>
      <c r="F405" s="205"/>
      <c r="G405" s="205"/>
      <c r="H405" s="205"/>
      <c r="I405" s="205"/>
      <c r="J405" s="205"/>
      <c r="K405" s="205"/>
      <c r="L405" s="205"/>
      <c r="M405" s="205"/>
      <c r="N405" s="205"/>
      <c r="O405" s="205"/>
      <c r="P405" s="205"/>
      <c r="Q405" s="205"/>
      <c r="R405" s="205"/>
      <c r="S405" s="205"/>
      <c r="T405" s="205"/>
      <c r="U405" s="205"/>
      <c r="V405" s="206"/>
      <c r="W405" s="207"/>
      <c r="X405" s="205"/>
      <c r="Y405" s="205"/>
      <c r="Z405" s="205"/>
      <c r="AA405" s="205"/>
      <c r="AB405" s="208"/>
      <c r="AC405" s="205"/>
      <c r="AD405" s="205"/>
      <c r="AE405" s="205"/>
      <c r="AF405" s="205"/>
      <c r="AG405" s="205"/>
    </row>
    <row r="406">
      <c r="A406" s="205"/>
      <c r="B406" s="205"/>
      <c r="C406" s="205"/>
      <c r="D406" s="205"/>
      <c r="E406" s="205"/>
      <c r="F406" s="205"/>
      <c r="G406" s="205"/>
      <c r="H406" s="205"/>
      <c r="I406" s="205"/>
      <c r="J406" s="205"/>
      <c r="K406" s="205"/>
      <c r="L406" s="205"/>
      <c r="M406" s="205"/>
      <c r="N406" s="205"/>
      <c r="O406" s="205"/>
      <c r="P406" s="205"/>
      <c r="Q406" s="205"/>
      <c r="R406" s="205"/>
      <c r="S406" s="205"/>
      <c r="T406" s="205"/>
      <c r="U406" s="205"/>
      <c r="V406" s="206"/>
      <c r="W406" s="207"/>
      <c r="X406" s="205"/>
      <c r="Y406" s="205"/>
      <c r="Z406" s="205"/>
      <c r="AA406" s="205"/>
      <c r="AB406" s="208"/>
      <c r="AC406" s="205"/>
      <c r="AD406" s="205"/>
      <c r="AE406" s="205"/>
      <c r="AF406" s="205"/>
      <c r="AG406" s="205"/>
    </row>
    <row r="407">
      <c r="A407" s="205"/>
      <c r="B407" s="205"/>
      <c r="C407" s="205"/>
      <c r="D407" s="205"/>
      <c r="E407" s="205"/>
      <c r="F407" s="205"/>
      <c r="G407" s="205"/>
      <c r="H407" s="205"/>
      <c r="I407" s="205"/>
      <c r="J407" s="205"/>
      <c r="K407" s="205"/>
      <c r="L407" s="205"/>
      <c r="M407" s="205"/>
      <c r="N407" s="205"/>
      <c r="O407" s="205"/>
      <c r="P407" s="205"/>
      <c r="Q407" s="205"/>
      <c r="R407" s="205"/>
      <c r="S407" s="205"/>
      <c r="T407" s="205"/>
      <c r="U407" s="205"/>
      <c r="V407" s="206"/>
      <c r="W407" s="207"/>
      <c r="X407" s="205"/>
      <c r="Y407" s="205"/>
      <c r="Z407" s="205"/>
      <c r="AA407" s="205"/>
      <c r="AB407" s="208"/>
      <c r="AC407" s="205"/>
      <c r="AD407" s="205"/>
      <c r="AE407" s="205"/>
      <c r="AF407" s="205"/>
      <c r="AG407" s="205"/>
    </row>
    <row r="408">
      <c r="A408" s="205"/>
      <c r="B408" s="205"/>
      <c r="C408" s="205"/>
      <c r="D408" s="205"/>
      <c r="E408" s="205"/>
      <c r="F408" s="205"/>
      <c r="G408" s="205"/>
      <c r="H408" s="205"/>
      <c r="I408" s="205"/>
      <c r="J408" s="205"/>
      <c r="K408" s="205"/>
      <c r="L408" s="205"/>
      <c r="M408" s="205"/>
      <c r="N408" s="205"/>
      <c r="O408" s="205"/>
      <c r="P408" s="205"/>
      <c r="Q408" s="205"/>
      <c r="R408" s="205"/>
      <c r="S408" s="205"/>
      <c r="T408" s="205"/>
      <c r="U408" s="205"/>
      <c r="V408" s="206"/>
      <c r="W408" s="207"/>
      <c r="X408" s="205"/>
      <c r="Y408" s="205"/>
      <c r="Z408" s="205"/>
      <c r="AA408" s="205"/>
      <c r="AB408" s="208"/>
      <c r="AC408" s="205"/>
      <c r="AD408" s="205"/>
      <c r="AE408" s="205"/>
      <c r="AF408" s="205"/>
      <c r="AG408" s="205"/>
    </row>
    <row r="409">
      <c r="A409" s="205"/>
      <c r="B409" s="205"/>
      <c r="C409" s="205"/>
      <c r="D409" s="205"/>
      <c r="E409" s="205"/>
      <c r="F409" s="205"/>
      <c r="G409" s="205"/>
      <c r="H409" s="205"/>
      <c r="I409" s="205"/>
      <c r="J409" s="205"/>
      <c r="K409" s="205"/>
      <c r="L409" s="205"/>
      <c r="M409" s="205"/>
      <c r="N409" s="205"/>
      <c r="O409" s="205"/>
      <c r="P409" s="205"/>
      <c r="Q409" s="205"/>
      <c r="R409" s="205"/>
      <c r="S409" s="205"/>
      <c r="T409" s="205"/>
      <c r="U409" s="205"/>
      <c r="V409" s="206"/>
      <c r="W409" s="207"/>
      <c r="X409" s="205"/>
      <c r="Y409" s="205"/>
      <c r="Z409" s="205"/>
      <c r="AA409" s="205"/>
      <c r="AB409" s="208"/>
      <c r="AC409" s="205"/>
      <c r="AD409" s="205"/>
      <c r="AE409" s="205"/>
      <c r="AF409" s="205"/>
      <c r="AG409" s="205"/>
    </row>
    <row r="410">
      <c r="A410" s="205"/>
      <c r="B410" s="205"/>
      <c r="C410" s="205"/>
      <c r="D410" s="205"/>
      <c r="E410" s="205"/>
      <c r="F410" s="205"/>
      <c r="G410" s="205"/>
      <c r="H410" s="205"/>
      <c r="I410" s="205"/>
      <c r="J410" s="205"/>
      <c r="K410" s="205"/>
      <c r="L410" s="205"/>
      <c r="M410" s="205"/>
      <c r="N410" s="205"/>
      <c r="O410" s="205"/>
      <c r="P410" s="205"/>
      <c r="Q410" s="205"/>
      <c r="R410" s="205"/>
      <c r="S410" s="205"/>
      <c r="T410" s="205"/>
      <c r="U410" s="205"/>
      <c r="V410" s="206"/>
      <c r="W410" s="207"/>
      <c r="X410" s="205"/>
      <c r="Y410" s="205"/>
      <c r="Z410" s="205"/>
      <c r="AA410" s="205"/>
      <c r="AB410" s="208"/>
      <c r="AC410" s="205"/>
      <c r="AD410" s="205"/>
      <c r="AE410" s="205"/>
      <c r="AF410" s="205"/>
      <c r="AG410" s="205"/>
    </row>
    <row r="411">
      <c r="A411" s="205"/>
      <c r="B411" s="205"/>
      <c r="C411" s="205"/>
      <c r="D411" s="205"/>
      <c r="E411" s="205"/>
      <c r="F411" s="205"/>
      <c r="G411" s="205"/>
      <c r="H411" s="205"/>
      <c r="I411" s="205"/>
      <c r="J411" s="205"/>
      <c r="K411" s="205"/>
      <c r="L411" s="205"/>
      <c r="M411" s="205"/>
      <c r="N411" s="205"/>
      <c r="O411" s="205"/>
      <c r="P411" s="205"/>
      <c r="Q411" s="205"/>
      <c r="R411" s="205"/>
      <c r="S411" s="205"/>
      <c r="T411" s="205"/>
      <c r="U411" s="205"/>
      <c r="V411" s="206"/>
      <c r="W411" s="207"/>
      <c r="X411" s="205"/>
      <c r="Y411" s="205"/>
      <c r="Z411" s="205"/>
      <c r="AA411" s="205"/>
      <c r="AB411" s="208"/>
      <c r="AC411" s="205"/>
      <c r="AD411" s="205"/>
      <c r="AE411" s="205"/>
      <c r="AF411" s="205"/>
      <c r="AG411" s="205"/>
    </row>
    <row r="412">
      <c r="A412" s="205"/>
      <c r="B412" s="205"/>
      <c r="C412" s="205"/>
      <c r="D412" s="205"/>
      <c r="E412" s="205"/>
      <c r="F412" s="205"/>
      <c r="G412" s="205"/>
      <c r="H412" s="205"/>
      <c r="I412" s="205"/>
      <c r="J412" s="205"/>
      <c r="K412" s="205"/>
      <c r="L412" s="205"/>
      <c r="M412" s="205"/>
      <c r="N412" s="205"/>
      <c r="O412" s="205"/>
      <c r="P412" s="205"/>
      <c r="Q412" s="205"/>
      <c r="R412" s="205"/>
      <c r="S412" s="205"/>
      <c r="T412" s="205"/>
      <c r="U412" s="205"/>
      <c r="V412" s="206"/>
      <c r="W412" s="207"/>
      <c r="X412" s="205"/>
      <c r="Y412" s="205"/>
      <c r="Z412" s="205"/>
      <c r="AA412" s="205"/>
      <c r="AB412" s="208"/>
      <c r="AC412" s="205"/>
      <c r="AD412" s="205"/>
      <c r="AE412" s="205"/>
      <c r="AF412" s="205"/>
      <c r="AG412" s="205"/>
    </row>
    <row r="413">
      <c r="A413" s="205"/>
      <c r="B413" s="205"/>
      <c r="C413" s="205"/>
      <c r="D413" s="205"/>
      <c r="E413" s="205"/>
      <c r="F413" s="205"/>
      <c r="G413" s="205"/>
      <c r="H413" s="205"/>
      <c r="I413" s="205"/>
      <c r="J413" s="205"/>
      <c r="K413" s="205"/>
      <c r="L413" s="205"/>
      <c r="M413" s="205"/>
      <c r="N413" s="205"/>
      <c r="O413" s="205"/>
      <c r="P413" s="205"/>
      <c r="Q413" s="205"/>
      <c r="R413" s="205"/>
      <c r="S413" s="205"/>
      <c r="T413" s="205"/>
      <c r="U413" s="205"/>
      <c r="V413" s="206"/>
      <c r="W413" s="207"/>
      <c r="X413" s="205"/>
      <c r="Y413" s="205"/>
      <c r="Z413" s="205"/>
      <c r="AA413" s="205"/>
      <c r="AB413" s="208"/>
      <c r="AC413" s="205"/>
      <c r="AD413" s="205"/>
      <c r="AE413" s="205"/>
      <c r="AF413" s="205"/>
      <c r="AG413" s="205"/>
    </row>
    <row r="414">
      <c r="A414" s="205"/>
      <c r="B414" s="205"/>
      <c r="C414" s="205"/>
      <c r="D414" s="205"/>
      <c r="E414" s="205"/>
      <c r="F414" s="205"/>
      <c r="G414" s="205"/>
      <c r="H414" s="205"/>
      <c r="I414" s="205"/>
      <c r="J414" s="205"/>
      <c r="K414" s="205"/>
      <c r="L414" s="205"/>
      <c r="M414" s="205"/>
      <c r="N414" s="205"/>
      <c r="O414" s="205"/>
      <c r="P414" s="205"/>
      <c r="Q414" s="205"/>
      <c r="R414" s="205"/>
      <c r="S414" s="205"/>
      <c r="T414" s="205"/>
      <c r="U414" s="205"/>
      <c r="V414" s="206"/>
      <c r="W414" s="207"/>
      <c r="X414" s="205"/>
      <c r="Y414" s="205"/>
      <c r="Z414" s="205"/>
      <c r="AA414" s="205"/>
      <c r="AB414" s="208"/>
      <c r="AC414" s="205"/>
      <c r="AD414" s="205"/>
      <c r="AE414" s="205"/>
      <c r="AF414" s="205"/>
      <c r="AG414" s="205"/>
    </row>
    <row r="415">
      <c r="A415" s="205"/>
      <c r="B415" s="205"/>
      <c r="C415" s="205"/>
      <c r="D415" s="205"/>
      <c r="E415" s="205"/>
      <c r="F415" s="205"/>
      <c r="G415" s="205"/>
      <c r="H415" s="205"/>
      <c r="I415" s="205"/>
      <c r="J415" s="205"/>
      <c r="K415" s="205"/>
      <c r="L415" s="205"/>
      <c r="M415" s="205"/>
      <c r="N415" s="205"/>
      <c r="O415" s="205"/>
      <c r="P415" s="205"/>
      <c r="Q415" s="205"/>
      <c r="R415" s="205"/>
      <c r="S415" s="205"/>
      <c r="T415" s="205"/>
      <c r="U415" s="205"/>
      <c r="V415" s="206"/>
      <c r="W415" s="207"/>
      <c r="X415" s="205"/>
      <c r="Y415" s="205"/>
      <c r="Z415" s="205"/>
      <c r="AA415" s="205"/>
      <c r="AB415" s="208"/>
      <c r="AC415" s="205"/>
      <c r="AD415" s="205"/>
      <c r="AE415" s="205"/>
      <c r="AF415" s="205"/>
      <c r="AG415" s="205"/>
    </row>
    <row r="416">
      <c r="A416" s="205"/>
      <c r="B416" s="205"/>
      <c r="C416" s="205"/>
      <c r="D416" s="205"/>
      <c r="E416" s="205"/>
      <c r="F416" s="205"/>
      <c r="G416" s="205"/>
      <c r="H416" s="205"/>
      <c r="I416" s="205"/>
      <c r="J416" s="205"/>
      <c r="K416" s="205"/>
      <c r="L416" s="205"/>
      <c r="M416" s="205"/>
      <c r="N416" s="205"/>
      <c r="O416" s="205"/>
      <c r="P416" s="205"/>
      <c r="Q416" s="205"/>
      <c r="R416" s="205"/>
      <c r="S416" s="205"/>
      <c r="T416" s="205"/>
      <c r="U416" s="205"/>
      <c r="V416" s="206"/>
      <c r="W416" s="207"/>
      <c r="X416" s="205"/>
      <c r="Y416" s="205"/>
      <c r="Z416" s="205"/>
      <c r="AA416" s="205"/>
      <c r="AB416" s="208"/>
      <c r="AC416" s="205"/>
      <c r="AD416" s="205"/>
      <c r="AE416" s="205"/>
      <c r="AF416" s="205"/>
      <c r="AG416" s="205"/>
    </row>
    <row r="417">
      <c r="A417" s="205"/>
      <c r="B417" s="205"/>
      <c r="C417" s="205"/>
      <c r="D417" s="205"/>
      <c r="E417" s="205"/>
      <c r="F417" s="205"/>
      <c r="G417" s="205"/>
      <c r="H417" s="205"/>
      <c r="I417" s="205"/>
      <c r="J417" s="205"/>
      <c r="K417" s="205"/>
      <c r="L417" s="205"/>
      <c r="M417" s="205"/>
      <c r="N417" s="205"/>
      <c r="O417" s="205"/>
      <c r="P417" s="205"/>
      <c r="Q417" s="205"/>
      <c r="R417" s="205"/>
      <c r="S417" s="205"/>
      <c r="T417" s="205"/>
      <c r="U417" s="205"/>
      <c r="V417" s="206"/>
      <c r="W417" s="207"/>
      <c r="X417" s="205"/>
      <c r="Y417" s="205"/>
      <c r="Z417" s="205"/>
      <c r="AA417" s="205"/>
      <c r="AB417" s="208"/>
      <c r="AC417" s="205"/>
      <c r="AD417" s="205"/>
      <c r="AE417" s="205"/>
      <c r="AF417" s="205"/>
      <c r="AG417" s="205"/>
    </row>
    <row r="418">
      <c r="A418" s="205"/>
      <c r="B418" s="205"/>
      <c r="C418" s="205"/>
      <c r="D418" s="205"/>
      <c r="E418" s="205"/>
      <c r="F418" s="205"/>
      <c r="G418" s="205"/>
      <c r="H418" s="205"/>
      <c r="I418" s="205"/>
      <c r="J418" s="205"/>
      <c r="K418" s="205"/>
      <c r="L418" s="205"/>
      <c r="M418" s="205"/>
      <c r="N418" s="205"/>
      <c r="O418" s="205"/>
      <c r="P418" s="205"/>
      <c r="Q418" s="205"/>
      <c r="R418" s="205"/>
      <c r="S418" s="205"/>
      <c r="T418" s="205"/>
      <c r="U418" s="205"/>
      <c r="V418" s="206"/>
      <c r="W418" s="207"/>
      <c r="X418" s="205"/>
      <c r="Y418" s="205"/>
      <c r="Z418" s="205"/>
      <c r="AA418" s="205"/>
      <c r="AB418" s="208"/>
      <c r="AC418" s="205"/>
      <c r="AD418" s="205"/>
      <c r="AE418" s="205"/>
      <c r="AF418" s="205"/>
      <c r="AG418" s="205"/>
    </row>
    <row r="419">
      <c r="A419" s="205"/>
      <c r="B419" s="205"/>
      <c r="C419" s="205"/>
      <c r="D419" s="205"/>
      <c r="E419" s="205"/>
      <c r="F419" s="205"/>
      <c r="G419" s="205"/>
      <c r="H419" s="205"/>
      <c r="I419" s="205"/>
      <c r="J419" s="205"/>
      <c r="K419" s="205"/>
      <c r="L419" s="205"/>
      <c r="M419" s="205"/>
      <c r="N419" s="205"/>
      <c r="O419" s="205"/>
      <c r="P419" s="205"/>
      <c r="Q419" s="205"/>
      <c r="R419" s="205"/>
      <c r="S419" s="205"/>
      <c r="T419" s="205"/>
      <c r="U419" s="205"/>
      <c r="V419" s="206"/>
      <c r="W419" s="207"/>
      <c r="X419" s="205"/>
      <c r="Y419" s="205"/>
      <c r="Z419" s="205"/>
      <c r="AA419" s="205"/>
      <c r="AB419" s="208"/>
      <c r="AC419" s="205"/>
      <c r="AD419" s="205"/>
      <c r="AE419" s="205"/>
      <c r="AF419" s="205"/>
      <c r="AG419" s="205"/>
    </row>
    <row r="420">
      <c r="A420" s="205"/>
      <c r="B420" s="205"/>
      <c r="C420" s="205"/>
      <c r="D420" s="205"/>
      <c r="E420" s="205"/>
      <c r="F420" s="205"/>
      <c r="G420" s="205"/>
      <c r="H420" s="205"/>
      <c r="I420" s="205"/>
      <c r="J420" s="205"/>
      <c r="K420" s="205"/>
      <c r="L420" s="205"/>
      <c r="M420" s="205"/>
      <c r="N420" s="205"/>
      <c r="O420" s="205"/>
      <c r="P420" s="205"/>
      <c r="Q420" s="205"/>
      <c r="R420" s="205"/>
      <c r="S420" s="205"/>
      <c r="T420" s="205"/>
      <c r="U420" s="205"/>
      <c r="V420" s="206"/>
      <c r="W420" s="207"/>
      <c r="X420" s="205"/>
      <c r="Y420" s="205"/>
      <c r="Z420" s="205"/>
      <c r="AA420" s="205"/>
      <c r="AB420" s="208"/>
      <c r="AC420" s="205"/>
      <c r="AD420" s="205"/>
      <c r="AE420" s="205"/>
      <c r="AF420" s="205"/>
      <c r="AG420" s="205"/>
    </row>
    <row r="421">
      <c r="A421" s="205"/>
      <c r="B421" s="205"/>
      <c r="C421" s="205"/>
      <c r="D421" s="205"/>
      <c r="E421" s="205"/>
      <c r="F421" s="205"/>
      <c r="G421" s="205"/>
      <c r="H421" s="205"/>
      <c r="I421" s="205"/>
      <c r="J421" s="205"/>
      <c r="K421" s="205"/>
      <c r="L421" s="205"/>
      <c r="M421" s="205"/>
      <c r="N421" s="205"/>
      <c r="O421" s="205"/>
      <c r="P421" s="205"/>
      <c r="Q421" s="205"/>
      <c r="R421" s="205"/>
      <c r="S421" s="205"/>
      <c r="T421" s="205"/>
      <c r="U421" s="205"/>
      <c r="V421" s="206"/>
      <c r="W421" s="207"/>
      <c r="X421" s="205"/>
      <c r="Y421" s="205"/>
      <c r="Z421" s="205"/>
      <c r="AA421" s="205"/>
      <c r="AB421" s="208"/>
      <c r="AC421" s="205"/>
      <c r="AD421" s="205"/>
      <c r="AE421" s="205"/>
      <c r="AF421" s="205"/>
      <c r="AG421" s="205"/>
    </row>
    <row r="422">
      <c r="A422" s="205"/>
      <c r="B422" s="205"/>
      <c r="C422" s="205"/>
      <c r="D422" s="205"/>
      <c r="E422" s="205"/>
      <c r="F422" s="205"/>
      <c r="G422" s="205"/>
      <c r="H422" s="205"/>
      <c r="I422" s="205"/>
      <c r="J422" s="205"/>
      <c r="K422" s="205"/>
      <c r="L422" s="205"/>
      <c r="M422" s="205"/>
      <c r="N422" s="205"/>
      <c r="O422" s="205"/>
      <c r="P422" s="205"/>
      <c r="Q422" s="205"/>
      <c r="R422" s="205"/>
      <c r="S422" s="205"/>
      <c r="T422" s="205"/>
      <c r="U422" s="205"/>
      <c r="V422" s="206"/>
      <c r="W422" s="207"/>
      <c r="X422" s="205"/>
      <c r="Y422" s="205"/>
      <c r="Z422" s="205"/>
      <c r="AA422" s="205"/>
      <c r="AB422" s="208"/>
      <c r="AC422" s="205"/>
      <c r="AD422" s="205"/>
      <c r="AE422" s="205"/>
      <c r="AF422" s="205"/>
      <c r="AG422" s="205"/>
    </row>
    <row r="423">
      <c r="A423" s="205"/>
      <c r="B423" s="205"/>
      <c r="C423" s="205"/>
      <c r="D423" s="205"/>
      <c r="E423" s="205"/>
      <c r="F423" s="205"/>
      <c r="G423" s="205"/>
      <c r="H423" s="205"/>
      <c r="I423" s="205"/>
      <c r="J423" s="205"/>
      <c r="K423" s="205"/>
      <c r="L423" s="205"/>
      <c r="M423" s="205"/>
      <c r="N423" s="205"/>
      <c r="O423" s="205"/>
      <c r="P423" s="205"/>
      <c r="Q423" s="205"/>
      <c r="R423" s="205"/>
      <c r="S423" s="205"/>
      <c r="T423" s="205"/>
      <c r="U423" s="205"/>
      <c r="V423" s="206"/>
      <c r="W423" s="207"/>
      <c r="X423" s="205"/>
      <c r="Y423" s="205"/>
      <c r="Z423" s="205"/>
      <c r="AA423" s="205"/>
      <c r="AB423" s="208"/>
      <c r="AC423" s="205"/>
      <c r="AD423" s="205"/>
      <c r="AE423" s="205"/>
      <c r="AF423" s="205"/>
      <c r="AG423" s="205"/>
    </row>
    <row r="424">
      <c r="A424" s="205"/>
      <c r="B424" s="205"/>
      <c r="C424" s="205"/>
      <c r="D424" s="205"/>
      <c r="E424" s="205"/>
      <c r="F424" s="205"/>
      <c r="G424" s="205"/>
      <c r="H424" s="205"/>
      <c r="I424" s="205"/>
      <c r="J424" s="205"/>
      <c r="K424" s="205"/>
      <c r="L424" s="205"/>
      <c r="M424" s="205"/>
      <c r="N424" s="205"/>
      <c r="O424" s="205"/>
      <c r="P424" s="205"/>
      <c r="Q424" s="205"/>
      <c r="R424" s="205"/>
      <c r="S424" s="205"/>
      <c r="T424" s="205"/>
      <c r="U424" s="205"/>
      <c r="V424" s="206"/>
      <c r="W424" s="207"/>
      <c r="X424" s="205"/>
      <c r="Y424" s="205"/>
      <c r="Z424" s="205"/>
      <c r="AA424" s="205"/>
      <c r="AB424" s="208"/>
      <c r="AC424" s="205"/>
      <c r="AD424" s="205"/>
      <c r="AE424" s="205"/>
      <c r="AF424" s="205"/>
      <c r="AG424" s="205"/>
    </row>
    <row r="425">
      <c r="A425" s="205"/>
      <c r="B425" s="205"/>
      <c r="C425" s="205"/>
      <c r="D425" s="205"/>
      <c r="E425" s="205"/>
      <c r="F425" s="205"/>
      <c r="G425" s="205"/>
      <c r="H425" s="205"/>
      <c r="I425" s="205"/>
      <c r="J425" s="205"/>
      <c r="K425" s="205"/>
      <c r="L425" s="205"/>
      <c r="M425" s="205"/>
      <c r="N425" s="205"/>
      <c r="O425" s="205"/>
      <c r="P425" s="205"/>
      <c r="Q425" s="205"/>
      <c r="R425" s="205"/>
      <c r="S425" s="205"/>
      <c r="T425" s="205"/>
      <c r="U425" s="205"/>
      <c r="V425" s="206"/>
      <c r="W425" s="207"/>
      <c r="X425" s="205"/>
      <c r="Y425" s="205"/>
      <c r="Z425" s="205"/>
      <c r="AA425" s="205"/>
      <c r="AB425" s="208"/>
      <c r="AC425" s="205"/>
      <c r="AD425" s="205"/>
      <c r="AE425" s="205"/>
      <c r="AF425" s="205"/>
      <c r="AG425" s="205"/>
    </row>
    <row r="426">
      <c r="A426" s="205"/>
      <c r="B426" s="205"/>
      <c r="C426" s="205"/>
      <c r="D426" s="205"/>
      <c r="E426" s="205"/>
      <c r="F426" s="205"/>
      <c r="G426" s="205"/>
      <c r="H426" s="205"/>
      <c r="I426" s="205"/>
      <c r="J426" s="205"/>
      <c r="K426" s="205"/>
      <c r="L426" s="205"/>
      <c r="M426" s="205"/>
      <c r="N426" s="205"/>
      <c r="O426" s="205"/>
      <c r="P426" s="205"/>
      <c r="Q426" s="205"/>
      <c r="R426" s="205"/>
      <c r="S426" s="205"/>
      <c r="T426" s="205"/>
      <c r="U426" s="205"/>
      <c r="V426" s="206"/>
      <c r="W426" s="207"/>
      <c r="X426" s="205"/>
      <c r="Y426" s="205"/>
      <c r="Z426" s="205"/>
      <c r="AA426" s="205"/>
      <c r="AB426" s="208"/>
      <c r="AC426" s="205"/>
      <c r="AD426" s="205"/>
      <c r="AE426" s="205"/>
      <c r="AF426" s="205"/>
      <c r="AG426" s="205"/>
    </row>
    <row r="427">
      <c r="A427" s="205"/>
      <c r="B427" s="205"/>
      <c r="C427" s="205"/>
      <c r="D427" s="205"/>
      <c r="E427" s="205"/>
      <c r="F427" s="205"/>
      <c r="G427" s="205"/>
      <c r="H427" s="205"/>
      <c r="I427" s="205"/>
      <c r="J427" s="205"/>
      <c r="K427" s="205"/>
      <c r="L427" s="205"/>
      <c r="M427" s="205"/>
      <c r="N427" s="205"/>
      <c r="O427" s="205"/>
      <c r="P427" s="205"/>
      <c r="Q427" s="205"/>
      <c r="R427" s="205"/>
      <c r="S427" s="205"/>
      <c r="T427" s="205"/>
      <c r="U427" s="205"/>
      <c r="V427" s="206"/>
      <c r="W427" s="207"/>
      <c r="X427" s="205"/>
      <c r="Y427" s="205"/>
      <c r="Z427" s="205"/>
      <c r="AA427" s="205"/>
      <c r="AB427" s="208"/>
      <c r="AC427" s="205"/>
      <c r="AD427" s="205"/>
      <c r="AE427" s="205"/>
      <c r="AF427" s="205"/>
      <c r="AG427" s="205"/>
    </row>
    <row r="428">
      <c r="A428" s="205"/>
      <c r="B428" s="205"/>
      <c r="C428" s="205"/>
      <c r="D428" s="205"/>
      <c r="E428" s="205"/>
      <c r="F428" s="205"/>
      <c r="G428" s="205"/>
      <c r="H428" s="205"/>
      <c r="I428" s="205"/>
      <c r="J428" s="205"/>
      <c r="K428" s="205"/>
      <c r="L428" s="205"/>
      <c r="M428" s="205"/>
      <c r="N428" s="205"/>
      <c r="O428" s="205"/>
      <c r="P428" s="205"/>
      <c r="Q428" s="205"/>
      <c r="R428" s="205"/>
      <c r="S428" s="205"/>
      <c r="T428" s="205"/>
      <c r="U428" s="205"/>
      <c r="V428" s="206"/>
      <c r="W428" s="207"/>
      <c r="X428" s="205"/>
      <c r="Y428" s="205"/>
      <c r="Z428" s="205"/>
      <c r="AA428" s="205"/>
      <c r="AB428" s="208"/>
      <c r="AC428" s="205"/>
      <c r="AD428" s="205"/>
      <c r="AE428" s="205"/>
      <c r="AF428" s="205"/>
      <c r="AG428" s="205"/>
    </row>
    <row r="429">
      <c r="A429" s="205"/>
      <c r="B429" s="205"/>
      <c r="C429" s="205"/>
      <c r="D429" s="205"/>
      <c r="E429" s="205"/>
      <c r="F429" s="205"/>
      <c r="G429" s="205"/>
      <c r="H429" s="205"/>
      <c r="I429" s="205"/>
      <c r="J429" s="205"/>
      <c r="K429" s="205"/>
      <c r="L429" s="205"/>
      <c r="M429" s="205"/>
      <c r="N429" s="205"/>
      <c r="O429" s="205"/>
      <c r="P429" s="205"/>
      <c r="Q429" s="205"/>
      <c r="R429" s="205"/>
      <c r="S429" s="205"/>
      <c r="T429" s="205"/>
      <c r="U429" s="205"/>
      <c r="V429" s="206"/>
      <c r="W429" s="207"/>
      <c r="X429" s="205"/>
      <c r="Y429" s="205"/>
      <c r="Z429" s="205"/>
      <c r="AA429" s="205"/>
      <c r="AB429" s="208"/>
      <c r="AC429" s="205"/>
      <c r="AD429" s="205"/>
      <c r="AE429" s="205"/>
      <c r="AF429" s="205"/>
      <c r="AG429" s="205"/>
    </row>
    <row r="430">
      <c r="A430" s="205"/>
      <c r="B430" s="205"/>
      <c r="C430" s="205"/>
      <c r="D430" s="205"/>
      <c r="E430" s="205"/>
      <c r="F430" s="205"/>
      <c r="G430" s="205"/>
      <c r="H430" s="205"/>
      <c r="I430" s="205"/>
      <c r="J430" s="205"/>
      <c r="K430" s="205"/>
      <c r="L430" s="205"/>
      <c r="M430" s="205"/>
      <c r="N430" s="205"/>
      <c r="O430" s="205"/>
      <c r="P430" s="205"/>
      <c r="Q430" s="205"/>
      <c r="R430" s="205"/>
      <c r="S430" s="205"/>
      <c r="T430" s="205"/>
      <c r="U430" s="205"/>
      <c r="V430" s="206"/>
      <c r="W430" s="207"/>
      <c r="X430" s="205"/>
      <c r="Y430" s="205"/>
      <c r="Z430" s="205"/>
      <c r="AA430" s="205"/>
      <c r="AB430" s="208"/>
      <c r="AC430" s="205"/>
      <c r="AD430" s="205"/>
      <c r="AE430" s="205"/>
      <c r="AF430" s="205"/>
      <c r="AG430" s="205"/>
    </row>
    <row r="431">
      <c r="A431" s="205"/>
      <c r="B431" s="205"/>
      <c r="C431" s="205"/>
      <c r="D431" s="205"/>
      <c r="E431" s="205"/>
      <c r="F431" s="205"/>
      <c r="G431" s="205"/>
      <c r="H431" s="205"/>
      <c r="I431" s="205"/>
      <c r="J431" s="205"/>
      <c r="K431" s="205"/>
      <c r="L431" s="205"/>
      <c r="M431" s="205"/>
      <c r="N431" s="205"/>
      <c r="O431" s="205"/>
      <c r="P431" s="205"/>
      <c r="Q431" s="205"/>
      <c r="R431" s="205"/>
      <c r="S431" s="205"/>
      <c r="T431" s="205"/>
      <c r="U431" s="205"/>
      <c r="V431" s="206"/>
      <c r="W431" s="207"/>
      <c r="X431" s="205"/>
      <c r="Y431" s="205"/>
      <c r="Z431" s="205"/>
      <c r="AA431" s="205"/>
      <c r="AB431" s="208"/>
      <c r="AC431" s="205"/>
      <c r="AD431" s="205"/>
      <c r="AE431" s="205"/>
      <c r="AF431" s="205"/>
      <c r="AG431" s="205"/>
    </row>
    <row r="432">
      <c r="A432" s="205"/>
      <c r="B432" s="205"/>
      <c r="C432" s="205"/>
      <c r="D432" s="205"/>
      <c r="E432" s="205"/>
      <c r="F432" s="205"/>
      <c r="G432" s="205"/>
      <c r="H432" s="205"/>
      <c r="I432" s="205"/>
      <c r="J432" s="205"/>
      <c r="K432" s="205"/>
      <c r="L432" s="205"/>
      <c r="M432" s="205"/>
      <c r="N432" s="205"/>
      <c r="O432" s="205"/>
      <c r="P432" s="205"/>
      <c r="Q432" s="205"/>
      <c r="R432" s="205"/>
      <c r="S432" s="205"/>
      <c r="T432" s="205"/>
      <c r="U432" s="205"/>
      <c r="V432" s="206"/>
      <c r="W432" s="207"/>
      <c r="X432" s="205"/>
      <c r="Y432" s="205"/>
      <c r="Z432" s="205"/>
      <c r="AA432" s="205"/>
      <c r="AB432" s="208"/>
      <c r="AC432" s="205"/>
      <c r="AD432" s="205"/>
      <c r="AE432" s="205"/>
      <c r="AF432" s="205"/>
      <c r="AG432" s="205"/>
    </row>
    <row r="433">
      <c r="A433" s="205"/>
      <c r="B433" s="205"/>
      <c r="C433" s="205"/>
      <c r="D433" s="205"/>
      <c r="E433" s="205"/>
      <c r="F433" s="205"/>
      <c r="G433" s="205"/>
      <c r="H433" s="205"/>
      <c r="I433" s="205"/>
      <c r="J433" s="205"/>
      <c r="K433" s="205"/>
      <c r="L433" s="205"/>
      <c r="M433" s="205"/>
      <c r="N433" s="205"/>
      <c r="O433" s="205"/>
      <c r="P433" s="205"/>
      <c r="Q433" s="205"/>
      <c r="R433" s="205"/>
      <c r="S433" s="205"/>
      <c r="T433" s="205"/>
      <c r="U433" s="205"/>
      <c r="V433" s="206"/>
      <c r="W433" s="207"/>
      <c r="X433" s="205"/>
      <c r="Y433" s="205"/>
      <c r="Z433" s="205"/>
      <c r="AA433" s="205"/>
      <c r="AB433" s="208"/>
      <c r="AC433" s="205"/>
      <c r="AD433" s="205"/>
      <c r="AE433" s="205"/>
      <c r="AF433" s="205"/>
      <c r="AG433" s="205"/>
    </row>
    <row r="434">
      <c r="A434" s="205"/>
      <c r="B434" s="205"/>
      <c r="C434" s="205"/>
      <c r="D434" s="205"/>
      <c r="E434" s="205"/>
      <c r="F434" s="205"/>
      <c r="G434" s="205"/>
      <c r="H434" s="205"/>
      <c r="I434" s="205"/>
      <c r="J434" s="205"/>
      <c r="K434" s="205"/>
      <c r="L434" s="205"/>
      <c r="M434" s="205"/>
      <c r="N434" s="205"/>
      <c r="O434" s="205"/>
      <c r="P434" s="205"/>
      <c r="Q434" s="205"/>
      <c r="R434" s="205"/>
      <c r="S434" s="205"/>
      <c r="T434" s="205"/>
      <c r="U434" s="205"/>
      <c r="V434" s="206"/>
      <c r="W434" s="207"/>
      <c r="X434" s="205"/>
      <c r="Y434" s="205"/>
      <c r="Z434" s="205"/>
      <c r="AA434" s="205"/>
      <c r="AB434" s="208"/>
      <c r="AC434" s="205"/>
      <c r="AD434" s="205"/>
      <c r="AE434" s="205"/>
      <c r="AF434" s="205"/>
      <c r="AG434" s="205"/>
    </row>
    <row r="435">
      <c r="A435" s="205"/>
      <c r="B435" s="205"/>
      <c r="C435" s="205"/>
      <c r="D435" s="205"/>
      <c r="E435" s="205"/>
      <c r="F435" s="205"/>
      <c r="G435" s="205"/>
      <c r="H435" s="205"/>
      <c r="I435" s="205"/>
      <c r="J435" s="205"/>
      <c r="K435" s="205"/>
      <c r="L435" s="205"/>
      <c r="M435" s="205"/>
      <c r="N435" s="205"/>
      <c r="O435" s="205"/>
      <c r="P435" s="205"/>
      <c r="Q435" s="205"/>
      <c r="R435" s="205"/>
      <c r="S435" s="205"/>
      <c r="T435" s="205"/>
      <c r="U435" s="205"/>
      <c r="V435" s="206"/>
      <c r="W435" s="207"/>
      <c r="X435" s="205"/>
      <c r="Y435" s="205"/>
      <c r="Z435" s="205"/>
      <c r="AA435" s="205"/>
      <c r="AB435" s="208"/>
      <c r="AC435" s="205"/>
      <c r="AD435" s="205"/>
      <c r="AE435" s="205"/>
      <c r="AF435" s="205"/>
      <c r="AG435" s="205"/>
    </row>
    <row r="436">
      <c r="A436" s="205"/>
      <c r="B436" s="205"/>
      <c r="C436" s="205"/>
      <c r="D436" s="205"/>
      <c r="E436" s="205"/>
      <c r="F436" s="205"/>
      <c r="G436" s="205"/>
      <c r="H436" s="205"/>
      <c r="I436" s="205"/>
      <c r="J436" s="205"/>
      <c r="K436" s="205"/>
      <c r="L436" s="205"/>
      <c r="M436" s="205"/>
      <c r="N436" s="205"/>
      <c r="O436" s="205"/>
      <c r="P436" s="205"/>
      <c r="Q436" s="205"/>
      <c r="R436" s="205"/>
      <c r="S436" s="205"/>
      <c r="T436" s="205"/>
      <c r="U436" s="205"/>
      <c r="V436" s="206"/>
      <c r="W436" s="207"/>
      <c r="X436" s="205"/>
      <c r="Y436" s="205"/>
      <c r="Z436" s="205"/>
      <c r="AA436" s="205"/>
      <c r="AB436" s="208"/>
      <c r="AC436" s="205"/>
      <c r="AD436" s="205"/>
      <c r="AE436" s="205"/>
      <c r="AF436" s="205"/>
      <c r="AG436" s="205"/>
    </row>
    <row r="437">
      <c r="A437" s="205"/>
      <c r="B437" s="205"/>
      <c r="C437" s="205"/>
      <c r="D437" s="205"/>
      <c r="E437" s="205"/>
      <c r="F437" s="205"/>
      <c r="G437" s="205"/>
      <c r="H437" s="205"/>
      <c r="I437" s="205"/>
      <c r="J437" s="205"/>
      <c r="K437" s="205"/>
      <c r="L437" s="205"/>
      <c r="M437" s="205"/>
      <c r="N437" s="205"/>
      <c r="O437" s="205"/>
      <c r="P437" s="205"/>
      <c r="Q437" s="205"/>
      <c r="R437" s="205"/>
      <c r="S437" s="205"/>
      <c r="T437" s="205"/>
      <c r="U437" s="205"/>
      <c r="V437" s="206"/>
      <c r="W437" s="207"/>
      <c r="X437" s="205"/>
      <c r="Y437" s="205"/>
      <c r="Z437" s="205"/>
      <c r="AA437" s="205"/>
      <c r="AB437" s="208"/>
      <c r="AC437" s="205"/>
      <c r="AD437" s="205"/>
      <c r="AE437" s="205"/>
      <c r="AF437" s="205"/>
      <c r="AG437" s="205"/>
    </row>
    <row r="438">
      <c r="A438" s="205"/>
      <c r="B438" s="205"/>
      <c r="C438" s="205"/>
      <c r="D438" s="205"/>
      <c r="E438" s="205"/>
      <c r="F438" s="205"/>
      <c r="G438" s="205"/>
      <c r="H438" s="205"/>
      <c r="I438" s="205"/>
      <c r="J438" s="205"/>
      <c r="K438" s="205"/>
      <c r="L438" s="205"/>
      <c r="M438" s="205"/>
      <c r="N438" s="205"/>
      <c r="O438" s="205"/>
      <c r="P438" s="205"/>
      <c r="Q438" s="205"/>
      <c r="R438" s="205"/>
      <c r="S438" s="205"/>
      <c r="T438" s="205"/>
      <c r="U438" s="205"/>
      <c r="V438" s="206"/>
      <c r="W438" s="207"/>
      <c r="X438" s="205"/>
      <c r="Y438" s="205"/>
      <c r="Z438" s="205"/>
      <c r="AA438" s="205"/>
      <c r="AB438" s="208"/>
      <c r="AC438" s="205"/>
      <c r="AD438" s="205"/>
      <c r="AE438" s="205"/>
      <c r="AF438" s="205"/>
      <c r="AG438" s="205"/>
    </row>
    <row r="439">
      <c r="A439" s="205"/>
      <c r="B439" s="205"/>
      <c r="C439" s="205"/>
      <c r="D439" s="205"/>
      <c r="E439" s="205"/>
      <c r="F439" s="205"/>
      <c r="G439" s="205"/>
      <c r="H439" s="205"/>
      <c r="I439" s="205"/>
      <c r="J439" s="205"/>
      <c r="K439" s="205"/>
      <c r="L439" s="205"/>
      <c r="M439" s="205"/>
      <c r="N439" s="205"/>
      <c r="O439" s="205"/>
      <c r="P439" s="205"/>
      <c r="Q439" s="205"/>
      <c r="R439" s="205"/>
      <c r="S439" s="205"/>
      <c r="T439" s="205"/>
      <c r="U439" s="205"/>
      <c r="V439" s="206"/>
      <c r="W439" s="207"/>
      <c r="X439" s="205"/>
      <c r="Y439" s="205"/>
      <c r="Z439" s="205"/>
      <c r="AA439" s="205"/>
      <c r="AB439" s="208"/>
      <c r="AC439" s="205"/>
      <c r="AD439" s="205"/>
      <c r="AE439" s="205"/>
      <c r="AF439" s="205"/>
      <c r="AG439" s="205"/>
    </row>
    <row r="440">
      <c r="A440" s="205"/>
      <c r="B440" s="205"/>
      <c r="C440" s="205"/>
      <c r="D440" s="205"/>
      <c r="E440" s="205"/>
      <c r="F440" s="205"/>
      <c r="G440" s="205"/>
      <c r="H440" s="205"/>
      <c r="I440" s="205"/>
      <c r="J440" s="205"/>
      <c r="K440" s="205"/>
      <c r="L440" s="205"/>
      <c r="M440" s="205"/>
      <c r="N440" s="205"/>
      <c r="O440" s="205"/>
      <c r="P440" s="205"/>
      <c r="Q440" s="205"/>
      <c r="R440" s="205"/>
      <c r="S440" s="205"/>
      <c r="T440" s="205"/>
      <c r="U440" s="205"/>
      <c r="V440" s="206"/>
      <c r="W440" s="207"/>
      <c r="X440" s="205"/>
      <c r="Y440" s="205"/>
      <c r="Z440" s="205"/>
      <c r="AA440" s="205"/>
      <c r="AB440" s="208"/>
      <c r="AC440" s="205"/>
      <c r="AD440" s="205"/>
      <c r="AE440" s="205"/>
      <c r="AF440" s="205"/>
      <c r="AG440" s="205"/>
    </row>
    <row r="441">
      <c r="A441" s="205"/>
      <c r="B441" s="205"/>
      <c r="C441" s="205"/>
      <c r="D441" s="205"/>
      <c r="E441" s="205"/>
      <c r="F441" s="205"/>
      <c r="G441" s="205"/>
      <c r="H441" s="205"/>
      <c r="I441" s="205"/>
      <c r="J441" s="205"/>
      <c r="K441" s="205"/>
      <c r="L441" s="205"/>
      <c r="M441" s="205"/>
      <c r="N441" s="205"/>
      <c r="O441" s="205"/>
      <c r="P441" s="205"/>
      <c r="Q441" s="205"/>
      <c r="R441" s="205"/>
      <c r="S441" s="205"/>
      <c r="T441" s="205"/>
      <c r="U441" s="205"/>
      <c r="V441" s="206"/>
      <c r="W441" s="207"/>
      <c r="X441" s="205"/>
      <c r="Y441" s="205"/>
      <c r="Z441" s="205"/>
      <c r="AA441" s="205"/>
      <c r="AB441" s="208"/>
      <c r="AC441" s="205"/>
      <c r="AD441" s="205"/>
      <c r="AE441" s="205"/>
      <c r="AF441" s="205"/>
      <c r="AG441" s="205"/>
    </row>
    <row r="442">
      <c r="A442" s="205"/>
      <c r="B442" s="205"/>
      <c r="C442" s="205"/>
      <c r="D442" s="205"/>
      <c r="E442" s="205"/>
      <c r="F442" s="205"/>
      <c r="G442" s="205"/>
      <c r="H442" s="205"/>
      <c r="I442" s="205"/>
      <c r="J442" s="205"/>
      <c r="K442" s="205"/>
      <c r="L442" s="205"/>
      <c r="M442" s="205"/>
      <c r="N442" s="205"/>
      <c r="O442" s="205"/>
      <c r="P442" s="205"/>
      <c r="Q442" s="205"/>
      <c r="R442" s="205"/>
      <c r="S442" s="205"/>
      <c r="T442" s="205"/>
      <c r="U442" s="205"/>
      <c r="V442" s="206"/>
      <c r="W442" s="207"/>
      <c r="X442" s="205"/>
      <c r="Y442" s="205"/>
      <c r="Z442" s="205"/>
      <c r="AA442" s="205"/>
      <c r="AB442" s="208"/>
      <c r="AC442" s="205"/>
      <c r="AD442" s="205"/>
      <c r="AE442" s="205"/>
      <c r="AF442" s="205"/>
      <c r="AG442" s="205"/>
    </row>
    <row r="443">
      <c r="A443" s="205"/>
      <c r="B443" s="205"/>
      <c r="C443" s="205"/>
      <c r="D443" s="205"/>
      <c r="E443" s="205"/>
      <c r="F443" s="205"/>
      <c r="G443" s="205"/>
      <c r="H443" s="205"/>
      <c r="I443" s="205"/>
      <c r="J443" s="205"/>
      <c r="K443" s="205"/>
      <c r="L443" s="205"/>
      <c r="M443" s="205"/>
      <c r="N443" s="205"/>
      <c r="O443" s="205"/>
      <c r="P443" s="205"/>
      <c r="Q443" s="205"/>
      <c r="R443" s="205"/>
      <c r="S443" s="205"/>
      <c r="T443" s="205"/>
      <c r="U443" s="205"/>
      <c r="V443" s="206"/>
      <c r="W443" s="207"/>
      <c r="X443" s="205"/>
      <c r="Y443" s="205"/>
      <c r="Z443" s="205"/>
      <c r="AA443" s="205"/>
      <c r="AB443" s="208"/>
      <c r="AC443" s="205"/>
      <c r="AD443" s="205"/>
      <c r="AE443" s="205"/>
      <c r="AF443" s="205"/>
      <c r="AG443" s="205"/>
    </row>
    <row r="444">
      <c r="A444" s="205"/>
      <c r="B444" s="205"/>
      <c r="C444" s="205"/>
      <c r="D444" s="205"/>
      <c r="E444" s="205"/>
      <c r="F444" s="205"/>
      <c r="G444" s="205"/>
      <c r="H444" s="205"/>
      <c r="I444" s="205"/>
      <c r="J444" s="205"/>
      <c r="K444" s="205"/>
      <c r="L444" s="205"/>
      <c r="M444" s="205"/>
      <c r="N444" s="205"/>
      <c r="O444" s="205"/>
      <c r="P444" s="205"/>
      <c r="Q444" s="205"/>
      <c r="R444" s="205"/>
      <c r="S444" s="205"/>
      <c r="T444" s="205"/>
      <c r="U444" s="205"/>
      <c r="V444" s="206"/>
      <c r="W444" s="207"/>
      <c r="X444" s="205"/>
      <c r="Y444" s="205"/>
      <c r="Z444" s="205"/>
      <c r="AA444" s="205"/>
      <c r="AB444" s="208"/>
      <c r="AC444" s="205"/>
      <c r="AD444" s="205"/>
      <c r="AE444" s="205"/>
      <c r="AF444" s="205"/>
      <c r="AG444" s="205"/>
    </row>
    <row r="445">
      <c r="A445" s="205"/>
      <c r="B445" s="205"/>
      <c r="C445" s="205"/>
      <c r="D445" s="205"/>
      <c r="E445" s="205"/>
      <c r="F445" s="205"/>
      <c r="G445" s="205"/>
      <c r="H445" s="205"/>
      <c r="I445" s="205"/>
      <c r="J445" s="205"/>
      <c r="K445" s="205"/>
      <c r="L445" s="205"/>
      <c r="M445" s="205"/>
      <c r="N445" s="205"/>
      <c r="O445" s="205"/>
      <c r="P445" s="205"/>
      <c r="Q445" s="205"/>
      <c r="R445" s="205"/>
      <c r="S445" s="205"/>
      <c r="T445" s="205"/>
      <c r="U445" s="205"/>
      <c r="V445" s="206"/>
      <c r="W445" s="207"/>
      <c r="X445" s="205"/>
      <c r="Y445" s="205"/>
      <c r="Z445" s="205"/>
      <c r="AA445" s="205"/>
      <c r="AB445" s="208"/>
      <c r="AC445" s="205"/>
      <c r="AD445" s="205"/>
      <c r="AE445" s="205"/>
      <c r="AF445" s="205"/>
      <c r="AG445" s="205"/>
    </row>
    <row r="446">
      <c r="A446" s="205"/>
      <c r="B446" s="205"/>
      <c r="C446" s="205"/>
      <c r="D446" s="205"/>
      <c r="E446" s="205"/>
      <c r="F446" s="205"/>
      <c r="G446" s="205"/>
      <c r="H446" s="205"/>
      <c r="I446" s="205"/>
      <c r="J446" s="205"/>
      <c r="K446" s="205"/>
      <c r="L446" s="205"/>
      <c r="M446" s="205"/>
      <c r="N446" s="205"/>
      <c r="O446" s="205"/>
      <c r="P446" s="205"/>
      <c r="Q446" s="205"/>
      <c r="R446" s="205"/>
      <c r="S446" s="205"/>
      <c r="T446" s="205"/>
      <c r="U446" s="205"/>
      <c r="V446" s="206"/>
      <c r="W446" s="207"/>
      <c r="X446" s="205"/>
      <c r="Y446" s="205"/>
      <c r="Z446" s="205"/>
      <c r="AA446" s="205"/>
      <c r="AB446" s="208"/>
      <c r="AC446" s="205"/>
      <c r="AD446" s="205"/>
      <c r="AE446" s="205"/>
      <c r="AF446" s="205"/>
      <c r="AG446" s="205"/>
    </row>
    <row r="447">
      <c r="A447" s="205"/>
      <c r="B447" s="205"/>
      <c r="C447" s="205"/>
      <c r="D447" s="205"/>
      <c r="E447" s="205"/>
      <c r="F447" s="205"/>
      <c r="G447" s="205"/>
      <c r="H447" s="205"/>
      <c r="I447" s="205"/>
      <c r="J447" s="205"/>
      <c r="K447" s="205"/>
      <c r="L447" s="205"/>
      <c r="M447" s="205"/>
      <c r="N447" s="205"/>
      <c r="O447" s="205"/>
      <c r="P447" s="205"/>
      <c r="Q447" s="205"/>
      <c r="R447" s="205"/>
      <c r="S447" s="205"/>
      <c r="T447" s="205"/>
      <c r="U447" s="205"/>
      <c r="V447" s="206"/>
      <c r="W447" s="207"/>
      <c r="X447" s="205"/>
      <c r="Y447" s="205"/>
      <c r="Z447" s="205"/>
      <c r="AA447" s="205"/>
      <c r="AB447" s="208"/>
      <c r="AC447" s="205"/>
      <c r="AD447" s="205"/>
      <c r="AE447" s="205"/>
      <c r="AF447" s="205"/>
      <c r="AG447" s="205"/>
    </row>
    <row r="448">
      <c r="A448" s="205"/>
      <c r="B448" s="205"/>
      <c r="C448" s="205"/>
      <c r="D448" s="205"/>
      <c r="E448" s="205"/>
      <c r="F448" s="205"/>
      <c r="G448" s="205"/>
      <c r="H448" s="205"/>
      <c r="I448" s="205"/>
      <c r="J448" s="205"/>
      <c r="K448" s="205"/>
      <c r="L448" s="205"/>
      <c r="M448" s="205"/>
      <c r="N448" s="205"/>
      <c r="O448" s="205"/>
      <c r="P448" s="205"/>
      <c r="Q448" s="205"/>
      <c r="R448" s="205"/>
      <c r="S448" s="205"/>
      <c r="T448" s="205"/>
      <c r="U448" s="205"/>
      <c r="V448" s="206"/>
      <c r="W448" s="207"/>
      <c r="X448" s="205"/>
      <c r="Y448" s="205"/>
      <c r="Z448" s="205"/>
      <c r="AA448" s="205"/>
      <c r="AB448" s="208"/>
      <c r="AC448" s="205"/>
      <c r="AD448" s="205"/>
      <c r="AE448" s="205"/>
      <c r="AF448" s="205"/>
      <c r="AG448" s="205"/>
    </row>
    <row r="449">
      <c r="A449" s="205"/>
      <c r="B449" s="205"/>
      <c r="C449" s="205"/>
      <c r="D449" s="205"/>
      <c r="E449" s="205"/>
      <c r="F449" s="205"/>
      <c r="G449" s="205"/>
      <c r="H449" s="205"/>
      <c r="I449" s="205"/>
      <c r="J449" s="205"/>
      <c r="K449" s="205"/>
      <c r="L449" s="205"/>
      <c r="M449" s="205"/>
      <c r="N449" s="205"/>
      <c r="O449" s="205"/>
      <c r="P449" s="205"/>
      <c r="Q449" s="205"/>
      <c r="R449" s="205"/>
      <c r="S449" s="205"/>
      <c r="T449" s="205"/>
      <c r="U449" s="205"/>
      <c r="V449" s="206"/>
      <c r="W449" s="207"/>
      <c r="X449" s="205"/>
      <c r="Y449" s="205"/>
      <c r="Z449" s="205"/>
      <c r="AA449" s="205"/>
      <c r="AB449" s="208"/>
      <c r="AC449" s="205"/>
      <c r="AD449" s="205"/>
      <c r="AE449" s="205"/>
      <c r="AF449" s="205"/>
      <c r="AG449" s="205"/>
    </row>
    <row r="450">
      <c r="A450" s="205"/>
      <c r="B450" s="205"/>
      <c r="C450" s="205"/>
      <c r="D450" s="205"/>
      <c r="E450" s="205"/>
      <c r="F450" s="205"/>
      <c r="G450" s="205"/>
      <c r="H450" s="205"/>
      <c r="I450" s="205"/>
      <c r="J450" s="205"/>
      <c r="K450" s="205"/>
      <c r="L450" s="205"/>
      <c r="M450" s="205"/>
      <c r="N450" s="205"/>
      <c r="O450" s="205"/>
      <c r="P450" s="205"/>
      <c r="Q450" s="205"/>
      <c r="R450" s="205"/>
      <c r="S450" s="205"/>
      <c r="T450" s="205"/>
      <c r="U450" s="205"/>
      <c r="V450" s="206"/>
      <c r="W450" s="207"/>
      <c r="X450" s="205"/>
      <c r="Y450" s="205"/>
      <c r="Z450" s="205"/>
      <c r="AA450" s="205"/>
      <c r="AB450" s="208"/>
      <c r="AC450" s="205"/>
      <c r="AD450" s="205"/>
      <c r="AE450" s="205"/>
      <c r="AF450" s="205"/>
      <c r="AG450" s="205"/>
    </row>
    <row r="451">
      <c r="A451" s="205"/>
      <c r="B451" s="205"/>
      <c r="C451" s="205"/>
      <c r="D451" s="205"/>
      <c r="E451" s="205"/>
      <c r="F451" s="205"/>
      <c r="G451" s="205"/>
      <c r="H451" s="205"/>
      <c r="I451" s="205"/>
      <c r="J451" s="205"/>
      <c r="K451" s="205"/>
      <c r="L451" s="205"/>
      <c r="M451" s="205"/>
      <c r="N451" s="205"/>
      <c r="O451" s="205"/>
      <c r="P451" s="205"/>
      <c r="Q451" s="205"/>
      <c r="R451" s="205"/>
      <c r="S451" s="205"/>
      <c r="T451" s="205"/>
      <c r="U451" s="205"/>
      <c r="V451" s="206"/>
      <c r="W451" s="207"/>
      <c r="X451" s="205"/>
      <c r="Y451" s="205"/>
      <c r="Z451" s="205"/>
      <c r="AA451" s="205"/>
      <c r="AB451" s="208"/>
      <c r="AC451" s="205"/>
      <c r="AD451" s="205"/>
      <c r="AE451" s="205"/>
      <c r="AF451" s="205"/>
      <c r="AG451" s="205"/>
    </row>
    <row r="452">
      <c r="A452" s="205"/>
      <c r="B452" s="205"/>
      <c r="C452" s="205"/>
      <c r="D452" s="205"/>
      <c r="E452" s="205"/>
      <c r="F452" s="205"/>
      <c r="G452" s="205"/>
      <c r="H452" s="205"/>
      <c r="I452" s="205"/>
      <c r="J452" s="205"/>
      <c r="K452" s="205"/>
      <c r="L452" s="205"/>
      <c r="M452" s="205"/>
      <c r="N452" s="205"/>
      <c r="O452" s="205"/>
      <c r="P452" s="205"/>
      <c r="Q452" s="205"/>
      <c r="R452" s="205"/>
      <c r="S452" s="205"/>
      <c r="T452" s="205"/>
      <c r="U452" s="205"/>
      <c r="V452" s="206"/>
      <c r="W452" s="207"/>
      <c r="X452" s="205"/>
      <c r="Y452" s="205"/>
      <c r="Z452" s="205"/>
      <c r="AA452" s="205"/>
      <c r="AB452" s="208"/>
      <c r="AC452" s="205"/>
      <c r="AD452" s="205"/>
      <c r="AE452" s="205"/>
      <c r="AF452" s="205"/>
      <c r="AG452" s="205"/>
    </row>
    <row r="453">
      <c r="A453" s="205"/>
      <c r="B453" s="205"/>
      <c r="C453" s="205"/>
      <c r="D453" s="205"/>
      <c r="E453" s="205"/>
      <c r="F453" s="205"/>
      <c r="G453" s="205"/>
      <c r="H453" s="205"/>
      <c r="I453" s="205"/>
      <c r="J453" s="205"/>
      <c r="K453" s="205"/>
      <c r="L453" s="205"/>
      <c r="M453" s="205"/>
      <c r="N453" s="205"/>
      <c r="O453" s="205"/>
      <c r="P453" s="205"/>
      <c r="Q453" s="205"/>
      <c r="R453" s="205"/>
      <c r="S453" s="205"/>
      <c r="T453" s="205"/>
      <c r="U453" s="205"/>
      <c r="V453" s="206"/>
      <c r="W453" s="207"/>
      <c r="X453" s="205"/>
      <c r="Y453" s="205"/>
      <c r="Z453" s="205"/>
      <c r="AA453" s="205"/>
      <c r="AB453" s="208"/>
      <c r="AC453" s="205"/>
      <c r="AD453" s="205"/>
      <c r="AE453" s="205"/>
      <c r="AF453" s="205"/>
      <c r="AG453" s="205"/>
    </row>
    <row r="454">
      <c r="A454" s="205"/>
      <c r="B454" s="205"/>
      <c r="C454" s="205"/>
      <c r="D454" s="205"/>
      <c r="E454" s="205"/>
      <c r="F454" s="205"/>
      <c r="G454" s="205"/>
      <c r="H454" s="205"/>
      <c r="I454" s="205"/>
      <c r="J454" s="205"/>
      <c r="K454" s="205"/>
      <c r="L454" s="205"/>
      <c r="M454" s="205"/>
      <c r="N454" s="205"/>
      <c r="O454" s="205"/>
      <c r="P454" s="205"/>
      <c r="Q454" s="205"/>
      <c r="R454" s="205"/>
      <c r="S454" s="205"/>
      <c r="T454" s="205"/>
      <c r="U454" s="205"/>
      <c r="V454" s="206"/>
      <c r="W454" s="207"/>
      <c r="X454" s="205"/>
      <c r="Y454" s="205"/>
      <c r="Z454" s="205"/>
      <c r="AA454" s="205"/>
      <c r="AB454" s="208"/>
      <c r="AC454" s="205"/>
      <c r="AD454" s="205"/>
      <c r="AE454" s="205"/>
      <c r="AF454" s="205"/>
      <c r="AG454" s="205"/>
    </row>
    <row r="455">
      <c r="A455" s="205"/>
      <c r="B455" s="205"/>
      <c r="C455" s="205"/>
      <c r="D455" s="205"/>
      <c r="E455" s="205"/>
      <c r="F455" s="205"/>
      <c r="G455" s="205"/>
      <c r="H455" s="205"/>
      <c r="I455" s="205"/>
      <c r="J455" s="205"/>
      <c r="K455" s="205"/>
      <c r="L455" s="205"/>
      <c r="M455" s="205"/>
      <c r="N455" s="205"/>
      <c r="O455" s="205"/>
      <c r="P455" s="205"/>
      <c r="Q455" s="205"/>
      <c r="R455" s="205"/>
      <c r="S455" s="205"/>
      <c r="T455" s="205"/>
      <c r="U455" s="205"/>
      <c r="V455" s="206"/>
      <c r="W455" s="207"/>
      <c r="X455" s="205"/>
      <c r="Y455" s="205"/>
      <c r="Z455" s="205"/>
      <c r="AA455" s="205"/>
      <c r="AB455" s="208"/>
      <c r="AC455" s="205"/>
      <c r="AD455" s="205"/>
      <c r="AE455" s="205"/>
      <c r="AF455" s="205"/>
      <c r="AG455" s="205"/>
    </row>
    <row r="456">
      <c r="A456" s="205"/>
      <c r="B456" s="205"/>
      <c r="C456" s="205"/>
      <c r="D456" s="205"/>
      <c r="E456" s="205"/>
      <c r="F456" s="205"/>
      <c r="G456" s="205"/>
      <c r="H456" s="205"/>
      <c r="I456" s="205"/>
      <c r="J456" s="205"/>
      <c r="K456" s="205"/>
      <c r="L456" s="205"/>
      <c r="M456" s="205"/>
      <c r="N456" s="205"/>
      <c r="O456" s="205"/>
      <c r="P456" s="205"/>
      <c r="Q456" s="205"/>
      <c r="R456" s="205"/>
      <c r="S456" s="205"/>
      <c r="T456" s="205"/>
      <c r="U456" s="205"/>
      <c r="V456" s="206"/>
      <c r="W456" s="207"/>
      <c r="X456" s="205"/>
      <c r="Y456" s="205"/>
      <c r="Z456" s="205"/>
      <c r="AA456" s="205"/>
      <c r="AB456" s="208"/>
      <c r="AC456" s="205"/>
      <c r="AD456" s="205"/>
      <c r="AE456" s="205"/>
      <c r="AF456" s="205"/>
      <c r="AG456" s="205"/>
    </row>
    <row r="457">
      <c r="A457" s="205"/>
      <c r="B457" s="205"/>
      <c r="C457" s="205"/>
      <c r="D457" s="205"/>
      <c r="E457" s="205"/>
      <c r="F457" s="205"/>
      <c r="G457" s="205"/>
      <c r="H457" s="205"/>
      <c r="I457" s="205"/>
      <c r="J457" s="205"/>
      <c r="K457" s="205"/>
      <c r="L457" s="205"/>
      <c r="M457" s="205"/>
      <c r="N457" s="205"/>
      <c r="O457" s="205"/>
      <c r="P457" s="205"/>
      <c r="Q457" s="205"/>
      <c r="R457" s="205"/>
      <c r="S457" s="205"/>
      <c r="T457" s="205"/>
      <c r="U457" s="205"/>
      <c r="V457" s="206"/>
      <c r="W457" s="207"/>
      <c r="X457" s="205"/>
      <c r="Y457" s="205"/>
      <c r="Z457" s="205"/>
      <c r="AA457" s="205"/>
      <c r="AB457" s="208"/>
      <c r="AC457" s="205"/>
      <c r="AD457" s="205"/>
      <c r="AE457" s="205"/>
      <c r="AF457" s="205"/>
      <c r="AG457" s="205"/>
    </row>
    <row r="458">
      <c r="A458" s="205"/>
      <c r="B458" s="205"/>
      <c r="C458" s="205"/>
      <c r="D458" s="205"/>
      <c r="E458" s="205"/>
      <c r="F458" s="205"/>
      <c r="G458" s="205"/>
      <c r="H458" s="205"/>
      <c r="I458" s="205"/>
      <c r="J458" s="205"/>
      <c r="K458" s="205"/>
      <c r="L458" s="205"/>
      <c r="M458" s="205"/>
      <c r="N458" s="205"/>
      <c r="O458" s="205"/>
      <c r="P458" s="205"/>
      <c r="Q458" s="205"/>
      <c r="R458" s="205"/>
      <c r="S458" s="205"/>
      <c r="T458" s="205"/>
      <c r="U458" s="205"/>
      <c r="V458" s="206"/>
      <c r="W458" s="207"/>
      <c r="X458" s="205"/>
      <c r="Y458" s="205"/>
      <c r="Z458" s="205"/>
      <c r="AA458" s="205"/>
      <c r="AB458" s="208"/>
      <c r="AC458" s="205"/>
      <c r="AD458" s="205"/>
      <c r="AE458" s="205"/>
      <c r="AF458" s="205"/>
      <c r="AG458" s="205"/>
    </row>
    <row r="459">
      <c r="A459" s="205"/>
      <c r="B459" s="205"/>
      <c r="C459" s="205"/>
      <c r="D459" s="205"/>
      <c r="E459" s="205"/>
      <c r="F459" s="205"/>
      <c r="G459" s="205"/>
      <c r="H459" s="205"/>
      <c r="I459" s="205"/>
      <c r="J459" s="205"/>
      <c r="K459" s="205"/>
      <c r="L459" s="205"/>
      <c r="M459" s="205"/>
      <c r="N459" s="205"/>
      <c r="O459" s="205"/>
      <c r="P459" s="205"/>
      <c r="Q459" s="205"/>
      <c r="R459" s="205"/>
      <c r="S459" s="205"/>
      <c r="T459" s="205"/>
      <c r="U459" s="205"/>
      <c r="V459" s="206"/>
      <c r="W459" s="207"/>
      <c r="X459" s="205"/>
      <c r="Y459" s="205"/>
      <c r="Z459" s="205"/>
      <c r="AA459" s="205"/>
      <c r="AB459" s="208"/>
      <c r="AC459" s="205"/>
      <c r="AD459" s="205"/>
      <c r="AE459" s="205"/>
      <c r="AF459" s="205"/>
      <c r="AG459" s="205"/>
    </row>
    <row r="460">
      <c r="A460" s="205"/>
      <c r="B460" s="205"/>
      <c r="C460" s="205"/>
      <c r="D460" s="205"/>
      <c r="E460" s="205"/>
      <c r="F460" s="205"/>
      <c r="G460" s="205"/>
      <c r="H460" s="205"/>
      <c r="I460" s="205"/>
      <c r="J460" s="205"/>
      <c r="K460" s="205"/>
      <c r="L460" s="205"/>
      <c r="M460" s="205"/>
      <c r="N460" s="205"/>
      <c r="O460" s="205"/>
      <c r="P460" s="205"/>
      <c r="Q460" s="205"/>
      <c r="R460" s="205"/>
      <c r="S460" s="205"/>
      <c r="T460" s="205"/>
      <c r="U460" s="205"/>
      <c r="V460" s="206"/>
      <c r="W460" s="207"/>
      <c r="X460" s="205"/>
      <c r="Y460" s="205"/>
      <c r="Z460" s="205"/>
      <c r="AA460" s="205"/>
      <c r="AB460" s="208"/>
      <c r="AC460" s="205"/>
      <c r="AD460" s="205"/>
      <c r="AE460" s="205"/>
      <c r="AF460" s="205"/>
      <c r="AG460" s="205"/>
    </row>
    <row r="461">
      <c r="A461" s="205"/>
      <c r="B461" s="205"/>
      <c r="C461" s="205"/>
      <c r="D461" s="205"/>
      <c r="E461" s="205"/>
      <c r="F461" s="205"/>
      <c r="G461" s="205"/>
      <c r="H461" s="205"/>
      <c r="I461" s="205"/>
      <c r="J461" s="205"/>
      <c r="K461" s="205"/>
      <c r="L461" s="205"/>
      <c r="M461" s="205"/>
      <c r="N461" s="205"/>
      <c r="O461" s="205"/>
      <c r="P461" s="205"/>
      <c r="Q461" s="205"/>
      <c r="R461" s="205"/>
      <c r="S461" s="205"/>
      <c r="T461" s="205"/>
      <c r="U461" s="205"/>
      <c r="V461" s="206"/>
      <c r="W461" s="207"/>
      <c r="X461" s="205"/>
      <c r="Y461" s="205"/>
      <c r="Z461" s="205"/>
      <c r="AA461" s="205"/>
      <c r="AB461" s="208"/>
      <c r="AC461" s="205"/>
      <c r="AD461" s="205"/>
      <c r="AE461" s="205"/>
      <c r="AF461" s="205"/>
      <c r="AG461" s="205"/>
    </row>
    <row r="462">
      <c r="A462" s="205"/>
      <c r="B462" s="205"/>
      <c r="C462" s="205"/>
      <c r="D462" s="205"/>
      <c r="E462" s="205"/>
      <c r="F462" s="205"/>
      <c r="G462" s="205"/>
      <c r="H462" s="205"/>
      <c r="I462" s="205"/>
      <c r="J462" s="205"/>
      <c r="K462" s="205"/>
      <c r="L462" s="205"/>
      <c r="M462" s="205"/>
      <c r="N462" s="205"/>
      <c r="O462" s="205"/>
      <c r="P462" s="205"/>
      <c r="Q462" s="205"/>
      <c r="R462" s="205"/>
      <c r="S462" s="205"/>
      <c r="T462" s="205"/>
      <c r="U462" s="205"/>
      <c r="V462" s="206"/>
      <c r="W462" s="207"/>
      <c r="X462" s="205"/>
      <c r="Y462" s="205"/>
      <c r="Z462" s="205"/>
      <c r="AA462" s="205"/>
      <c r="AB462" s="208"/>
      <c r="AC462" s="205"/>
      <c r="AD462" s="205"/>
      <c r="AE462" s="205"/>
      <c r="AF462" s="205"/>
      <c r="AG462" s="205"/>
    </row>
    <row r="463">
      <c r="A463" s="205"/>
      <c r="B463" s="205"/>
      <c r="C463" s="205"/>
      <c r="D463" s="205"/>
      <c r="E463" s="205"/>
      <c r="F463" s="205"/>
      <c r="G463" s="205"/>
      <c r="H463" s="205"/>
      <c r="I463" s="205"/>
      <c r="J463" s="205"/>
      <c r="K463" s="205"/>
      <c r="L463" s="205"/>
      <c r="M463" s="205"/>
      <c r="N463" s="205"/>
      <c r="O463" s="205"/>
      <c r="P463" s="205"/>
      <c r="Q463" s="205"/>
      <c r="R463" s="205"/>
      <c r="S463" s="205"/>
      <c r="T463" s="205"/>
      <c r="U463" s="205"/>
      <c r="V463" s="206"/>
      <c r="W463" s="207"/>
      <c r="X463" s="205"/>
      <c r="Y463" s="205"/>
      <c r="Z463" s="205"/>
      <c r="AA463" s="205"/>
      <c r="AB463" s="208"/>
      <c r="AC463" s="205"/>
      <c r="AD463" s="205"/>
      <c r="AE463" s="205"/>
      <c r="AF463" s="205"/>
      <c r="AG463" s="205"/>
    </row>
    <row r="464">
      <c r="A464" s="205"/>
      <c r="B464" s="205"/>
      <c r="C464" s="205"/>
      <c r="D464" s="205"/>
      <c r="E464" s="205"/>
      <c r="F464" s="205"/>
      <c r="G464" s="205"/>
      <c r="H464" s="205"/>
      <c r="I464" s="205"/>
      <c r="J464" s="205"/>
      <c r="K464" s="205"/>
      <c r="L464" s="205"/>
      <c r="M464" s="205"/>
      <c r="N464" s="205"/>
      <c r="O464" s="205"/>
      <c r="P464" s="205"/>
      <c r="Q464" s="205"/>
      <c r="R464" s="205"/>
      <c r="S464" s="205"/>
      <c r="T464" s="205"/>
      <c r="U464" s="205"/>
      <c r="V464" s="206"/>
      <c r="W464" s="207"/>
      <c r="X464" s="205"/>
      <c r="Y464" s="205"/>
      <c r="Z464" s="205"/>
      <c r="AA464" s="205"/>
      <c r="AB464" s="208"/>
      <c r="AC464" s="205"/>
      <c r="AD464" s="205"/>
      <c r="AE464" s="205"/>
      <c r="AF464" s="205"/>
      <c r="AG464" s="205"/>
    </row>
    <row r="465">
      <c r="A465" s="205"/>
      <c r="B465" s="205"/>
      <c r="C465" s="205"/>
      <c r="D465" s="205"/>
      <c r="E465" s="205"/>
      <c r="F465" s="205"/>
      <c r="G465" s="205"/>
      <c r="H465" s="205"/>
      <c r="I465" s="205"/>
      <c r="J465" s="205"/>
      <c r="K465" s="205"/>
      <c r="L465" s="205"/>
      <c r="M465" s="205"/>
      <c r="N465" s="205"/>
      <c r="O465" s="205"/>
      <c r="P465" s="205"/>
      <c r="Q465" s="205"/>
      <c r="R465" s="205"/>
      <c r="S465" s="205"/>
      <c r="T465" s="205"/>
      <c r="U465" s="205"/>
      <c r="V465" s="206"/>
      <c r="W465" s="207"/>
      <c r="X465" s="205"/>
      <c r="Y465" s="205"/>
      <c r="Z465" s="205"/>
      <c r="AA465" s="205"/>
      <c r="AB465" s="208"/>
      <c r="AC465" s="205"/>
      <c r="AD465" s="205"/>
      <c r="AE465" s="205"/>
      <c r="AF465" s="205"/>
      <c r="AG465" s="205"/>
    </row>
    <row r="466">
      <c r="A466" s="205"/>
      <c r="B466" s="205"/>
      <c r="C466" s="205"/>
      <c r="D466" s="205"/>
      <c r="E466" s="205"/>
      <c r="F466" s="205"/>
      <c r="G466" s="205"/>
      <c r="H466" s="205"/>
      <c r="I466" s="205"/>
      <c r="J466" s="205"/>
      <c r="K466" s="205"/>
      <c r="L466" s="205"/>
      <c r="M466" s="205"/>
      <c r="N466" s="205"/>
      <c r="O466" s="205"/>
      <c r="P466" s="205"/>
      <c r="Q466" s="205"/>
      <c r="R466" s="205"/>
      <c r="S466" s="205"/>
      <c r="T466" s="205"/>
      <c r="U466" s="205"/>
      <c r="V466" s="206"/>
      <c r="W466" s="207"/>
      <c r="X466" s="205"/>
      <c r="Y466" s="205"/>
      <c r="Z466" s="205"/>
      <c r="AA466" s="205"/>
      <c r="AB466" s="208"/>
      <c r="AC466" s="205"/>
      <c r="AD466" s="205"/>
      <c r="AE466" s="205"/>
      <c r="AF466" s="205"/>
      <c r="AG466" s="205"/>
    </row>
    <row r="467">
      <c r="A467" s="205"/>
      <c r="B467" s="205"/>
      <c r="C467" s="205"/>
      <c r="D467" s="205"/>
      <c r="E467" s="205"/>
      <c r="F467" s="205"/>
      <c r="G467" s="205"/>
      <c r="H467" s="205"/>
      <c r="I467" s="205"/>
      <c r="J467" s="205"/>
      <c r="K467" s="205"/>
      <c r="L467" s="205"/>
      <c r="M467" s="205"/>
      <c r="N467" s="205"/>
      <c r="O467" s="205"/>
      <c r="P467" s="205"/>
      <c r="Q467" s="205"/>
      <c r="R467" s="205"/>
      <c r="S467" s="205"/>
      <c r="T467" s="205"/>
      <c r="U467" s="205"/>
      <c r="V467" s="206"/>
      <c r="W467" s="207"/>
      <c r="X467" s="205"/>
      <c r="Y467" s="205"/>
      <c r="Z467" s="205"/>
      <c r="AA467" s="205"/>
      <c r="AB467" s="208"/>
      <c r="AC467" s="205"/>
      <c r="AD467" s="205"/>
      <c r="AE467" s="205"/>
      <c r="AF467" s="205"/>
      <c r="AG467" s="205"/>
    </row>
    <row r="468">
      <c r="A468" s="205"/>
      <c r="B468" s="205"/>
      <c r="C468" s="205"/>
      <c r="D468" s="205"/>
      <c r="E468" s="205"/>
      <c r="F468" s="205"/>
      <c r="G468" s="205"/>
      <c r="H468" s="205"/>
      <c r="I468" s="205"/>
      <c r="J468" s="205"/>
      <c r="K468" s="205"/>
      <c r="L468" s="205"/>
      <c r="M468" s="205"/>
      <c r="N468" s="205"/>
      <c r="O468" s="205"/>
      <c r="P468" s="205"/>
      <c r="Q468" s="205"/>
      <c r="R468" s="205"/>
      <c r="S468" s="205"/>
      <c r="T468" s="205"/>
      <c r="U468" s="205"/>
      <c r="V468" s="206"/>
      <c r="W468" s="207"/>
      <c r="X468" s="205"/>
      <c r="Y468" s="205"/>
      <c r="Z468" s="205"/>
      <c r="AA468" s="205"/>
      <c r="AB468" s="208"/>
      <c r="AC468" s="205"/>
      <c r="AD468" s="205"/>
      <c r="AE468" s="205"/>
      <c r="AF468" s="205"/>
      <c r="AG468" s="205"/>
    </row>
    <row r="469">
      <c r="A469" s="205"/>
      <c r="B469" s="205"/>
      <c r="C469" s="205"/>
      <c r="D469" s="205"/>
      <c r="E469" s="205"/>
      <c r="F469" s="205"/>
      <c r="G469" s="205"/>
      <c r="H469" s="205"/>
      <c r="I469" s="205"/>
      <c r="J469" s="205"/>
      <c r="K469" s="205"/>
      <c r="L469" s="205"/>
      <c r="M469" s="205"/>
      <c r="N469" s="205"/>
      <c r="O469" s="205"/>
      <c r="P469" s="205"/>
      <c r="Q469" s="205"/>
      <c r="R469" s="205"/>
      <c r="S469" s="205"/>
      <c r="T469" s="205"/>
      <c r="U469" s="205"/>
      <c r="V469" s="206"/>
      <c r="W469" s="207"/>
      <c r="X469" s="205"/>
      <c r="Y469" s="205"/>
      <c r="Z469" s="205"/>
      <c r="AA469" s="205"/>
      <c r="AB469" s="208"/>
      <c r="AC469" s="205"/>
      <c r="AD469" s="205"/>
      <c r="AE469" s="205"/>
      <c r="AF469" s="205"/>
      <c r="AG469" s="205"/>
    </row>
    <row r="470">
      <c r="A470" s="205"/>
      <c r="B470" s="205"/>
      <c r="C470" s="205"/>
      <c r="D470" s="205"/>
      <c r="E470" s="205"/>
      <c r="F470" s="205"/>
      <c r="G470" s="205"/>
      <c r="H470" s="205"/>
      <c r="I470" s="205"/>
      <c r="J470" s="205"/>
      <c r="K470" s="205"/>
      <c r="L470" s="205"/>
      <c r="M470" s="205"/>
      <c r="N470" s="205"/>
      <c r="O470" s="205"/>
      <c r="P470" s="205"/>
      <c r="Q470" s="205"/>
      <c r="R470" s="205"/>
      <c r="S470" s="205"/>
      <c r="T470" s="205"/>
      <c r="U470" s="205"/>
      <c r="V470" s="206"/>
      <c r="W470" s="207"/>
      <c r="X470" s="205"/>
      <c r="Y470" s="205"/>
      <c r="Z470" s="205"/>
      <c r="AA470" s="205"/>
      <c r="AB470" s="208"/>
      <c r="AC470" s="205"/>
      <c r="AD470" s="205"/>
      <c r="AE470" s="205"/>
      <c r="AF470" s="205"/>
      <c r="AG470" s="205"/>
    </row>
    <row r="471">
      <c r="A471" s="205"/>
      <c r="B471" s="205"/>
      <c r="C471" s="205"/>
      <c r="D471" s="205"/>
      <c r="E471" s="205"/>
      <c r="F471" s="205"/>
      <c r="G471" s="205"/>
      <c r="H471" s="205"/>
      <c r="I471" s="205"/>
      <c r="J471" s="205"/>
      <c r="K471" s="205"/>
      <c r="L471" s="205"/>
      <c r="M471" s="205"/>
      <c r="N471" s="205"/>
      <c r="O471" s="205"/>
      <c r="P471" s="205"/>
      <c r="Q471" s="205"/>
      <c r="R471" s="205"/>
      <c r="S471" s="205"/>
      <c r="T471" s="205"/>
      <c r="U471" s="205"/>
      <c r="V471" s="206"/>
      <c r="W471" s="207"/>
      <c r="X471" s="205"/>
      <c r="Y471" s="205"/>
      <c r="Z471" s="205"/>
      <c r="AA471" s="205"/>
      <c r="AB471" s="208"/>
      <c r="AC471" s="205"/>
      <c r="AD471" s="205"/>
      <c r="AE471" s="205"/>
      <c r="AF471" s="205"/>
      <c r="AG471" s="205"/>
    </row>
    <row r="472">
      <c r="A472" s="205"/>
      <c r="B472" s="205"/>
      <c r="C472" s="205"/>
      <c r="D472" s="205"/>
      <c r="E472" s="205"/>
      <c r="F472" s="205"/>
      <c r="G472" s="205"/>
      <c r="H472" s="205"/>
      <c r="I472" s="205"/>
      <c r="J472" s="205"/>
      <c r="K472" s="205"/>
      <c r="L472" s="205"/>
      <c r="M472" s="205"/>
      <c r="N472" s="205"/>
      <c r="O472" s="205"/>
      <c r="P472" s="205"/>
      <c r="Q472" s="205"/>
      <c r="R472" s="205"/>
      <c r="S472" s="205"/>
      <c r="T472" s="205"/>
      <c r="U472" s="205"/>
      <c r="V472" s="206"/>
      <c r="W472" s="207"/>
      <c r="X472" s="205"/>
      <c r="Y472" s="205"/>
      <c r="Z472" s="205"/>
      <c r="AA472" s="205"/>
      <c r="AB472" s="208"/>
      <c r="AC472" s="205"/>
      <c r="AD472" s="205"/>
      <c r="AE472" s="205"/>
      <c r="AF472" s="205"/>
      <c r="AG472" s="205"/>
    </row>
    <row r="473">
      <c r="A473" s="205"/>
      <c r="B473" s="205"/>
      <c r="C473" s="205"/>
      <c r="D473" s="205"/>
      <c r="E473" s="205"/>
      <c r="F473" s="205"/>
      <c r="G473" s="205"/>
      <c r="H473" s="205"/>
      <c r="I473" s="205"/>
      <c r="J473" s="205"/>
      <c r="K473" s="205"/>
      <c r="L473" s="205"/>
      <c r="M473" s="205"/>
      <c r="N473" s="205"/>
      <c r="O473" s="205"/>
      <c r="P473" s="205"/>
      <c r="Q473" s="205"/>
      <c r="R473" s="205"/>
      <c r="S473" s="205"/>
      <c r="T473" s="205"/>
      <c r="U473" s="205"/>
      <c r="V473" s="206"/>
      <c r="W473" s="207"/>
      <c r="X473" s="205"/>
      <c r="Y473" s="205"/>
      <c r="Z473" s="205"/>
      <c r="AA473" s="205"/>
      <c r="AB473" s="208"/>
      <c r="AC473" s="205"/>
      <c r="AD473" s="205"/>
      <c r="AE473" s="205"/>
      <c r="AF473" s="205"/>
      <c r="AG473" s="205"/>
    </row>
    <row r="474">
      <c r="A474" s="205"/>
      <c r="B474" s="205"/>
      <c r="C474" s="205"/>
      <c r="D474" s="205"/>
      <c r="E474" s="205"/>
      <c r="F474" s="205"/>
      <c r="G474" s="205"/>
      <c r="H474" s="205"/>
      <c r="I474" s="205"/>
      <c r="J474" s="205"/>
      <c r="K474" s="205"/>
      <c r="L474" s="205"/>
      <c r="M474" s="205"/>
      <c r="N474" s="205"/>
      <c r="O474" s="205"/>
      <c r="P474" s="205"/>
      <c r="Q474" s="205"/>
      <c r="R474" s="205"/>
      <c r="S474" s="205"/>
      <c r="T474" s="205"/>
      <c r="U474" s="205"/>
      <c r="V474" s="206"/>
      <c r="W474" s="207"/>
      <c r="X474" s="205"/>
      <c r="Y474" s="205"/>
      <c r="Z474" s="205"/>
      <c r="AA474" s="205"/>
      <c r="AB474" s="208"/>
      <c r="AC474" s="205"/>
      <c r="AD474" s="205"/>
      <c r="AE474" s="205"/>
      <c r="AF474" s="205"/>
      <c r="AG474" s="205"/>
    </row>
    <row r="475">
      <c r="A475" s="205"/>
      <c r="B475" s="205"/>
      <c r="C475" s="205"/>
      <c r="D475" s="205"/>
      <c r="E475" s="205"/>
      <c r="F475" s="205"/>
      <c r="G475" s="205"/>
      <c r="H475" s="205"/>
      <c r="I475" s="205"/>
      <c r="J475" s="205"/>
      <c r="K475" s="205"/>
      <c r="L475" s="205"/>
      <c r="M475" s="205"/>
      <c r="N475" s="205"/>
      <c r="O475" s="205"/>
      <c r="P475" s="205"/>
      <c r="Q475" s="205"/>
      <c r="R475" s="205"/>
      <c r="S475" s="205"/>
      <c r="T475" s="205"/>
      <c r="U475" s="205"/>
      <c r="V475" s="206"/>
      <c r="W475" s="207"/>
      <c r="X475" s="205"/>
      <c r="Y475" s="205"/>
      <c r="Z475" s="205"/>
      <c r="AA475" s="205"/>
      <c r="AB475" s="208"/>
      <c r="AC475" s="205"/>
      <c r="AD475" s="205"/>
      <c r="AE475" s="205"/>
      <c r="AF475" s="205"/>
      <c r="AG475" s="205"/>
    </row>
    <row r="476">
      <c r="A476" s="205"/>
      <c r="B476" s="205"/>
      <c r="C476" s="205"/>
      <c r="D476" s="205"/>
      <c r="E476" s="205"/>
      <c r="F476" s="205"/>
      <c r="G476" s="205"/>
      <c r="H476" s="205"/>
      <c r="I476" s="205"/>
      <c r="J476" s="205"/>
      <c r="K476" s="205"/>
      <c r="L476" s="205"/>
      <c r="M476" s="205"/>
      <c r="N476" s="205"/>
      <c r="O476" s="205"/>
      <c r="P476" s="205"/>
      <c r="Q476" s="205"/>
      <c r="R476" s="205"/>
      <c r="S476" s="205"/>
      <c r="T476" s="205"/>
      <c r="U476" s="205"/>
      <c r="V476" s="206"/>
      <c r="W476" s="207"/>
      <c r="X476" s="205"/>
      <c r="Y476" s="205"/>
      <c r="Z476" s="205"/>
      <c r="AA476" s="205"/>
      <c r="AB476" s="208"/>
      <c r="AC476" s="205"/>
      <c r="AD476" s="205"/>
      <c r="AE476" s="205"/>
      <c r="AF476" s="205"/>
      <c r="AG476" s="205"/>
    </row>
    <row r="477">
      <c r="A477" s="205"/>
      <c r="B477" s="205"/>
      <c r="C477" s="205"/>
      <c r="D477" s="205"/>
      <c r="E477" s="205"/>
      <c r="F477" s="205"/>
      <c r="G477" s="205"/>
      <c r="H477" s="205"/>
      <c r="I477" s="205"/>
      <c r="J477" s="205"/>
      <c r="K477" s="205"/>
      <c r="L477" s="205"/>
      <c r="M477" s="205"/>
      <c r="N477" s="205"/>
      <c r="O477" s="205"/>
      <c r="P477" s="205"/>
      <c r="Q477" s="205"/>
      <c r="R477" s="205"/>
      <c r="S477" s="205"/>
      <c r="T477" s="205"/>
      <c r="U477" s="205"/>
      <c r="V477" s="206"/>
      <c r="W477" s="207"/>
      <c r="X477" s="205"/>
      <c r="Y477" s="205"/>
      <c r="Z477" s="205"/>
      <c r="AA477" s="205"/>
      <c r="AB477" s="208"/>
      <c r="AC477" s="205"/>
      <c r="AD477" s="205"/>
      <c r="AE477" s="205"/>
      <c r="AF477" s="205"/>
      <c r="AG477" s="205"/>
    </row>
    <row r="478">
      <c r="A478" s="205"/>
      <c r="B478" s="205"/>
      <c r="C478" s="205"/>
      <c r="D478" s="205"/>
      <c r="E478" s="205"/>
      <c r="F478" s="205"/>
      <c r="G478" s="205"/>
      <c r="H478" s="205"/>
      <c r="I478" s="205"/>
      <c r="J478" s="205"/>
      <c r="K478" s="205"/>
      <c r="L478" s="205"/>
      <c r="M478" s="205"/>
      <c r="N478" s="205"/>
      <c r="O478" s="205"/>
      <c r="P478" s="205"/>
      <c r="Q478" s="205"/>
      <c r="R478" s="205"/>
      <c r="S478" s="205"/>
      <c r="T478" s="205"/>
      <c r="U478" s="205"/>
      <c r="V478" s="206"/>
      <c r="W478" s="207"/>
      <c r="X478" s="205"/>
      <c r="Y478" s="205"/>
      <c r="Z478" s="205"/>
      <c r="AA478" s="205"/>
      <c r="AB478" s="208"/>
      <c r="AC478" s="205"/>
      <c r="AD478" s="205"/>
      <c r="AE478" s="205"/>
      <c r="AF478" s="205"/>
      <c r="AG478" s="205"/>
    </row>
    <row r="479">
      <c r="A479" s="205"/>
      <c r="B479" s="205"/>
      <c r="C479" s="205"/>
      <c r="D479" s="205"/>
      <c r="E479" s="205"/>
      <c r="F479" s="205"/>
      <c r="G479" s="205"/>
      <c r="H479" s="205"/>
      <c r="I479" s="205"/>
      <c r="J479" s="205"/>
      <c r="K479" s="205"/>
      <c r="L479" s="205"/>
      <c r="M479" s="205"/>
      <c r="N479" s="205"/>
      <c r="O479" s="205"/>
      <c r="P479" s="205"/>
      <c r="Q479" s="205"/>
      <c r="R479" s="205"/>
      <c r="S479" s="205"/>
      <c r="T479" s="205"/>
      <c r="U479" s="205"/>
      <c r="V479" s="206"/>
      <c r="W479" s="207"/>
      <c r="X479" s="205"/>
      <c r="Y479" s="205"/>
      <c r="Z479" s="205"/>
      <c r="AA479" s="205"/>
      <c r="AB479" s="208"/>
      <c r="AC479" s="205"/>
      <c r="AD479" s="205"/>
      <c r="AE479" s="205"/>
      <c r="AF479" s="205"/>
      <c r="AG479" s="205"/>
    </row>
    <row r="480">
      <c r="A480" s="205"/>
      <c r="B480" s="205"/>
      <c r="C480" s="205"/>
      <c r="D480" s="205"/>
      <c r="E480" s="205"/>
      <c r="F480" s="205"/>
      <c r="G480" s="205"/>
      <c r="H480" s="205"/>
      <c r="I480" s="205"/>
      <c r="J480" s="205"/>
      <c r="K480" s="205"/>
      <c r="L480" s="205"/>
      <c r="M480" s="205"/>
      <c r="N480" s="205"/>
      <c r="O480" s="205"/>
      <c r="P480" s="205"/>
      <c r="Q480" s="205"/>
      <c r="R480" s="205"/>
      <c r="S480" s="205"/>
      <c r="T480" s="205"/>
      <c r="U480" s="205"/>
      <c r="V480" s="206"/>
      <c r="W480" s="207"/>
      <c r="X480" s="205"/>
      <c r="Y480" s="205"/>
      <c r="Z480" s="205"/>
      <c r="AA480" s="205"/>
      <c r="AB480" s="208"/>
      <c r="AC480" s="205"/>
      <c r="AD480" s="205"/>
      <c r="AE480" s="205"/>
      <c r="AF480" s="205"/>
      <c r="AG480" s="205"/>
    </row>
    <row r="481">
      <c r="A481" s="205"/>
      <c r="B481" s="205"/>
      <c r="C481" s="205"/>
      <c r="D481" s="205"/>
      <c r="E481" s="205"/>
      <c r="F481" s="205"/>
      <c r="G481" s="205"/>
      <c r="H481" s="205"/>
      <c r="I481" s="205"/>
      <c r="J481" s="205"/>
      <c r="K481" s="205"/>
      <c r="L481" s="205"/>
      <c r="M481" s="205"/>
      <c r="N481" s="205"/>
      <c r="O481" s="205"/>
      <c r="P481" s="205"/>
      <c r="Q481" s="205"/>
      <c r="R481" s="205"/>
      <c r="S481" s="205"/>
      <c r="T481" s="205"/>
      <c r="U481" s="205"/>
      <c r="V481" s="206"/>
      <c r="W481" s="207"/>
      <c r="X481" s="205"/>
      <c r="Y481" s="205"/>
      <c r="Z481" s="205"/>
      <c r="AA481" s="205"/>
      <c r="AB481" s="208"/>
      <c r="AC481" s="205"/>
      <c r="AD481" s="205"/>
      <c r="AE481" s="205"/>
      <c r="AF481" s="205"/>
      <c r="AG481" s="205"/>
    </row>
    <row r="482">
      <c r="A482" s="205"/>
      <c r="B482" s="205"/>
      <c r="C482" s="205"/>
      <c r="D482" s="205"/>
      <c r="E482" s="205"/>
      <c r="F482" s="205"/>
      <c r="G482" s="205"/>
      <c r="H482" s="205"/>
      <c r="I482" s="205"/>
      <c r="J482" s="205"/>
      <c r="K482" s="205"/>
      <c r="L482" s="205"/>
      <c r="M482" s="205"/>
      <c r="N482" s="205"/>
      <c r="O482" s="205"/>
      <c r="P482" s="205"/>
      <c r="Q482" s="205"/>
      <c r="R482" s="205"/>
      <c r="S482" s="205"/>
      <c r="T482" s="205"/>
      <c r="U482" s="205"/>
      <c r="V482" s="206"/>
      <c r="W482" s="207"/>
      <c r="X482" s="205"/>
      <c r="Y482" s="205"/>
      <c r="Z482" s="205"/>
      <c r="AA482" s="205"/>
      <c r="AB482" s="208"/>
      <c r="AC482" s="205"/>
      <c r="AD482" s="205"/>
      <c r="AE482" s="205"/>
      <c r="AF482" s="205"/>
      <c r="AG482" s="205"/>
    </row>
    <row r="483">
      <c r="A483" s="205"/>
      <c r="B483" s="205"/>
      <c r="C483" s="205"/>
      <c r="D483" s="205"/>
      <c r="E483" s="205"/>
      <c r="F483" s="205"/>
      <c r="G483" s="205"/>
      <c r="H483" s="205"/>
      <c r="I483" s="205"/>
      <c r="J483" s="205"/>
      <c r="K483" s="205"/>
      <c r="L483" s="205"/>
      <c r="M483" s="205"/>
      <c r="N483" s="205"/>
      <c r="O483" s="205"/>
      <c r="P483" s="205"/>
      <c r="Q483" s="205"/>
      <c r="R483" s="205"/>
      <c r="S483" s="205"/>
      <c r="T483" s="205"/>
      <c r="U483" s="205"/>
      <c r="V483" s="206"/>
      <c r="W483" s="207"/>
      <c r="X483" s="205"/>
      <c r="Y483" s="205"/>
      <c r="Z483" s="205"/>
      <c r="AA483" s="205"/>
      <c r="AB483" s="208"/>
      <c r="AC483" s="205"/>
      <c r="AD483" s="205"/>
      <c r="AE483" s="205"/>
      <c r="AF483" s="205"/>
      <c r="AG483" s="205"/>
    </row>
    <row r="484">
      <c r="A484" s="205"/>
      <c r="B484" s="205"/>
      <c r="C484" s="205"/>
      <c r="D484" s="205"/>
      <c r="E484" s="205"/>
      <c r="F484" s="205"/>
      <c r="G484" s="205"/>
      <c r="H484" s="205"/>
      <c r="I484" s="205"/>
      <c r="J484" s="205"/>
      <c r="K484" s="205"/>
      <c r="L484" s="205"/>
      <c r="M484" s="205"/>
      <c r="N484" s="205"/>
      <c r="O484" s="205"/>
      <c r="P484" s="205"/>
      <c r="Q484" s="205"/>
      <c r="R484" s="205"/>
      <c r="S484" s="205"/>
      <c r="T484" s="205"/>
      <c r="U484" s="205"/>
      <c r="V484" s="206"/>
      <c r="W484" s="207"/>
      <c r="X484" s="205"/>
      <c r="Y484" s="205"/>
      <c r="Z484" s="205"/>
      <c r="AA484" s="205"/>
      <c r="AB484" s="208"/>
      <c r="AC484" s="205"/>
      <c r="AD484" s="205"/>
      <c r="AE484" s="205"/>
      <c r="AF484" s="205"/>
      <c r="AG484" s="205"/>
    </row>
    <row r="485">
      <c r="A485" s="205"/>
      <c r="B485" s="205"/>
      <c r="C485" s="205"/>
      <c r="D485" s="205"/>
      <c r="E485" s="205"/>
      <c r="F485" s="205"/>
      <c r="G485" s="205"/>
      <c r="H485" s="205"/>
      <c r="I485" s="205"/>
      <c r="J485" s="205"/>
      <c r="K485" s="205"/>
      <c r="L485" s="205"/>
      <c r="M485" s="205"/>
      <c r="N485" s="205"/>
      <c r="O485" s="205"/>
      <c r="P485" s="205"/>
      <c r="Q485" s="205"/>
      <c r="R485" s="205"/>
      <c r="S485" s="205"/>
      <c r="T485" s="205"/>
      <c r="U485" s="205"/>
      <c r="V485" s="206"/>
      <c r="W485" s="207"/>
      <c r="X485" s="205"/>
      <c r="Y485" s="205"/>
      <c r="Z485" s="205"/>
      <c r="AA485" s="205"/>
      <c r="AB485" s="208"/>
      <c r="AC485" s="205"/>
      <c r="AD485" s="205"/>
      <c r="AE485" s="205"/>
      <c r="AF485" s="205"/>
      <c r="AG485" s="205"/>
    </row>
    <row r="486">
      <c r="A486" s="205"/>
      <c r="B486" s="205"/>
      <c r="C486" s="205"/>
      <c r="D486" s="205"/>
      <c r="E486" s="205"/>
      <c r="F486" s="205"/>
      <c r="G486" s="205"/>
      <c r="H486" s="205"/>
      <c r="I486" s="205"/>
      <c r="J486" s="205"/>
      <c r="K486" s="205"/>
      <c r="L486" s="205"/>
      <c r="M486" s="205"/>
      <c r="N486" s="205"/>
      <c r="O486" s="205"/>
      <c r="P486" s="205"/>
      <c r="Q486" s="205"/>
      <c r="R486" s="205"/>
      <c r="S486" s="205"/>
      <c r="T486" s="205"/>
      <c r="U486" s="205"/>
      <c r="V486" s="206"/>
      <c r="W486" s="207"/>
      <c r="X486" s="205"/>
      <c r="Y486" s="205"/>
      <c r="Z486" s="205"/>
      <c r="AA486" s="205"/>
      <c r="AB486" s="208"/>
      <c r="AC486" s="205"/>
      <c r="AD486" s="205"/>
      <c r="AE486" s="205"/>
      <c r="AF486" s="205"/>
      <c r="AG486" s="205"/>
    </row>
    <row r="487">
      <c r="A487" s="205"/>
      <c r="B487" s="205"/>
      <c r="C487" s="205"/>
      <c r="D487" s="205"/>
      <c r="E487" s="205"/>
      <c r="F487" s="205"/>
      <c r="G487" s="205"/>
      <c r="H487" s="205"/>
      <c r="I487" s="205"/>
      <c r="J487" s="205"/>
      <c r="K487" s="205"/>
      <c r="L487" s="205"/>
      <c r="M487" s="205"/>
      <c r="N487" s="205"/>
      <c r="O487" s="205"/>
      <c r="P487" s="205"/>
      <c r="Q487" s="205"/>
      <c r="R487" s="205"/>
      <c r="S487" s="205"/>
      <c r="T487" s="205"/>
      <c r="U487" s="205"/>
      <c r="V487" s="206"/>
      <c r="W487" s="207"/>
      <c r="X487" s="205"/>
      <c r="Y487" s="205"/>
      <c r="Z487" s="205"/>
      <c r="AA487" s="205"/>
      <c r="AB487" s="208"/>
      <c r="AC487" s="205"/>
      <c r="AD487" s="205"/>
      <c r="AE487" s="205"/>
      <c r="AF487" s="205"/>
      <c r="AG487" s="205"/>
    </row>
    <row r="488">
      <c r="A488" s="205"/>
      <c r="B488" s="205"/>
      <c r="C488" s="205"/>
      <c r="D488" s="205"/>
      <c r="E488" s="205"/>
      <c r="F488" s="205"/>
      <c r="G488" s="205"/>
      <c r="H488" s="205"/>
      <c r="I488" s="205"/>
      <c r="J488" s="205"/>
      <c r="K488" s="205"/>
      <c r="L488" s="205"/>
      <c r="M488" s="205"/>
      <c r="N488" s="205"/>
      <c r="O488" s="205"/>
      <c r="P488" s="205"/>
      <c r="Q488" s="205"/>
      <c r="R488" s="205"/>
      <c r="S488" s="205"/>
      <c r="T488" s="205"/>
      <c r="U488" s="205"/>
      <c r="V488" s="206"/>
      <c r="W488" s="207"/>
      <c r="X488" s="205"/>
      <c r="Y488" s="205"/>
      <c r="Z488" s="205"/>
      <c r="AA488" s="205"/>
      <c r="AB488" s="208"/>
      <c r="AC488" s="205"/>
      <c r="AD488" s="205"/>
      <c r="AE488" s="205"/>
      <c r="AF488" s="205"/>
      <c r="AG488" s="205"/>
    </row>
    <row r="489">
      <c r="A489" s="205"/>
      <c r="B489" s="205"/>
      <c r="C489" s="205"/>
      <c r="D489" s="205"/>
      <c r="E489" s="205"/>
      <c r="F489" s="205"/>
      <c r="G489" s="205"/>
      <c r="H489" s="205"/>
      <c r="I489" s="205"/>
      <c r="J489" s="205"/>
      <c r="K489" s="205"/>
      <c r="L489" s="205"/>
      <c r="M489" s="205"/>
      <c r="N489" s="205"/>
      <c r="O489" s="205"/>
      <c r="P489" s="205"/>
      <c r="Q489" s="205"/>
      <c r="R489" s="205"/>
      <c r="S489" s="205"/>
      <c r="T489" s="205"/>
      <c r="U489" s="205"/>
      <c r="V489" s="206"/>
      <c r="W489" s="207"/>
      <c r="X489" s="205"/>
      <c r="Y489" s="205"/>
      <c r="Z489" s="205"/>
      <c r="AA489" s="205"/>
      <c r="AB489" s="208"/>
      <c r="AC489" s="205"/>
      <c r="AD489" s="205"/>
      <c r="AE489" s="205"/>
      <c r="AF489" s="205"/>
      <c r="AG489" s="205"/>
    </row>
    <row r="490">
      <c r="A490" s="205"/>
      <c r="B490" s="205"/>
      <c r="C490" s="205"/>
      <c r="D490" s="205"/>
      <c r="E490" s="205"/>
      <c r="F490" s="205"/>
      <c r="G490" s="205"/>
      <c r="H490" s="205"/>
      <c r="I490" s="205"/>
      <c r="J490" s="205"/>
      <c r="K490" s="205"/>
      <c r="L490" s="205"/>
      <c r="M490" s="205"/>
      <c r="N490" s="205"/>
      <c r="O490" s="205"/>
      <c r="P490" s="205"/>
      <c r="Q490" s="205"/>
      <c r="R490" s="205"/>
      <c r="S490" s="205"/>
      <c r="T490" s="205"/>
      <c r="U490" s="205"/>
      <c r="V490" s="206"/>
      <c r="W490" s="207"/>
      <c r="X490" s="205"/>
      <c r="Y490" s="205"/>
      <c r="Z490" s="205"/>
      <c r="AA490" s="205"/>
      <c r="AB490" s="208"/>
      <c r="AC490" s="205"/>
      <c r="AD490" s="205"/>
      <c r="AE490" s="205"/>
      <c r="AF490" s="205"/>
      <c r="AG490" s="205"/>
    </row>
    <row r="491">
      <c r="A491" s="205"/>
      <c r="B491" s="205"/>
      <c r="C491" s="205"/>
      <c r="D491" s="205"/>
      <c r="E491" s="205"/>
      <c r="F491" s="205"/>
      <c r="G491" s="205"/>
      <c r="H491" s="205"/>
      <c r="I491" s="205"/>
      <c r="J491" s="205"/>
      <c r="K491" s="205"/>
      <c r="L491" s="205"/>
      <c r="M491" s="205"/>
      <c r="N491" s="205"/>
      <c r="O491" s="205"/>
      <c r="P491" s="205"/>
      <c r="Q491" s="205"/>
      <c r="R491" s="205"/>
      <c r="S491" s="205"/>
      <c r="T491" s="205"/>
      <c r="U491" s="205"/>
      <c r="V491" s="206"/>
      <c r="W491" s="207"/>
      <c r="X491" s="205"/>
      <c r="Y491" s="205"/>
      <c r="Z491" s="205"/>
      <c r="AA491" s="205"/>
      <c r="AB491" s="208"/>
      <c r="AC491" s="205"/>
      <c r="AD491" s="205"/>
      <c r="AE491" s="205"/>
      <c r="AF491" s="205"/>
      <c r="AG491" s="205"/>
    </row>
    <row r="492">
      <c r="A492" s="205"/>
      <c r="B492" s="205"/>
      <c r="C492" s="205"/>
      <c r="D492" s="205"/>
      <c r="E492" s="205"/>
      <c r="F492" s="205"/>
      <c r="G492" s="205"/>
      <c r="H492" s="205"/>
      <c r="I492" s="205"/>
      <c r="J492" s="205"/>
      <c r="K492" s="205"/>
      <c r="L492" s="205"/>
      <c r="M492" s="205"/>
      <c r="N492" s="205"/>
      <c r="O492" s="205"/>
      <c r="P492" s="205"/>
      <c r="Q492" s="205"/>
      <c r="R492" s="205"/>
      <c r="S492" s="205"/>
      <c r="T492" s="205"/>
      <c r="U492" s="205"/>
      <c r="V492" s="206"/>
      <c r="W492" s="207"/>
      <c r="X492" s="205"/>
      <c r="Y492" s="205"/>
      <c r="Z492" s="205"/>
      <c r="AA492" s="205"/>
      <c r="AB492" s="208"/>
      <c r="AC492" s="205"/>
      <c r="AD492" s="205"/>
      <c r="AE492" s="205"/>
      <c r="AF492" s="205"/>
      <c r="AG492" s="205"/>
    </row>
    <row r="493">
      <c r="A493" s="205"/>
      <c r="B493" s="205"/>
      <c r="C493" s="205"/>
      <c r="D493" s="205"/>
      <c r="E493" s="205"/>
      <c r="F493" s="205"/>
      <c r="G493" s="205"/>
      <c r="H493" s="205"/>
      <c r="I493" s="205"/>
      <c r="J493" s="205"/>
      <c r="K493" s="205"/>
      <c r="L493" s="205"/>
      <c r="M493" s="205"/>
      <c r="N493" s="205"/>
      <c r="O493" s="205"/>
      <c r="P493" s="205"/>
      <c r="Q493" s="205"/>
      <c r="R493" s="205"/>
      <c r="S493" s="205"/>
      <c r="T493" s="205"/>
      <c r="U493" s="205"/>
      <c r="V493" s="206"/>
      <c r="W493" s="207"/>
      <c r="X493" s="205"/>
      <c r="Y493" s="205"/>
      <c r="Z493" s="205"/>
      <c r="AA493" s="205"/>
      <c r="AB493" s="208"/>
      <c r="AC493" s="205"/>
      <c r="AD493" s="205"/>
      <c r="AE493" s="205"/>
      <c r="AF493" s="205"/>
      <c r="AG493" s="205"/>
    </row>
    <row r="494">
      <c r="A494" s="205"/>
      <c r="B494" s="205"/>
      <c r="C494" s="205"/>
      <c r="D494" s="205"/>
      <c r="E494" s="205"/>
      <c r="F494" s="205"/>
      <c r="G494" s="205"/>
      <c r="H494" s="205"/>
      <c r="I494" s="205"/>
      <c r="J494" s="205"/>
      <c r="K494" s="205"/>
      <c r="L494" s="205"/>
      <c r="M494" s="205"/>
      <c r="N494" s="205"/>
      <c r="O494" s="205"/>
      <c r="P494" s="205"/>
      <c r="Q494" s="205"/>
      <c r="R494" s="205"/>
      <c r="S494" s="205"/>
      <c r="T494" s="205"/>
      <c r="U494" s="205"/>
      <c r="V494" s="206"/>
      <c r="W494" s="207"/>
      <c r="X494" s="205"/>
      <c r="Y494" s="205"/>
      <c r="Z494" s="205"/>
      <c r="AA494" s="205"/>
      <c r="AB494" s="208"/>
      <c r="AC494" s="205"/>
      <c r="AD494" s="205"/>
      <c r="AE494" s="205"/>
      <c r="AF494" s="205"/>
      <c r="AG494" s="205"/>
    </row>
    <row r="495">
      <c r="A495" s="205"/>
      <c r="B495" s="205"/>
      <c r="C495" s="205"/>
      <c r="D495" s="205"/>
      <c r="E495" s="205"/>
      <c r="F495" s="205"/>
      <c r="G495" s="205"/>
      <c r="H495" s="205"/>
      <c r="I495" s="205"/>
      <c r="J495" s="205"/>
      <c r="K495" s="205"/>
      <c r="L495" s="205"/>
      <c r="M495" s="205"/>
      <c r="N495" s="205"/>
      <c r="O495" s="205"/>
      <c r="P495" s="205"/>
      <c r="Q495" s="205"/>
      <c r="R495" s="205"/>
      <c r="S495" s="205"/>
      <c r="T495" s="205"/>
      <c r="U495" s="205"/>
      <c r="V495" s="206"/>
      <c r="W495" s="207"/>
      <c r="X495" s="205"/>
      <c r="Y495" s="205"/>
      <c r="Z495" s="205"/>
      <c r="AA495" s="205"/>
      <c r="AB495" s="208"/>
      <c r="AC495" s="205"/>
      <c r="AD495" s="205"/>
      <c r="AE495" s="205"/>
      <c r="AF495" s="205"/>
      <c r="AG495" s="205"/>
    </row>
    <row r="496">
      <c r="A496" s="205"/>
      <c r="B496" s="205"/>
      <c r="C496" s="205"/>
      <c r="D496" s="205"/>
      <c r="E496" s="205"/>
      <c r="F496" s="205"/>
      <c r="G496" s="205"/>
      <c r="H496" s="205"/>
      <c r="I496" s="205"/>
      <c r="J496" s="205"/>
      <c r="K496" s="205"/>
      <c r="L496" s="205"/>
      <c r="M496" s="205"/>
      <c r="N496" s="205"/>
      <c r="O496" s="205"/>
      <c r="P496" s="205"/>
      <c r="Q496" s="205"/>
      <c r="R496" s="205"/>
      <c r="S496" s="205"/>
      <c r="T496" s="205"/>
      <c r="U496" s="205"/>
      <c r="V496" s="206"/>
      <c r="W496" s="207"/>
      <c r="X496" s="205"/>
      <c r="Y496" s="205"/>
      <c r="Z496" s="205"/>
      <c r="AA496" s="205"/>
      <c r="AB496" s="208"/>
      <c r="AC496" s="205"/>
      <c r="AD496" s="205"/>
      <c r="AE496" s="205"/>
      <c r="AF496" s="205"/>
      <c r="AG496" s="205"/>
    </row>
    <row r="497">
      <c r="A497" s="205"/>
      <c r="B497" s="205"/>
      <c r="C497" s="205"/>
      <c r="D497" s="205"/>
      <c r="E497" s="205"/>
      <c r="F497" s="205"/>
      <c r="G497" s="205"/>
      <c r="H497" s="205"/>
      <c r="I497" s="205"/>
      <c r="J497" s="205"/>
      <c r="K497" s="205"/>
      <c r="L497" s="205"/>
      <c r="M497" s="205"/>
      <c r="N497" s="205"/>
      <c r="O497" s="205"/>
      <c r="P497" s="205"/>
      <c r="Q497" s="205"/>
      <c r="R497" s="205"/>
      <c r="S497" s="205"/>
      <c r="T497" s="205"/>
      <c r="U497" s="205"/>
      <c r="V497" s="206"/>
      <c r="W497" s="207"/>
      <c r="X497" s="205"/>
      <c r="Y497" s="205"/>
      <c r="Z497" s="205"/>
      <c r="AA497" s="205"/>
      <c r="AB497" s="208"/>
      <c r="AC497" s="205"/>
      <c r="AD497" s="205"/>
      <c r="AE497" s="205"/>
      <c r="AF497" s="205"/>
      <c r="AG497" s="205"/>
    </row>
    <row r="498">
      <c r="A498" s="205"/>
      <c r="B498" s="205"/>
      <c r="C498" s="205"/>
      <c r="D498" s="205"/>
      <c r="E498" s="205"/>
      <c r="F498" s="205"/>
      <c r="G498" s="205"/>
      <c r="H498" s="205"/>
      <c r="I498" s="205"/>
      <c r="J498" s="205"/>
      <c r="K498" s="205"/>
      <c r="L498" s="205"/>
      <c r="M498" s="205"/>
      <c r="N498" s="205"/>
      <c r="O498" s="205"/>
      <c r="P498" s="205"/>
      <c r="Q498" s="205"/>
      <c r="R498" s="205"/>
      <c r="S498" s="205"/>
      <c r="T498" s="205"/>
      <c r="U498" s="205"/>
      <c r="V498" s="206"/>
      <c r="W498" s="207"/>
      <c r="X498" s="205"/>
      <c r="Y498" s="205"/>
      <c r="Z498" s="205"/>
      <c r="AA498" s="205"/>
      <c r="AB498" s="208"/>
      <c r="AC498" s="205"/>
      <c r="AD498" s="205"/>
      <c r="AE498" s="205"/>
      <c r="AF498" s="205"/>
      <c r="AG498" s="205"/>
    </row>
    <row r="499">
      <c r="A499" s="205"/>
      <c r="B499" s="205"/>
      <c r="C499" s="205"/>
      <c r="D499" s="205"/>
      <c r="E499" s="205"/>
      <c r="F499" s="205"/>
      <c r="G499" s="205"/>
      <c r="H499" s="205"/>
      <c r="I499" s="205"/>
      <c r="J499" s="205"/>
      <c r="K499" s="205"/>
      <c r="L499" s="205"/>
      <c r="M499" s="205"/>
      <c r="N499" s="205"/>
      <c r="O499" s="205"/>
      <c r="P499" s="205"/>
      <c r="Q499" s="205"/>
      <c r="R499" s="205"/>
      <c r="S499" s="205"/>
      <c r="T499" s="205"/>
      <c r="U499" s="205"/>
      <c r="V499" s="206"/>
      <c r="W499" s="207"/>
      <c r="X499" s="205"/>
      <c r="Y499" s="205"/>
      <c r="Z499" s="205"/>
      <c r="AA499" s="205"/>
      <c r="AB499" s="208"/>
      <c r="AC499" s="205"/>
      <c r="AD499" s="205"/>
      <c r="AE499" s="205"/>
      <c r="AF499" s="205"/>
      <c r="AG499" s="205"/>
    </row>
    <row r="500">
      <c r="A500" s="205"/>
      <c r="B500" s="205"/>
      <c r="C500" s="205"/>
      <c r="D500" s="205"/>
      <c r="E500" s="205"/>
      <c r="F500" s="205"/>
      <c r="G500" s="205"/>
      <c r="H500" s="205"/>
      <c r="I500" s="205"/>
      <c r="J500" s="205"/>
      <c r="K500" s="205"/>
      <c r="L500" s="205"/>
      <c r="M500" s="205"/>
      <c r="N500" s="205"/>
      <c r="O500" s="205"/>
      <c r="P500" s="205"/>
      <c r="Q500" s="205"/>
      <c r="R500" s="205"/>
      <c r="S500" s="205"/>
      <c r="T500" s="205"/>
      <c r="U500" s="205"/>
      <c r="V500" s="206"/>
      <c r="W500" s="207"/>
      <c r="X500" s="205"/>
      <c r="Y500" s="205"/>
      <c r="Z500" s="205"/>
      <c r="AA500" s="205"/>
      <c r="AB500" s="208"/>
      <c r="AC500" s="205"/>
      <c r="AD500" s="205"/>
      <c r="AE500" s="205"/>
      <c r="AF500" s="205"/>
      <c r="AG500" s="205"/>
    </row>
    <row r="501">
      <c r="A501" s="205"/>
      <c r="B501" s="205"/>
      <c r="C501" s="205"/>
      <c r="D501" s="205"/>
      <c r="E501" s="205"/>
      <c r="F501" s="205"/>
      <c r="G501" s="205"/>
      <c r="H501" s="205"/>
      <c r="I501" s="205"/>
      <c r="J501" s="205"/>
      <c r="K501" s="205"/>
      <c r="L501" s="205"/>
      <c r="M501" s="205"/>
      <c r="N501" s="205"/>
      <c r="O501" s="205"/>
      <c r="P501" s="205"/>
      <c r="Q501" s="205"/>
      <c r="R501" s="205"/>
      <c r="S501" s="205"/>
      <c r="T501" s="205"/>
      <c r="U501" s="205"/>
      <c r="V501" s="206"/>
      <c r="W501" s="207"/>
      <c r="X501" s="205"/>
      <c r="Y501" s="205"/>
      <c r="Z501" s="205"/>
      <c r="AA501" s="205"/>
      <c r="AB501" s="208"/>
      <c r="AC501" s="205"/>
      <c r="AD501" s="205"/>
      <c r="AE501" s="205"/>
      <c r="AF501" s="205"/>
      <c r="AG501" s="205"/>
    </row>
    <row r="502">
      <c r="A502" s="205"/>
      <c r="B502" s="205"/>
      <c r="C502" s="205"/>
      <c r="D502" s="205"/>
      <c r="E502" s="205"/>
      <c r="F502" s="205"/>
      <c r="G502" s="205"/>
      <c r="H502" s="205"/>
      <c r="I502" s="205"/>
      <c r="J502" s="205"/>
      <c r="K502" s="205"/>
      <c r="L502" s="205"/>
      <c r="M502" s="205"/>
      <c r="N502" s="205"/>
      <c r="O502" s="205"/>
      <c r="P502" s="205"/>
      <c r="Q502" s="205"/>
      <c r="R502" s="205"/>
      <c r="S502" s="205"/>
      <c r="T502" s="205"/>
      <c r="U502" s="205"/>
      <c r="V502" s="206"/>
      <c r="W502" s="207"/>
      <c r="X502" s="205"/>
      <c r="Y502" s="205"/>
      <c r="Z502" s="205"/>
      <c r="AA502" s="205"/>
      <c r="AB502" s="208"/>
      <c r="AC502" s="205"/>
      <c r="AD502" s="205"/>
      <c r="AE502" s="205"/>
      <c r="AF502" s="205"/>
      <c r="AG502" s="205"/>
    </row>
    <row r="503">
      <c r="A503" s="205"/>
      <c r="B503" s="205"/>
      <c r="C503" s="205"/>
      <c r="D503" s="205"/>
      <c r="E503" s="205"/>
      <c r="F503" s="205"/>
      <c r="G503" s="205"/>
      <c r="H503" s="205"/>
      <c r="I503" s="205"/>
      <c r="J503" s="205"/>
      <c r="K503" s="205"/>
      <c r="L503" s="205"/>
      <c r="M503" s="205"/>
      <c r="N503" s="205"/>
      <c r="O503" s="205"/>
      <c r="P503" s="205"/>
      <c r="Q503" s="205"/>
      <c r="R503" s="205"/>
      <c r="S503" s="205"/>
      <c r="T503" s="205"/>
      <c r="U503" s="205"/>
      <c r="V503" s="206"/>
      <c r="W503" s="207"/>
      <c r="X503" s="205"/>
      <c r="Y503" s="205"/>
      <c r="Z503" s="205"/>
      <c r="AA503" s="205"/>
      <c r="AB503" s="208"/>
      <c r="AC503" s="205"/>
      <c r="AD503" s="205"/>
      <c r="AE503" s="205"/>
      <c r="AF503" s="205"/>
      <c r="AG503" s="205"/>
    </row>
    <row r="504">
      <c r="A504" s="205"/>
      <c r="B504" s="205"/>
      <c r="C504" s="205"/>
      <c r="D504" s="205"/>
      <c r="E504" s="205"/>
      <c r="F504" s="205"/>
      <c r="G504" s="205"/>
      <c r="H504" s="205"/>
      <c r="I504" s="205"/>
      <c r="J504" s="205"/>
      <c r="K504" s="205"/>
      <c r="L504" s="205"/>
      <c r="M504" s="205"/>
      <c r="N504" s="205"/>
      <c r="O504" s="205"/>
      <c r="P504" s="205"/>
      <c r="Q504" s="205"/>
      <c r="R504" s="205"/>
      <c r="S504" s="205"/>
      <c r="T504" s="205"/>
      <c r="U504" s="205"/>
      <c r="V504" s="206"/>
      <c r="W504" s="207"/>
      <c r="X504" s="205"/>
      <c r="Y504" s="205"/>
      <c r="Z504" s="205"/>
      <c r="AA504" s="205"/>
      <c r="AB504" s="208"/>
      <c r="AC504" s="205"/>
      <c r="AD504" s="205"/>
      <c r="AE504" s="205"/>
      <c r="AF504" s="205"/>
      <c r="AG504" s="205"/>
    </row>
    <row r="505">
      <c r="A505" s="205"/>
      <c r="B505" s="205"/>
      <c r="C505" s="205"/>
      <c r="D505" s="205"/>
      <c r="E505" s="205"/>
      <c r="F505" s="205"/>
      <c r="G505" s="205"/>
      <c r="H505" s="205"/>
      <c r="I505" s="205"/>
      <c r="J505" s="205"/>
      <c r="K505" s="205"/>
      <c r="L505" s="205"/>
      <c r="M505" s="205"/>
      <c r="N505" s="205"/>
      <c r="O505" s="205"/>
      <c r="P505" s="205"/>
      <c r="Q505" s="205"/>
      <c r="R505" s="205"/>
      <c r="S505" s="205"/>
      <c r="T505" s="205"/>
      <c r="U505" s="205"/>
      <c r="V505" s="206"/>
      <c r="W505" s="207"/>
      <c r="X505" s="205"/>
      <c r="Y505" s="205"/>
      <c r="Z505" s="205"/>
      <c r="AA505" s="205"/>
      <c r="AB505" s="208"/>
      <c r="AC505" s="205"/>
      <c r="AD505" s="205"/>
      <c r="AE505" s="205"/>
      <c r="AF505" s="205"/>
      <c r="AG505" s="205"/>
    </row>
    <row r="506">
      <c r="A506" s="205"/>
      <c r="B506" s="205"/>
      <c r="C506" s="205"/>
      <c r="D506" s="205"/>
      <c r="E506" s="205"/>
      <c r="F506" s="205"/>
      <c r="G506" s="205"/>
      <c r="H506" s="205"/>
      <c r="I506" s="205"/>
      <c r="J506" s="205"/>
      <c r="K506" s="205"/>
      <c r="L506" s="205"/>
      <c r="M506" s="205"/>
      <c r="N506" s="205"/>
      <c r="O506" s="205"/>
      <c r="P506" s="205"/>
      <c r="Q506" s="205"/>
      <c r="R506" s="205"/>
      <c r="S506" s="205"/>
      <c r="T506" s="205"/>
      <c r="U506" s="205"/>
      <c r="V506" s="206"/>
      <c r="W506" s="207"/>
      <c r="X506" s="205"/>
      <c r="Y506" s="205"/>
      <c r="Z506" s="205"/>
      <c r="AA506" s="205"/>
      <c r="AB506" s="208"/>
      <c r="AC506" s="205"/>
      <c r="AD506" s="205"/>
      <c r="AE506" s="205"/>
      <c r="AF506" s="205"/>
      <c r="AG506" s="205"/>
    </row>
    <row r="507">
      <c r="A507" s="205"/>
      <c r="B507" s="205"/>
      <c r="C507" s="205"/>
      <c r="D507" s="205"/>
      <c r="E507" s="205"/>
      <c r="F507" s="205"/>
      <c r="G507" s="205"/>
      <c r="H507" s="205"/>
      <c r="I507" s="205"/>
      <c r="J507" s="205"/>
      <c r="K507" s="205"/>
      <c r="L507" s="205"/>
      <c r="M507" s="205"/>
      <c r="N507" s="205"/>
      <c r="O507" s="205"/>
      <c r="P507" s="205"/>
      <c r="Q507" s="205"/>
      <c r="R507" s="205"/>
      <c r="S507" s="205"/>
      <c r="T507" s="205"/>
      <c r="U507" s="205"/>
      <c r="V507" s="206"/>
      <c r="W507" s="207"/>
      <c r="X507" s="205"/>
      <c r="Y507" s="205"/>
      <c r="Z507" s="205"/>
      <c r="AA507" s="205"/>
      <c r="AB507" s="208"/>
      <c r="AC507" s="205"/>
      <c r="AD507" s="205"/>
      <c r="AE507" s="205"/>
      <c r="AF507" s="205"/>
      <c r="AG507" s="205"/>
    </row>
    <row r="508">
      <c r="A508" s="205"/>
      <c r="B508" s="205"/>
      <c r="C508" s="205"/>
      <c r="D508" s="205"/>
      <c r="E508" s="205"/>
      <c r="F508" s="205"/>
      <c r="G508" s="205"/>
      <c r="H508" s="205"/>
      <c r="I508" s="205"/>
      <c r="J508" s="205"/>
      <c r="K508" s="205"/>
      <c r="L508" s="205"/>
      <c r="M508" s="205"/>
      <c r="N508" s="205"/>
      <c r="O508" s="205"/>
      <c r="P508" s="205"/>
      <c r="Q508" s="205"/>
      <c r="R508" s="205"/>
      <c r="S508" s="205"/>
      <c r="T508" s="205"/>
      <c r="U508" s="205"/>
      <c r="V508" s="206"/>
      <c r="W508" s="207"/>
      <c r="X508" s="205"/>
      <c r="Y508" s="205"/>
      <c r="Z508" s="205"/>
      <c r="AA508" s="205"/>
      <c r="AB508" s="208"/>
      <c r="AC508" s="205"/>
      <c r="AD508" s="205"/>
      <c r="AE508" s="205"/>
      <c r="AF508" s="205"/>
      <c r="AG508" s="205"/>
    </row>
    <row r="509">
      <c r="A509" s="205"/>
      <c r="B509" s="205"/>
      <c r="C509" s="205"/>
      <c r="D509" s="205"/>
      <c r="E509" s="205"/>
      <c r="F509" s="205"/>
      <c r="G509" s="205"/>
      <c r="H509" s="205"/>
      <c r="I509" s="205"/>
      <c r="J509" s="205"/>
      <c r="K509" s="205"/>
      <c r="L509" s="205"/>
      <c r="M509" s="205"/>
      <c r="N509" s="205"/>
      <c r="O509" s="205"/>
      <c r="P509" s="205"/>
      <c r="Q509" s="205"/>
      <c r="R509" s="205"/>
      <c r="S509" s="205"/>
      <c r="T509" s="205"/>
      <c r="U509" s="205"/>
      <c r="V509" s="206"/>
      <c r="W509" s="207"/>
      <c r="X509" s="205"/>
      <c r="Y509" s="205"/>
      <c r="Z509" s="205"/>
      <c r="AA509" s="205"/>
      <c r="AB509" s="208"/>
      <c r="AC509" s="205"/>
      <c r="AD509" s="205"/>
      <c r="AE509" s="205"/>
      <c r="AF509" s="205"/>
      <c r="AG509" s="205"/>
    </row>
    <row r="510">
      <c r="A510" s="205"/>
      <c r="B510" s="205"/>
      <c r="C510" s="205"/>
      <c r="D510" s="205"/>
      <c r="E510" s="205"/>
      <c r="F510" s="205"/>
      <c r="G510" s="205"/>
      <c r="H510" s="205"/>
      <c r="I510" s="205"/>
      <c r="J510" s="205"/>
      <c r="K510" s="205"/>
      <c r="L510" s="205"/>
      <c r="M510" s="205"/>
      <c r="N510" s="205"/>
      <c r="O510" s="205"/>
      <c r="P510" s="205"/>
      <c r="Q510" s="205"/>
      <c r="R510" s="205"/>
      <c r="S510" s="205"/>
      <c r="T510" s="205"/>
      <c r="U510" s="205"/>
      <c r="V510" s="206"/>
      <c r="W510" s="207"/>
      <c r="X510" s="205"/>
      <c r="Y510" s="205"/>
      <c r="Z510" s="205"/>
      <c r="AA510" s="205"/>
      <c r="AB510" s="208"/>
      <c r="AC510" s="205"/>
      <c r="AD510" s="205"/>
      <c r="AE510" s="205"/>
      <c r="AF510" s="205"/>
      <c r="AG510" s="205"/>
    </row>
    <row r="511">
      <c r="A511" s="205"/>
      <c r="B511" s="205"/>
      <c r="C511" s="205"/>
      <c r="D511" s="205"/>
      <c r="E511" s="205"/>
      <c r="F511" s="205"/>
      <c r="G511" s="205"/>
      <c r="H511" s="205"/>
      <c r="I511" s="205"/>
      <c r="J511" s="205"/>
      <c r="K511" s="205"/>
      <c r="L511" s="205"/>
      <c r="M511" s="205"/>
      <c r="N511" s="205"/>
      <c r="O511" s="205"/>
      <c r="P511" s="205"/>
      <c r="Q511" s="205"/>
      <c r="R511" s="205"/>
      <c r="S511" s="205"/>
      <c r="T511" s="205"/>
      <c r="U511" s="205"/>
      <c r="V511" s="206"/>
      <c r="W511" s="207"/>
      <c r="X511" s="205"/>
      <c r="Y511" s="205"/>
      <c r="Z511" s="205"/>
      <c r="AA511" s="205"/>
      <c r="AB511" s="208"/>
      <c r="AC511" s="205"/>
      <c r="AD511" s="205"/>
      <c r="AE511" s="205"/>
      <c r="AF511" s="205"/>
      <c r="AG511" s="205"/>
    </row>
    <row r="512">
      <c r="A512" s="205"/>
      <c r="B512" s="205"/>
      <c r="C512" s="205"/>
      <c r="D512" s="205"/>
      <c r="E512" s="205"/>
      <c r="F512" s="205"/>
      <c r="G512" s="205"/>
      <c r="H512" s="205"/>
      <c r="I512" s="205"/>
      <c r="J512" s="205"/>
      <c r="K512" s="205"/>
      <c r="L512" s="205"/>
      <c r="M512" s="205"/>
      <c r="N512" s="205"/>
      <c r="O512" s="205"/>
      <c r="P512" s="205"/>
      <c r="Q512" s="205"/>
      <c r="R512" s="205"/>
      <c r="S512" s="205"/>
      <c r="T512" s="205"/>
      <c r="U512" s="205"/>
      <c r="V512" s="206"/>
      <c r="W512" s="207"/>
      <c r="X512" s="205"/>
      <c r="Y512" s="205"/>
      <c r="Z512" s="205"/>
      <c r="AA512" s="205"/>
      <c r="AB512" s="208"/>
      <c r="AC512" s="205"/>
      <c r="AD512" s="205"/>
      <c r="AE512" s="205"/>
      <c r="AF512" s="205"/>
      <c r="AG512" s="205"/>
    </row>
    <row r="513">
      <c r="A513" s="205"/>
      <c r="B513" s="205"/>
      <c r="C513" s="205"/>
      <c r="D513" s="205"/>
      <c r="E513" s="205"/>
      <c r="F513" s="205"/>
      <c r="G513" s="205"/>
      <c r="H513" s="205"/>
      <c r="I513" s="205"/>
      <c r="J513" s="205"/>
      <c r="K513" s="205"/>
      <c r="L513" s="205"/>
      <c r="M513" s="205"/>
      <c r="N513" s="205"/>
      <c r="O513" s="205"/>
      <c r="P513" s="205"/>
      <c r="Q513" s="205"/>
      <c r="R513" s="205"/>
      <c r="S513" s="205"/>
      <c r="T513" s="205"/>
      <c r="U513" s="205"/>
      <c r="V513" s="206"/>
      <c r="W513" s="207"/>
      <c r="X513" s="205"/>
      <c r="Y513" s="205"/>
      <c r="Z513" s="205"/>
      <c r="AA513" s="205"/>
      <c r="AB513" s="208"/>
      <c r="AC513" s="205"/>
      <c r="AD513" s="205"/>
      <c r="AE513" s="205"/>
      <c r="AF513" s="205"/>
      <c r="AG513" s="205"/>
    </row>
    <row r="514">
      <c r="A514" s="205"/>
      <c r="B514" s="205"/>
      <c r="C514" s="205"/>
      <c r="D514" s="205"/>
      <c r="E514" s="205"/>
      <c r="F514" s="205"/>
      <c r="G514" s="205"/>
      <c r="H514" s="205"/>
      <c r="I514" s="205"/>
      <c r="J514" s="205"/>
      <c r="K514" s="205"/>
      <c r="L514" s="205"/>
      <c r="M514" s="205"/>
      <c r="N514" s="205"/>
      <c r="O514" s="205"/>
      <c r="P514" s="205"/>
      <c r="Q514" s="205"/>
      <c r="R514" s="205"/>
      <c r="S514" s="205"/>
      <c r="T514" s="205"/>
      <c r="U514" s="205"/>
      <c r="V514" s="206"/>
      <c r="W514" s="207"/>
      <c r="X514" s="205"/>
      <c r="Y514" s="205"/>
      <c r="Z514" s="205"/>
      <c r="AA514" s="205"/>
      <c r="AB514" s="208"/>
      <c r="AC514" s="205"/>
      <c r="AD514" s="205"/>
      <c r="AE514" s="205"/>
      <c r="AF514" s="205"/>
      <c r="AG514" s="205"/>
    </row>
    <row r="515">
      <c r="A515" s="205"/>
      <c r="B515" s="205"/>
      <c r="C515" s="205"/>
      <c r="D515" s="205"/>
      <c r="E515" s="205"/>
      <c r="F515" s="205"/>
      <c r="G515" s="205"/>
      <c r="H515" s="205"/>
      <c r="I515" s="205"/>
      <c r="J515" s="205"/>
      <c r="K515" s="205"/>
      <c r="L515" s="205"/>
      <c r="M515" s="205"/>
      <c r="N515" s="205"/>
      <c r="O515" s="205"/>
      <c r="P515" s="205"/>
      <c r="Q515" s="205"/>
      <c r="R515" s="205"/>
      <c r="S515" s="205"/>
      <c r="T515" s="205"/>
      <c r="U515" s="205"/>
      <c r="V515" s="206"/>
      <c r="W515" s="207"/>
      <c r="X515" s="205"/>
      <c r="Y515" s="205"/>
      <c r="Z515" s="205"/>
      <c r="AA515" s="205"/>
      <c r="AB515" s="208"/>
      <c r="AC515" s="205"/>
      <c r="AD515" s="205"/>
      <c r="AE515" s="205"/>
      <c r="AF515" s="205"/>
      <c r="AG515" s="205"/>
    </row>
    <row r="516">
      <c r="A516" s="205"/>
      <c r="B516" s="205"/>
      <c r="C516" s="205"/>
      <c r="D516" s="205"/>
      <c r="E516" s="205"/>
      <c r="F516" s="205"/>
      <c r="G516" s="205"/>
      <c r="H516" s="205"/>
      <c r="I516" s="205"/>
      <c r="J516" s="205"/>
      <c r="K516" s="205"/>
      <c r="L516" s="205"/>
      <c r="M516" s="205"/>
      <c r="N516" s="205"/>
      <c r="O516" s="205"/>
      <c r="P516" s="205"/>
      <c r="Q516" s="205"/>
      <c r="R516" s="205"/>
      <c r="S516" s="205"/>
      <c r="T516" s="205"/>
      <c r="U516" s="205"/>
      <c r="V516" s="206"/>
      <c r="W516" s="207"/>
      <c r="X516" s="205"/>
      <c r="Y516" s="205"/>
      <c r="Z516" s="205"/>
      <c r="AA516" s="205"/>
      <c r="AB516" s="208"/>
      <c r="AC516" s="205"/>
      <c r="AD516" s="205"/>
      <c r="AE516" s="205"/>
      <c r="AF516" s="205"/>
      <c r="AG516" s="205"/>
    </row>
    <row r="517">
      <c r="A517" s="205"/>
      <c r="B517" s="205"/>
      <c r="C517" s="205"/>
      <c r="D517" s="205"/>
      <c r="E517" s="205"/>
      <c r="F517" s="205"/>
      <c r="G517" s="205"/>
      <c r="H517" s="205"/>
      <c r="I517" s="205"/>
      <c r="J517" s="205"/>
      <c r="K517" s="205"/>
      <c r="L517" s="205"/>
      <c r="M517" s="205"/>
      <c r="N517" s="205"/>
      <c r="O517" s="205"/>
      <c r="P517" s="205"/>
      <c r="Q517" s="205"/>
      <c r="R517" s="205"/>
      <c r="S517" s="205"/>
      <c r="T517" s="205"/>
      <c r="U517" s="205"/>
      <c r="V517" s="206"/>
      <c r="W517" s="207"/>
      <c r="X517" s="205"/>
      <c r="Y517" s="205"/>
      <c r="Z517" s="205"/>
      <c r="AA517" s="205"/>
      <c r="AB517" s="208"/>
      <c r="AC517" s="205"/>
      <c r="AD517" s="205"/>
      <c r="AE517" s="205"/>
      <c r="AF517" s="205"/>
      <c r="AG517" s="205"/>
    </row>
    <row r="518">
      <c r="A518" s="205"/>
      <c r="B518" s="205"/>
      <c r="C518" s="205"/>
      <c r="D518" s="205"/>
      <c r="E518" s="205"/>
      <c r="F518" s="205"/>
      <c r="G518" s="205"/>
      <c r="H518" s="205"/>
      <c r="I518" s="205"/>
      <c r="J518" s="205"/>
      <c r="K518" s="205"/>
      <c r="L518" s="205"/>
      <c r="M518" s="205"/>
      <c r="N518" s="205"/>
      <c r="O518" s="205"/>
      <c r="P518" s="205"/>
      <c r="Q518" s="205"/>
      <c r="R518" s="205"/>
      <c r="S518" s="205"/>
      <c r="T518" s="205"/>
      <c r="U518" s="205"/>
      <c r="V518" s="206"/>
      <c r="W518" s="207"/>
      <c r="X518" s="205"/>
      <c r="Y518" s="205"/>
      <c r="Z518" s="205"/>
      <c r="AA518" s="205"/>
      <c r="AB518" s="208"/>
      <c r="AC518" s="205"/>
      <c r="AD518" s="205"/>
      <c r="AE518" s="205"/>
      <c r="AF518" s="205"/>
      <c r="AG518" s="205"/>
    </row>
    <row r="519">
      <c r="A519" s="205"/>
      <c r="B519" s="205"/>
      <c r="C519" s="205"/>
      <c r="D519" s="205"/>
      <c r="E519" s="205"/>
      <c r="F519" s="205"/>
      <c r="G519" s="205"/>
      <c r="H519" s="205"/>
      <c r="I519" s="205"/>
      <c r="J519" s="205"/>
      <c r="K519" s="205"/>
      <c r="L519" s="205"/>
      <c r="M519" s="205"/>
      <c r="N519" s="205"/>
      <c r="O519" s="205"/>
      <c r="P519" s="205"/>
      <c r="Q519" s="205"/>
      <c r="R519" s="205"/>
      <c r="S519" s="205"/>
      <c r="T519" s="205"/>
      <c r="U519" s="205"/>
      <c r="V519" s="206"/>
      <c r="W519" s="207"/>
      <c r="X519" s="205"/>
      <c r="Y519" s="205"/>
      <c r="Z519" s="205"/>
      <c r="AA519" s="205"/>
      <c r="AB519" s="208"/>
      <c r="AC519" s="205"/>
      <c r="AD519" s="205"/>
      <c r="AE519" s="205"/>
      <c r="AF519" s="205"/>
      <c r="AG519" s="205"/>
    </row>
    <row r="520">
      <c r="A520" s="205"/>
      <c r="B520" s="205"/>
      <c r="C520" s="205"/>
      <c r="D520" s="205"/>
      <c r="E520" s="205"/>
      <c r="F520" s="205"/>
      <c r="G520" s="205"/>
      <c r="H520" s="205"/>
      <c r="I520" s="205"/>
      <c r="J520" s="205"/>
      <c r="K520" s="205"/>
      <c r="L520" s="205"/>
      <c r="M520" s="205"/>
      <c r="N520" s="205"/>
      <c r="O520" s="205"/>
      <c r="P520" s="205"/>
      <c r="Q520" s="205"/>
      <c r="R520" s="205"/>
      <c r="S520" s="205"/>
      <c r="T520" s="205"/>
      <c r="U520" s="205"/>
      <c r="V520" s="206"/>
      <c r="W520" s="207"/>
      <c r="X520" s="205"/>
      <c r="Y520" s="205"/>
      <c r="Z520" s="205"/>
      <c r="AA520" s="205"/>
      <c r="AB520" s="208"/>
      <c r="AC520" s="205"/>
      <c r="AD520" s="205"/>
      <c r="AE520" s="205"/>
      <c r="AF520" s="205"/>
      <c r="AG520" s="205"/>
    </row>
    <row r="521">
      <c r="A521" s="205"/>
      <c r="B521" s="205"/>
      <c r="C521" s="205"/>
      <c r="D521" s="205"/>
      <c r="E521" s="205"/>
      <c r="F521" s="205"/>
      <c r="G521" s="205"/>
      <c r="H521" s="205"/>
      <c r="I521" s="205"/>
      <c r="J521" s="205"/>
      <c r="K521" s="205"/>
      <c r="L521" s="205"/>
      <c r="M521" s="205"/>
      <c r="N521" s="205"/>
      <c r="O521" s="205"/>
      <c r="P521" s="205"/>
      <c r="Q521" s="205"/>
      <c r="R521" s="205"/>
      <c r="S521" s="205"/>
      <c r="T521" s="205"/>
      <c r="U521" s="205"/>
      <c r="V521" s="206"/>
      <c r="W521" s="207"/>
      <c r="X521" s="205"/>
      <c r="Y521" s="205"/>
      <c r="Z521" s="205"/>
      <c r="AA521" s="205"/>
      <c r="AB521" s="208"/>
      <c r="AC521" s="205"/>
      <c r="AD521" s="205"/>
      <c r="AE521" s="205"/>
      <c r="AF521" s="205"/>
      <c r="AG521" s="205"/>
    </row>
    <row r="522">
      <c r="A522" s="205"/>
      <c r="B522" s="205"/>
      <c r="C522" s="205"/>
      <c r="D522" s="205"/>
      <c r="E522" s="205"/>
      <c r="F522" s="205"/>
      <c r="G522" s="205"/>
      <c r="H522" s="205"/>
      <c r="I522" s="205"/>
      <c r="J522" s="205"/>
      <c r="K522" s="205"/>
      <c r="L522" s="205"/>
      <c r="M522" s="205"/>
      <c r="N522" s="205"/>
      <c r="O522" s="205"/>
      <c r="P522" s="205"/>
      <c r="Q522" s="205"/>
      <c r="R522" s="205"/>
      <c r="S522" s="205"/>
      <c r="T522" s="205"/>
      <c r="U522" s="205"/>
      <c r="V522" s="206"/>
      <c r="W522" s="207"/>
      <c r="X522" s="205"/>
      <c r="Y522" s="205"/>
      <c r="Z522" s="205"/>
      <c r="AA522" s="205"/>
      <c r="AB522" s="208"/>
      <c r="AC522" s="205"/>
      <c r="AD522" s="205"/>
      <c r="AE522" s="205"/>
      <c r="AF522" s="205"/>
      <c r="AG522" s="205"/>
    </row>
    <row r="523">
      <c r="A523" s="205"/>
      <c r="B523" s="205"/>
      <c r="C523" s="205"/>
      <c r="D523" s="205"/>
      <c r="E523" s="205"/>
      <c r="F523" s="205"/>
      <c r="G523" s="205"/>
      <c r="H523" s="205"/>
      <c r="I523" s="205"/>
      <c r="J523" s="205"/>
      <c r="K523" s="205"/>
      <c r="L523" s="205"/>
      <c r="M523" s="205"/>
      <c r="N523" s="205"/>
      <c r="O523" s="205"/>
      <c r="P523" s="205"/>
      <c r="Q523" s="205"/>
      <c r="R523" s="205"/>
      <c r="S523" s="205"/>
      <c r="T523" s="205"/>
      <c r="U523" s="205"/>
      <c r="V523" s="206"/>
      <c r="W523" s="207"/>
      <c r="X523" s="205"/>
      <c r="Y523" s="205"/>
      <c r="Z523" s="205"/>
      <c r="AA523" s="205"/>
      <c r="AB523" s="208"/>
      <c r="AC523" s="205"/>
      <c r="AD523" s="205"/>
      <c r="AE523" s="205"/>
      <c r="AF523" s="205"/>
      <c r="AG523" s="205"/>
    </row>
    <row r="524">
      <c r="A524" s="205"/>
      <c r="B524" s="205"/>
      <c r="C524" s="205"/>
      <c r="D524" s="205"/>
      <c r="E524" s="205"/>
      <c r="F524" s="205"/>
      <c r="G524" s="205"/>
      <c r="H524" s="205"/>
      <c r="I524" s="205"/>
      <c r="J524" s="205"/>
      <c r="K524" s="205"/>
      <c r="L524" s="205"/>
      <c r="M524" s="205"/>
      <c r="N524" s="205"/>
      <c r="O524" s="205"/>
      <c r="P524" s="205"/>
      <c r="Q524" s="205"/>
      <c r="R524" s="205"/>
      <c r="S524" s="205"/>
      <c r="T524" s="205"/>
      <c r="U524" s="205"/>
      <c r="V524" s="206"/>
      <c r="W524" s="207"/>
      <c r="X524" s="205"/>
      <c r="Y524" s="205"/>
      <c r="Z524" s="205"/>
      <c r="AA524" s="205"/>
      <c r="AB524" s="208"/>
      <c r="AC524" s="205"/>
      <c r="AD524" s="205"/>
      <c r="AE524" s="205"/>
      <c r="AF524" s="205"/>
      <c r="AG524" s="205"/>
    </row>
    <row r="525">
      <c r="A525" s="205"/>
      <c r="B525" s="205"/>
      <c r="C525" s="205"/>
      <c r="D525" s="205"/>
      <c r="E525" s="205"/>
      <c r="F525" s="205"/>
      <c r="G525" s="205"/>
      <c r="H525" s="205"/>
      <c r="I525" s="205"/>
      <c r="J525" s="205"/>
      <c r="K525" s="205"/>
      <c r="L525" s="205"/>
      <c r="M525" s="205"/>
      <c r="N525" s="205"/>
      <c r="O525" s="205"/>
      <c r="P525" s="205"/>
      <c r="Q525" s="205"/>
      <c r="R525" s="205"/>
      <c r="S525" s="205"/>
      <c r="T525" s="205"/>
      <c r="U525" s="205"/>
      <c r="V525" s="206"/>
      <c r="W525" s="207"/>
      <c r="X525" s="205"/>
      <c r="Y525" s="205"/>
      <c r="Z525" s="205"/>
      <c r="AA525" s="205"/>
      <c r="AB525" s="208"/>
      <c r="AC525" s="205"/>
      <c r="AD525" s="205"/>
      <c r="AE525" s="205"/>
      <c r="AF525" s="205"/>
      <c r="AG525" s="205"/>
    </row>
    <row r="526">
      <c r="A526" s="205"/>
      <c r="B526" s="205"/>
      <c r="C526" s="205"/>
      <c r="D526" s="205"/>
      <c r="E526" s="205"/>
      <c r="F526" s="205"/>
      <c r="G526" s="205"/>
      <c r="H526" s="205"/>
      <c r="I526" s="205"/>
      <c r="J526" s="205"/>
      <c r="K526" s="205"/>
      <c r="L526" s="205"/>
      <c r="M526" s="205"/>
      <c r="N526" s="205"/>
      <c r="O526" s="205"/>
      <c r="P526" s="205"/>
      <c r="Q526" s="205"/>
      <c r="R526" s="205"/>
      <c r="S526" s="205"/>
      <c r="T526" s="205"/>
      <c r="U526" s="205"/>
      <c r="V526" s="206"/>
      <c r="W526" s="207"/>
      <c r="X526" s="205"/>
      <c r="Y526" s="205"/>
      <c r="Z526" s="205"/>
      <c r="AA526" s="205"/>
      <c r="AB526" s="208"/>
      <c r="AC526" s="205"/>
      <c r="AD526" s="205"/>
      <c r="AE526" s="205"/>
      <c r="AF526" s="205"/>
      <c r="AG526" s="205"/>
    </row>
    <row r="527">
      <c r="A527" s="205"/>
      <c r="B527" s="205"/>
      <c r="C527" s="205"/>
      <c r="D527" s="205"/>
      <c r="E527" s="205"/>
      <c r="F527" s="205"/>
      <c r="G527" s="205"/>
      <c r="H527" s="205"/>
      <c r="I527" s="205"/>
      <c r="J527" s="205"/>
      <c r="K527" s="205"/>
      <c r="L527" s="205"/>
      <c r="M527" s="205"/>
      <c r="N527" s="205"/>
      <c r="O527" s="205"/>
      <c r="P527" s="205"/>
      <c r="Q527" s="205"/>
      <c r="R527" s="205"/>
      <c r="S527" s="205"/>
      <c r="T527" s="205"/>
      <c r="U527" s="205"/>
      <c r="V527" s="206"/>
      <c r="W527" s="207"/>
      <c r="X527" s="205"/>
      <c r="Y527" s="205"/>
      <c r="Z527" s="205"/>
      <c r="AA527" s="205"/>
      <c r="AB527" s="208"/>
      <c r="AC527" s="205"/>
      <c r="AD527" s="205"/>
      <c r="AE527" s="205"/>
      <c r="AF527" s="205"/>
      <c r="AG527" s="205"/>
    </row>
    <row r="528">
      <c r="A528" s="205"/>
      <c r="B528" s="205"/>
      <c r="C528" s="205"/>
      <c r="D528" s="205"/>
      <c r="E528" s="205"/>
      <c r="F528" s="205"/>
      <c r="G528" s="205"/>
      <c r="H528" s="205"/>
      <c r="I528" s="205"/>
      <c r="J528" s="205"/>
      <c r="K528" s="205"/>
      <c r="L528" s="205"/>
      <c r="M528" s="205"/>
      <c r="N528" s="205"/>
      <c r="O528" s="205"/>
      <c r="P528" s="205"/>
      <c r="Q528" s="205"/>
      <c r="R528" s="205"/>
      <c r="S528" s="205"/>
      <c r="T528" s="205"/>
      <c r="U528" s="205"/>
      <c r="V528" s="206"/>
      <c r="W528" s="207"/>
      <c r="X528" s="205"/>
      <c r="Y528" s="205"/>
      <c r="Z528" s="205"/>
      <c r="AA528" s="205"/>
      <c r="AB528" s="208"/>
      <c r="AC528" s="205"/>
      <c r="AD528" s="205"/>
      <c r="AE528" s="205"/>
      <c r="AF528" s="205"/>
      <c r="AG528" s="205"/>
    </row>
    <row r="529">
      <c r="A529" s="205"/>
      <c r="B529" s="205"/>
      <c r="C529" s="205"/>
      <c r="D529" s="205"/>
      <c r="E529" s="205"/>
      <c r="F529" s="205"/>
      <c r="G529" s="205"/>
      <c r="H529" s="205"/>
      <c r="I529" s="205"/>
      <c r="J529" s="205"/>
      <c r="K529" s="205"/>
      <c r="L529" s="205"/>
      <c r="M529" s="205"/>
      <c r="N529" s="205"/>
      <c r="O529" s="205"/>
      <c r="P529" s="205"/>
      <c r="Q529" s="205"/>
      <c r="R529" s="205"/>
      <c r="S529" s="205"/>
      <c r="T529" s="205"/>
      <c r="U529" s="205"/>
      <c r="V529" s="206"/>
      <c r="W529" s="207"/>
      <c r="X529" s="205"/>
      <c r="Y529" s="205"/>
      <c r="Z529" s="205"/>
      <c r="AA529" s="205"/>
      <c r="AB529" s="208"/>
      <c r="AC529" s="205"/>
      <c r="AD529" s="205"/>
      <c r="AE529" s="205"/>
      <c r="AF529" s="205"/>
      <c r="AG529" s="205"/>
    </row>
    <row r="530">
      <c r="A530" s="205"/>
      <c r="B530" s="205"/>
      <c r="C530" s="205"/>
      <c r="D530" s="205"/>
      <c r="E530" s="205"/>
      <c r="F530" s="205"/>
      <c r="G530" s="205"/>
      <c r="H530" s="205"/>
      <c r="I530" s="205"/>
      <c r="J530" s="205"/>
      <c r="K530" s="205"/>
      <c r="L530" s="205"/>
      <c r="M530" s="205"/>
      <c r="N530" s="205"/>
      <c r="O530" s="205"/>
      <c r="P530" s="205"/>
      <c r="Q530" s="205"/>
      <c r="R530" s="205"/>
      <c r="S530" s="205"/>
      <c r="T530" s="205"/>
      <c r="U530" s="205"/>
      <c r="V530" s="206"/>
      <c r="W530" s="207"/>
      <c r="X530" s="205"/>
      <c r="Y530" s="205"/>
      <c r="Z530" s="205"/>
      <c r="AA530" s="205"/>
      <c r="AB530" s="208"/>
      <c r="AC530" s="205"/>
      <c r="AD530" s="205"/>
      <c r="AE530" s="205"/>
      <c r="AF530" s="205"/>
      <c r="AG530" s="205"/>
    </row>
    <row r="531">
      <c r="A531" s="205"/>
      <c r="B531" s="205"/>
      <c r="C531" s="205"/>
      <c r="D531" s="205"/>
      <c r="E531" s="205"/>
      <c r="F531" s="205"/>
      <c r="G531" s="205"/>
      <c r="H531" s="205"/>
      <c r="I531" s="205"/>
      <c r="J531" s="205"/>
      <c r="K531" s="205"/>
      <c r="L531" s="205"/>
      <c r="M531" s="205"/>
      <c r="N531" s="205"/>
      <c r="O531" s="205"/>
      <c r="P531" s="205"/>
      <c r="Q531" s="205"/>
      <c r="R531" s="205"/>
      <c r="S531" s="205"/>
      <c r="T531" s="205"/>
      <c r="U531" s="205"/>
      <c r="V531" s="206"/>
      <c r="W531" s="207"/>
      <c r="X531" s="205"/>
      <c r="Y531" s="205"/>
      <c r="Z531" s="205"/>
      <c r="AA531" s="205"/>
      <c r="AB531" s="208"/>
      <c r="AC531" s="205"/>
      <c r="AD531" s="205"/>
      <c r="AE531" s="205"/>
      <c r="AF531" s="205"/>
      <c r="AG531" s="205"/>
    </row>
    <row r="532">
      <c r="A532" s="205"/>
      <c r="B532" s="205"/>
      <c r="C532" s="205"/>
      <c r="D532" s="205"/>
      <c r="E532" s="205"/>
      <c r="F532" s="205"/>
      <c r="G532" s="205"/>
      <c r="H532" s="205"/>
      <c r="I532" s="205"/>
      <c r="J532" s="205"/>
      <c r="K532" s="205"/>
      <c r="L532" s="205"/>
      <c r="M532" s="205"/>
      <c r="N532" s="205"/>
      <c r="O532" s="205"/>
      <c r="P532" s="205"/>
      <c r="Q532" s="205"/>
      <c r="R532" s="205"/>
      <c r="S532" s="205"/>
      <c r="T532" s="205"/>
      <c r="U532" s="205"/>
      <c r="V532" s="206"/>
      <c r="W532" s="207"/>
      <c r="X532" s="205"/>
      <c r="Y532" s="205"/>
      <c r="Z532" s="205"/>
      <c r="AA532" s="205"/>
      <c r="AB532" s="208"/>
      <c r="AC532" s="205"/>
      <c r="AD532" s="205"/>
      <c r="AE532" s="205"/>
      <c r="AF532" s="205"/>
      <c r="AG532" s="205"/>
    </row>
    <row r="533">
      <c r="A533" s="205"/>
      <c r="B533" s="205"/>
      <c r="C533" s="205"/>
      <c r="D533" s="205"/>
      <c r="E533" s="205"/>
      <c r="F533" s="205"/>
      <c r="G533" s="205"/>
      <c r="H533" s="205"/>
      <c r="I533" s="205"/>
      <c r="J533" s="205"/>
      <c r="K533" s="205"/>
      <c r="L533" s="205"/>
      <c r="M533" s="205"/>
      <c r="N533" s="205"/>
      <c r="O533" s="205"/>
      <c r="P533" s="205"/>
      <c r="Q533" s="205"/>
      <c r="R533" s="205"/>
      <c r="S533" s="205"/>
      <c r="T533" s="205"/>
      <c r="U533" s="205"/>
      <c r="V533" s="206"/>
      <c r="W533" s="207"/>
      <c r="X533" s="205"/>
      <c r="Y533" s="205"/>
      <c r="Z533" s="205"/>
      <c r="AA533" s="205"/>
      <c r="AB533" s="208"/>
      <c r="AC533" s="205"/>
      <c r="AD533" s="205"/>
      <c r="AE533" s="205"/>
      <c r="AF533" s="205"/>
      <c r="AG533" s="205"/>
    </row>
    <row r="534">
      <c r="A534" s="205"/>
      <c r="B534" s="205"/>
      <c r="C534" s="205"/>
      <c r="D534" s="205"/>
      <c r="E534" s="205"/>
      <c r="F534" s="205"/>
      <c r="G534" s="205"/>
      <c r="H534" s="205"/>
      <c r="I534" s="205"/>
      <c r="J534" s="205"/>
      <c r="K534" s="205"/>
      <c r="L534" s="205"/>
      <c r="M534" s="205"/>
      <c r="N534" s="205"/>
      <c r="O534" s="205"/>
      <c r="P534" s="205"/>
      <c r="Q534" s="205"/>
      <c r="R534" s="205"/>
      <c r="S534" s="205"/>
      <c r="T534" s="205"/>
      <c r="U534" s="205"/>
      <c r="V534" s="206"/>
      <c r="W534" s="207"/>
      <c r="X534" s="205"/>
      <c r="Y534" s="205"/>
      <c r="Z534" s="205"/>
      <c r="AA534" s="205"/>
      <c r="AB534" s="208"/>
      <c r="AC534" s="205"/>
      <c r="AD534" s="205"/>
      <c r="AE534" s="205"/>
      <c r="AF534" s="205"/>
      <c r="AG534" s="205"/>
    </row>
    <row r="535">
      <c r="A535" s="205"/>
      <c r="B535" s="205"/>
      <c r="C535" s="205"/>
      <c r="D535" s="205"/>
      <c r="E535" s="205"/>
      <c r="F535" s="205"/>
      <c r="G535" s="205"/>
      <c r="H535" s="205"/>
      <c r="I535" s="205"/>
      <c r="J535" s="205"/>
      <c r="K535" s="205"/>
      <c r="L535" s="205"/>
      <c r="M535" s="205"/>
      <c r="N535" s="205"/>
      <c r="O535" s="205"/>
      <c r="P535" s="205"/>
      <c r="Q535" s="205"/>
      <c r="R535" s="205"/>
      <c r="S535" s="205"/>
      <c r="T535" s="205"/>
      <c r="U535" s="205"/>
      <c r="V535" s="206"/>
      <c r="W535" s="207"/>
      <c r="X535" s="205"/>
      <c r="Y535" s="205"/>
      <c r="Z535" s="205"/>
      <c r="AA535" s="205"/>
      <c r="AB535" s="208"/>
      <c r="AC535" s="205"/>
      <c r="AD535" s="205"/>
      <c r="AE535" s="205"/>
      <c r="AF535" s="205"/>
      <c r="AG535" s="205"/>
    </row>
    <row r="536">
      <c r="A536" s="205"/>
      <c r="B536" s="205"/>
      <c r="C536" s="205"/>
      <c r="D536" s="205"/>
      <c r="E536" s="205"/>
      <c r="F536" s="205"/>
      <c r="G536" s="205"/>
      <c r="H536" s="205"/>
      <c r="I536" s="205"/>
      <c r="J536" s="205"/>
      <c r="K536" s="205"/>
      <c r="L536" s="205"/>
      <c r="M536" s="205"/>
      <c r="N536" s="205"/>
      <c r="O536" s="205"/>
      <c r="P536" s="205"/>
      <c r="Q536" s="205"/>
      <c r="R536" s="205"/>
      <c r="S536" s="205"/>
      <c r="T536" s="205"/>
      <c r="U536" s="205"/>
      <c r="V536" s="206"/>
      <c r="W536" s="207"/>
      <c r="X536" s="205"/>
      <c r="Y536" s="205"/>
      <c r="Z536" s="205"/>
      <c r="AA536" s="205"/>
      <c r="AB536" s="208"/>
      <c r="AC536" s="205"/>
      <c r="AD536" s="205"/>
      <c r="AE536" s="205"/>
      <c r="AF536" s="205"/>
      <c r="AG536" s="205"/>
    </row>
    <row r="537">
      <c r="A537" s="205"/>
      <c r="B537" s="205"/>
      <c r="C537" s="205"/>
      <c r="D537" s="205"/>
      <c r="E537" s="205"/>
      <c r="F537" s="205"/>
      <c r="G537" s="205"/>
      <c r="H537" s="205"/>
      <c r="I537" s="205"/>
      <c r="J537" s="205"/>
      <c r="K537" s="205"/>
      <c r="L537" s="205"/>
      <c r="M537" s="205"/>
      <c r="N537" s="205"/>
      <c r="O537" s="205"/>
      <c r="P537" s="205"/>
      <c r="Q537" s="205"/>
      <c r="R537" s="205"/>
      <c r="S537" s="205"/>
      <c r="T537" s="205"/>
      <c r="U537" s="205"/>
      <c r="V537" s="206"/>
      <c r="W537" s="207"/>
      <c r="X537" s="205"/>
      <c r="Y537" s="205"/>
      <c r="Z537" s="205"/>
      <c r="AA537" s="205"/>
      <c r="AB537" s="208"/>
      <c r="AC537" s="205"/>
      <c r="AD537" s="205"/>
      <c r="AE537" s="205"/>
      <c r="AF537" s="205"/>
      <c r="AG537" s="205"/>
    </row>
    <row r="538">
      <c r="A538" s="205"/>
      <c r="B538" s="205"/>
      <c r="C538" s="205"/>
      <c r="D538" s="205"/>
      <c r="E538" s="205"/>
      <c r="F538" s="205"/>
      <c r="G538" s="205"/>
      <c r="H538" s="205"/>
      <c r="I538" s="205"/>
      <c r="J538" s="205"/>
      <c r="K538" s="205"/>
      <c r="L538" s="205"/>
      <c r="M538" s="205"/>
      <c r="N538" s="205"/>
      <c r="O538" s="205"/>
      <c r="P538" s="205"/>
      <c r="Q538" s="205"/>
      <c r="R538" s="205"/>
      <c r="S538" s="205"/>
      <c r="T538" s="205"/>
      <c r="U538" s="205"/>
      <c r="V538" s="206"/>
      <c r="W538" s="207"/>
      <c r="X538" s="205"/>
      <c r="Y538" s="205"/>
      <c r="Z538" s="205"/>
      <c r="AA538" s="205"/>
      <c r="AB538" s="208"/>
      <c r="AC538" s="205"/>
      <c r="AD538" s="205"/>
      <c r="AE538" s="205"/>
      <c r="AF538" s="205"/>
      <c r="AG538" s="205"/>
    </row>
    <row r="539">
      <c r="A539" s="205"/>
      <c r="B539" s="205"/>
      <c r="C539" s="205"/>
      <c r="D539" s="205"/>
      <c r="E539" s="205"/>
      <c r="F539" s="205"/>
      <c r="G539" s="205"/>
      <c r="H539" s="205"/>
      <c r="I539" s="205"/>
      <c r="J539" s="205"/>
      <c r="K539" s="205"/>
      <c r="L539" s="205"/>
      <c r="M539" s="205"/>
      <c r="N539" s="205"/>
      <c r="O539" s="205"/>
      <c r="P539" s="205"/>
      <c r="Q539" s="205"/>
      <c r="R539" s="205"/>
      <c r="S539" s="205"/>
      <c r="T539" s="205"/>
      <c r="U539" s="205"/>
      <c r="V539" s="206"/>
      <c r="W539" s="207"/>
      <c r="X539" s="205"/>
      <c r="Y539" s="205"/>
      <c r="Z539" s="205"/>
      <c r="AA539" s="205"/>
      <c r="AB539" s="208"/>
      <c r="AC539" s="205"/>
      <c r="AD539" s="205"/>
      <c r="AE539" s="205"/>
      <c r="AF539" s="205"/>
      <c r="AG539" s="205"/>
    </row>
    <row r="540">
      <c r="A540" s="205"/>
      <c r="B540" s="205"/>
      <c r="C540" s="205"/>
      <c r="D540" s="205"/>
      <c r="E540" s="205"/>
      <c r="F540" s="205"/>
      <c r="G540" s="205"/>
      <c r="H540" s="205"/>
      <c r="I540" s="205"/>
      <c r="J540" s="205"/>
      <c r="K540" s="205"/>
      <c r="L540" s="205"/>
      <c r="M540" s="205"/>
      <c r="N540" s="205"/>
      <c r="O540" s="205"/>
      <c r="P540" s="205"/>
      <c r="Q540" s="205"/>
      <c r="R540" s="205"/>
      <c r="S540" s="205"/>
      <c r="T540" s="205"/>
      <c r="U540" s="205"/>
      <c r="V540" s="206"/>
      <c r="W540" s="207"/>
      <c r="X540" s="205"/>
      <c r="Y540" s="205"/>
      <c r="Z540" s="205"/>
      <c r="AA540" s="205"/>
      <c r="AB540" s="208"/>
      <c r="AC540" s="205"/>
      <c r="AD540" s="205"/>
      <c r="AE540" s="205"/>
      <c r="AF540" s="205"/>
      <c r="AG540" s="205"/>
    </row>
    <row r="541">
      <c r="A541" s="205"/>
      <c r="B541" s="205"/>
      <c r="C541" s="205"/>
      <c r="D541" s="205"/>
      <c r="E541" s="205"/>
      <c r="F541" s="205"/>
      <c r="G541" s="205"/>
      <c r="H541" s="205"/>
      <c r="I541" s="205"/>
      <c r="J541" s="205"/>
      <c r="K541" s="205"/>
      <c r="L541" s="205"/>
      <c r="M541" s="205"/>
      <c r="N541" s="205"/>
      <c r="O541" s="205"/>
      <c r="P541" s="205"/>
      <c r="Q541" s="205"/>
      <c r="R541" s="205"/>
      <c r="S541" s="205"/>
      <c r="T541" s="205"/>
      <c r="U541" s="205"/>
      <c r="V541" s="206"/>
      <c r="W541" s="207"/>
      <c r="X541" s="205"/>
      <c r="Y541" s="205"/>
      <c r="Z541" s="205"/>
      <c r="AA541" s="205"/>
      <c r="AB541" s="208"/>
      <c r="AC541" s="205"/>
      <c r="AD541" s="205"/>
      <c r="AE541" s="205"/>
      <c r="AF541" s="205"/>
      <c r="AG541" s="205"/>
    </row>
    <row r="542">
      <c r="A542" s="205"/>
      <c r="B542" s="205"/>
      <c r="C542" s="205"/>
      <c r="D542" s="205"/>
      <c r="E542" s="205"/>
      <c r="F542" s="205"/>
      <c r="G542" s="205"/>
      <c r="H542" s="205"/>
      <c r="I542" s="205"/>
      <c r="J542" s="205"/>
      <c r="K542" s="205"/>
      <c r="L542" s="205"/>
      <c r="M542" s="205"/>
      <c r="N542" s="205"/>
      <c r="O542" s="205"/>
      <c r="P542" s="205"/>
      <c r="Q542" s="205"/>
      <c r="R542" s="205"/>
      <c r="S542" s="205"/>
      <c r="T542" s="205"/>
      <c r="U542" s="205"/>
      <c r="V542" s="206"/>
      <c r="W542" s="207"/>
      <c r="X542" s="205"/>
      <c r="Y542" s="205"/>
      <c r="Z542" s="205"/>
      <c r="AA542" s="205"/>
      <c r="AB542" s="208"/>
      <c r="AC542" s="205"/>
      <c r="AD542" s="205"/>
      <c r="AE542" s="205"/>
      <c r="AF542" s="205"/>
      <c r="AG542" s="205"/>
    </row>
    <row r="543">
      <c r="A543" s="205"/>
      <c r="B543" s="205"/>
      <c r="C543" s="205"/>
      <c r="D543" s="205"/>
      <c r="E543" s="205"/>
      <c r="F543" s="205"/>
      <c r="G543" s="205"/>
      <c r="H543" s="205"/>
      <c r="I543" s="205"/>
      <c r="J543" s="205"/>
      <c r="K543" s="205"/>
      <c r="L543" s="205"/>
      <c r="M543" s="205"/>
      <c r="N543" s="205"/>
      <c r="O543" s="205"/>
      <c r="P543" s="205"/>
      <c r="Q543" s="205"/>
      <c r="R543" s="205"/>
      <c r="S543" s="205"/>
      <c r="T543" s="205"/>
      <c r="U543" s="205"/>
      <c r="V543" s="206"/>
      <c r="W543" s="207"/>
      <c r="X543" s="205"/>
      <c r="Y543" s="205"/>
      <c r="Z543" s="205"/>
      <c r="AA543" s="205"/>
      <c r="AB543" s="208"/>
      <c r="AC543" s="205"/>
      <c r="AD543" s="205"/>
      <c r="AE543" s="205"/>
      <c r="AF543" s="205"/>
      <c r="AG543" s="205"/>
    </row>
    <row r="544">
      <c r="A544" s="205"/>
      <c r="B544" s="205"/>
      <c r="C544" s="205"/>
      <c r="D544" s="205"/>
      <c r="E544" s="205"/>
      <c r="F544" s="205"/>
      <c r="G544" s="205"/>
      <c r="H544" s="205"/>
      <c r="I544" s="205"/>
      <c r="J544" s="205"/>
      <c r="K544" s="205"/>
      <c r="L544" s="205"/>
      <c r="M544" s="205"/>
      <c r="N544" s="205"/>
      <c r="O544" s="205"/>
      <c r="P544" s="205"/>
      <c r="Q544" s="205"/>
      <c r="R544" s="205"/>
      <c r="S544" s="205"/>
      <c r="T544" s="205"/>
      <c r="U544" s="205"/>
      <c r="V544" s="206"/>
      <c r="W544" s="207"/>
      <c r="X544" s="205"/>
      <c r="Y544" s="205"/>
      <c r="Z544" s="205"/>
      <c r="AA544" s="205"/>
      <c r="AB544" s="208"/>
      <c r="AC544" s="205"/>
      <c r="AD544" s="205"/>
      <c r="AE544" s="205"/>
      <c r="AF544" s="205"/>
      <c r="AG544" s="205"/>
    </row>
    <row r="545">
      <c r="A545" s="205"/>
      <c r="B545" s="205"/>
      <c r="C545" s="205"/>
      <c r="D545" s="205"/>
      <c r="E545" s="205"/>
      <c r="F545" s="205"/>
      <c r="G545" s="205"/>
      <c r="H545" s="205"/>
      <c r="I545" s="205"/>
      <c r="J545" s="205"/>
      <c r="K545" s="205"/>
      <c r="L545" s="205"/>
      <c r="M545" s="205"/>
      <c r="N545" s="205"/>
      <c r="O545" s="205"/>
      <c r="P545" s="205"/>
      <c r="Q545" s="205"/>
      <c r="R545" s="205"/>
      <c r="S545" s="205"/>
      <c r="T545" s="205"/>
      <c r="U545" s="205"/>
      <c r="V545" s="206"/>
      <c r="W545" s="207"/>
      <c r="X545" s="205"/>
      <c r="Y545" s="205"/>
      <c r="Z545" s="205"/>
      <c r="AA545" s="205"/>
      <c r="AB545" s="208"/>
      <c r="AC545" s="205"/>
      <c r="AD545" s="205"/>
      <c r="AE545" s="205"/>
      <c r="AF545" s="205"/>
      <c r="AG545" s="205"/>
    </row>
    <row r="546">
      <c r="A546" s="205"/>
      <c r="B546" s="205"/>
      <c r="C546" s="205"/>
      <c r="D546" s="205"/>
      <c r="E546" s="205"/>
      <c r="F546" s="205"/>
      <c r="G546" s="205"/>
      <c r="H546" s="205"/>
      <c r="I546" s="205"/>
      <c r="J546" s="205"/>
      <c r="K546" s="205"/>
      <c r="L546" s="205"/>
      <c r="M546" s="205"/>
      <c r="N546" s="205"/>
      <c r="O546" s="205"/>
      <c r="P546" s="205"/>
      <c r="Q546" s="205"/>
      <c r="R546" s="205"/>
      <c r="S546" s="205"/>
      <c r="T546" s="205"/>
      <c r="U546" s="205"/>
      <c r="V546" s="206"/>
      <c r="W546" s="207"/>
      <c r="X546" s="205"/>
      <c r="Y546" s="205"/>
      <c r="Z546" s="205"/>
      <c r="AA546" s="205"/>
      <c r="AB546" s="208"/>
      <c r="AC546" s="205"/>
      <c r="AD546" s="205"/>
      <c r="AE546" s="205"/>
      <c r="AF546" s="205"/>
      <c r="AG546" s="205"/>
    </row>
    <row r="547">
      <c r="A547" s="205"/>
      <c r="B547" s="205"/>
      <c r="C547" s="205"/>
      <c r="D547" s="205"/>
      <c r="E547" s="205"/>
      <c r="F547" s="205"/>
      <c r="G547" s="205"/>
      <c r="H547" s="205"/>
      <c r="I547" s="205"/>
      <c r="J547" s="205"/>
      <c r="K547" s="205"/>
      <c r="L547" s="205"/>
      <c r="M547" s="205"/>
      <c r="N547" s="205"/>
      <c r="O547" s="205"/>
      <c r="P547" s="205"/>
      <c r="Q547" s="205"/>
      <c r="R547" s="205"/>
      <c r="S547" s="205"/>
      <c r="T547" s="205"/>
      <c r="U547" s="205"/>
      <c r="V547" s="206"/>
      <c r="W547" s="207"/>
      <c r="X547" s="205"/>
      <c r="Y547" s="205"/>
      <c r="Z547" s="205"/>
      <c r="AA547" s="205"/>
      <c r="AB547" s="208"/>
      <c r="AC547" s="205"/>
      <c r="AD547" s="205"/>
      <c r="AE547" s="205"/>
      <c r="AF547" s="205"/>
      <c r="AG547" s="205"/>
    </row>
    <row r="548">
      <c r="A548" s="205"/>
      <c r="B548" s="205"/>
      <c r="C548" s="205"/>
      <c r="D548" s="205"/>
      <c r="E548" s="205"/>
      <c r="F548" s="205"/>
      <c r="G548" s="205"/>
      <c r="H548" s="205"/>
      <c r="I548" s="205"/>
      <c r="J548" s="205"/>
      <c r="K548" s="205"/>
      <c r="L548" s="205"/>
      <c r="M548" s="205"/>
      <c r="N548" s="205"/>
      <c r="O548" s="205"/>
      <c r="P548" s="205"/>
      <c r="Q548" s="205"/>
      <c r="R548" s="205"/>
      <c r="S548" s="205"/>
      <c r="T548" s="205"/>
      <c r="U548" s="205"/>
      <c r="V548" s="206"/>
      <c r="W548" s="207"/>
      <c r="X548" s="205"/>
      <c r="Y548" s="205"/>
      <c r="Z548" s="205"/>
      <c r="AA548" s="205"/>
      <c r="AB548" s="208"/>
      <c r="AC548" s="205"/>
      <c r="AD548" s="205"/>
      <c r="AE548" s="205"/>
      <c r="AF548" s="205"/>
      <c r="AG548" s="205"/>
    </row>
    <row r="549">
      <c r="A549" s="205"/>
      <c r="B549" s="205"/>
      <c r="C549" s="205"/>
      <c r="D549" s="205"/>
      <c r="E549" s="205"/>
      <c r="F549" s="205"/>
      <c r="G549" s="205"/>
      <c r="H549" s="205"/>
      <c r="I549" s="205"/>
      <c r="J549" s="205"/>
      <c r="K549" s="205"/>
      <c r="L549" s="205"/>
      <c r="M549" s="205"/>
      <c r="N549" s="205"/>
      <c r="O549" s="205"/>
      <c r="P549" s="205"/>
      <c r="Q549" s="205"/>
      <c r="R549" s="205"/>
      <c r="S549" s="205"/>
      <c r="T549" s="205"/>
      <c r="U549" s="205"/>
      <c r="V549" s="206"/>
      <c r="W549" s="207"/>
      <c r="X549" s="205"/>
      <c r="Y549" s="205"/>
      <c r="Z549" s="205"/>
      <c r="AA549" s="205"/>
      <c r="AB549" s="208"/>
      <c r="AC549" s="205"/>
      <c r="AD549" s="205"/>
      <c r="AE549" s="205"/>
      <c r="AF549" s="205"/>
      <c r="AG549" s="205"/>
    </row>
    <row r="550">
      <c r="A550" s="205"/>
      <c r="B550" s="205"/>
      <c r="C550" s="205"/>
      <c r="D550" s="205"/>
      <c r="E550" s="205"/>
      <c r="F550" s="205"/>
      <c r="G550" s="205"/>
      <c r="H550" s="205"/>
      <c r="I550" s="205"/>
      <c r="J550" s="205"/>
      <c r="K550" s="205"/>
      <c r="L550" s="205"/>
      <c r="M550" s="205"/>
      <c r="N550" s="205"/>
      <c r="O550" s="205"/>
      <c r="P550" s="205"/>
      <c r="Q550" s="205"/>
      <c r="R550" s="205"/>
      <c r="S550" s="205"/>
      <c r="T550" s="205"/>
      <c r="U550" s="205"/>
      <c r="V550" s="206"/>
      <c r="W550" s="207"/>
      <c r="X550" s="205"/>
      <c r="Y550" s="205"/>
      <c r="Z550" s="205"/>
      <c r="AA550" s="205"/>
      <c r="AB550" s="208"/>
      <c r="AC550" s="205"/>
      <c r="AD550" s="205"/>
      <c r="AE550" s="205"/>
      <c r="AF550" s="205"/>
      <c r="AG550" s="205"/>
    </row>
    <row r="551">
      <c r="A551" s="205"/>
      <c r="B551" s="205"/>
      <c r="C551" s="205"/>
      <c r="D551" s="205"/>
      <c r="E551" s="205"/>
      <c r="F551" s="205"/>
      <c r="G551" s="205"/>
      <c r="H551" s="205"/>
      <c r="I551" s="205"/>
      <c r="J551" s="205"/>
      <c r="K551" s="205"/>
      <c r="L551" s="205"/>
      <c r="M551" s="205"/>
      <c r="N551" s="205"/>
      <c r="O551" s="205"/>
      <c r="P551" s="205"/>
      <c r="Q551" s="205"/>
      <c r="R551" s="205"/>
      <c r="S551" s="205"/>
      <c r="T551" s="205"/>
      <c r="U551" s="205"/>
      <c r="V551" s="206"/>
      <c r="W551" s="207"/>
      <c r="X551" s="205"/>
      <c r="Y551" s="205"/>
      <c r="Z551" s="205"/>
      <c r="AA551" s="205"/>
      <c r="AB551" s="208"/>
      <c r="AC551" s="205"/>
      <c r="AD551" s="205"/>
      <c r="AE551" s="205"/>
      <c r="AF551" s="205"/>
      <c r="AG551" s="205"/>
    </row>
    <row r="552">
      <c r="A552" s="205"/>
      <c r="B552" s="205"/>
      <c r="C552" s="205"/>
      <c r="D552" s="205"/>
      <c r="E552" s="205"/>
      <c r="F552" s="205"/>
      <c r="G552" s="205"/>
      <c r="H552" s="205"/>
      <c r="I552" s="205"/>
      <c r="J552" s="205"/>
      <c r="K552" s="205"/>
      <c r="L552" s="205"/>
      <c r="M552" s="205"/>
      <c r="N552" s="205"/>
      <c r="O552" s="205"/>
      <c r="P552" s="205"/>
      <c r="Q552" s="205"/>
      <c r="R552" s="205"/>
      <c r="S552" s="205"/>
      <c r="T552" s="205"/>
      <c r="U552" s="205"/>
      <c r="V552" s="206"/>
      <c r="W552" s="207"/>
      <c r="X552" s="205"/>
      <c r="Y552" s="205"/>
      <c r="Z552" s="205"/>
      <c r="AA552" s="205"/>
      <c r="AB552" s="208"/>
      <c r="AC552" s="205"/>
      <c r="AD552" s="205"/>
      <c r="AE552" s="205"/>
      <c r="AF552" s="205"/>
      <c r="AG552" s="205"/>
    </row>
    <row r="553">
      <c r="A553" s="205"/>
      <c r="B553" s="205"/>
      <c r="C553" s="205"/>
      <c r="D553" s="205"/>
      <c r="E553" s="205"/>
      <c r="F553" s="205"/>
      <c r="G553" s="205"/>
      <c r="H553" s="205"/>
      <c r="I553" s="205"/>
      <c r="J553" s="205"/>
      <c r="K553" s="205"/>
      <c r="L553" s="205"/>
      <c r="M553" s="205"/>
      <c r="N553" s="205"/>
      <c r="O553" s="205"/>
      <c r="P553" s="205"/>
      <c r="Q553" s="205"/>
      <c r="R553" s="205"/>
      <c r="S553" s="205"/>
      <c r="T553" s="205"/>
      <c r="U553" s="205"/>
      <c r="V553" s="206"/>
      <c r="W553" s="207"/>
      <c r="X553" s="205"/>
      <c r="Y553" s="205"/>
      <c r="Z553" s="205"/>
      <c r="AA553" s="205"/>
      <c r="AB553" s="208"/>
      <c r="AC553" s="205"/>
      <c r="AD553" s="205"/>
      <c r="AE553" s="205"/>
      <c r="AF553" s="205"/>
      <c r="AG553" s="205"/>
    </row>
    <row r="554">
      <c r="A554" s="205"/>
      <c r="B554" s="205"/>
      <c r="C554" s="205"/>
      <c r="D554" s="205"/>
      <c r="E554" s="205"/>
      <c r="F554" s="205"/>
      <c r="G554" s="205"/>
      <c r="H554" s="205"/>
      <c r="I554" s="205"/>
      <c r="J554" s="205"/>
      <c r="K554" s="205"/>
      <c r="L554" s="205"/>
      <c r="M554" s="205"/>
      <c r="N554" s="205"/>
      <c r="O554" s="205"/>
      <c r="P554" s="205"/>
      <c r="Q554" s="205"/>
      <c r="R554" s="205"/>
      <c r="S554" s="205"/>
      <c r="T554" s="205"/>
      <c r="U554" s="205"/>
      <c r="V554" s="206"/>
      <c r="W554" s="207"/>
      <c r="X554" s="205"/>
      <c r="Y554" s="205"/>
      <c r="Z554" s="205"/>
      <c r="AA554" s="205"/>
      <c r="AB554" s="208"/>
      <c r="AC554" s="205"/>
      <c r="AD554" s="205"/>
      <c r="AE554" s="205"/>
      <c r="AF554" s="205"/>
      <c r="AG554" s="205"/>
    </row>
    <row r="555">
      <c r="A555" s="205"/>
      <c r="B555" s="205"/>
      <c r="C555" s="205"/>
      <c r="D555" s="205"/>
      <c r="E555" s="205"/>
      <c r="F555" s="205"/>
      <c r="G555" s="205"/>
      <c r="H555" s="205"/>
      <c r="I555" s="205"/>
      <c r="J555" s="205"/>
      <c r="K555" s="205"/>
      <c r="L555" s="205"/>
      <c r="M555" s="205"/>
      <c r="N555" s="205"/>
      <c r="O555" s="205"/>
      <c r="P555" s="205"/>
      <c r="Q555" s="205"/>
      <c r="R555" s="205"/>
      <c r="S555" s="205"/>
      <c r="T555" s="205"/>
      <c r="U555" s="205"/>
      <c r="V555" s="206"/>
      <c r="W555" s="207"/>
      <c r="X555" s="205"/>
      <c r="Y555" s="205"/>
      <c r="Z555" s="205"/>
      <c r="AA555" s="205"/>
      <c r="AB555" s="208"/>
      <c r="AC555" s="205"/>
      <c r="AD555" s="205"/>
      <c r="AE555" s="205"/>
      <c r="AF555" s="205"/>
      <c r="AG555" s="205"/>
    </row>
    <row r="556">
      <c r="A556" s="205"/>
      <c r="B556" s="205"/>
      <c r="C556" s="205"/>
      <c r="D556" s="205"/>
      <c r="E556" s="205"/>
      <c r="F556" s="205"/>
      <c r="G556" s="205"/>
      <c r="H556" s="205"/>
      <c r="I556" s="205"/>
      <c r="J556" s="205"/>
      <c r="K556" s="205"/>
      <c r="L556" s="205"/>
      <c r="M556" s="205"/>
      <c r="N556" s="205"/>
      <c r="O556" s="205"/>
      <c r="P556" s="205"/>
      <c r="Q556" s="205"/>
      <c r="R556" s="205"/>
      <c r="S556" s="205"/>
      <c r="T556" s="205"/>
      <c r="U556" s="205"/>
      <c r="V556" s="206"/>
      <c r="W556" s="207"/>
      <c r="X556" s="205"/>
      <c r="Y556" s="205"/>
      <c r="Z556" s="205"/>
      <c r="AA556" s="205"/>
      <c r="AB556" s="208"/>
      <c r="AC556" s="205"/>
      <c r="AD556" s="205"/>
      <c r="AE556" s="205"/>
      <c r="AF556" s="205"/>
      <c r="AG556" s="205"/>
    </row>
    <row r="557">
      <c r="A557" s="205"/>
      <c r="B557" s="205"/>
      <c r="C557" s="205"/>
      <c r="D557" s="205"/>
      <c r="E557" s="205"/>
      <c r="F557" s="205"/>
      <c r="G557" s="205"/>
      <c r="H557" s="205"/>
      <c r="I557" s="205"/>
      <c r="J557" s="205"/>
      <c r="K557" s="205"/>
      <c r="L557" s="205"/>
      <c r="M557" s="205"/>
      <c r="N557" s="205"/>
      <c r="O557" s="205"/>
      <c r="P557" s="205"/>
      <c r="Q557" s="205"/>
      <c r="R557" s="205"/>
      <c r="S557" s="205"/>
      <c r="T557" s="205"/>
      <c r="U557" s="205"/>
      <c r="V557" s="206"/>
      <c r="W557" s="207"/>
      <c r="X557" s="205"/>
      <c r="Y557" s="205"/>
      <c r="Z557" s="205"/>
      <c r="AA557" s="205"/>
      <c r="AB557" s="208"/>
      <c r="AC557" s="205"/>
      <c r="AD557" s="205"/>
      <c r="AE557" s="205"/>
      <c r="AF557" s="205"/>
      <c r="AG557" s="205"/>
    </row>
    <row r="558">
      <c r="A558" s="205"/>
      <c r="B558" s="205"/>
      <c r="C558" s="205"/>
      <c r="D558" s="205"/>
      <c r="E558" s="205"/>
      <c r="F558" s="205"/>
      <c r="G558" s="205"/>
      <c r="H558" s="205"/>
      <c r="I558" s="205"/>
      <c r="J558" s="205"/>
      <c r="K558" s="205"/>
      <c r="L558" s="205"/>
      <c r="M558" s="205"/>
      <c r="N558" s="205"/>
      <c r="O558" s="205"/>
      <c r="P558" s="205"/>
      <c r="Q558" s="205"/>
      <c r="R558" s="205"/>
      <c r="S558" s="205"/>
      <c r="T558" s="205"/>
      <c r="U558" s="205"/>
      <c r="V558" s="206"/>
      <c r="W558" s="207"/>
      <c r="X558" s="205"/>
      <c r="Y558" s="205"/>
      <c r="Z558" s="205"/>
      <c r="AA558" s="205"/>
      <c r="AB558" s="208"/>
      <c r="AC558" s="205"/>
      <c r="AD558" s="205"/>
      <c r="AE558" s="205"/>
      <c r="AF558" s="205"/>
      <c r="AG558" s="205"/>
    </row>
    <row r="559">
      <c r="A559" s="205"/>
      <c r="B559" s="205"/>
      <c r="C559" s="205"/>
      <c r="D559" s="205"/>
      <c r="E559" s="205"/>
      <c r="F559" s="205"/>
      <c r="G559" s="205"/>
      <c r="H559" s="205"/>
      <c r="I559" s="205"/>
      <c r="J559" s="205"/>
      <c r="K559" s="205"/>
      <c r="L559" s="205"/>
      <c r="M559" s="205"/>
      <c r="N559" s="205"/>
      <c r="O559" s="205"/>
      <c r="P559" s="205"/>
      <c r="Q559" s="205"/>
      <c r="R559" s="205"/>
      <c r="S559" s="205"/>
      <c r="T559" s="205"/>
      <c r="U559" s="205"/>
      <c r="V559" s="206"/>
      <c r="W559" s="207"/>
      <c r="X559" s="205"/>
      <c r="Y559" s="205"/>
      <c r="Z559" s="205"/>
      <c r="AA559" s="205"/>
      <c r="AB559" s="208"/>
      <c r="AC559" s="205"/>
      <c r="AD559" s="205"/>
      <c r="AE559" s="205"/>
      <c r="AF559" s="205"/>
      <c r="AG559" s="205"/>
    </row>
    <row r="560">
      <c r="A560" s="205"/>
      <c r="B560" s="205"/>
      <c r="C560" s="205"/>
      <c r="D560" s="205"/>
      <c r="E560" s="205"/>
      <c r="F560" s="205"/>
      <c r="G560" s="205"/>
      <c r="H560" s="205"/>
      <c r="I560" s="205"/>
      <c r="J560" s="205"/>
      <c r="K560" s="205"/>
      <c r="L560" s="205"/>
      <c r="M560" s="205"/>
      <c r="N560" s="205"/>
      <c r="O560" s="205"/>
      <c r="P560" s="205"/>
      <c r="Q560" s="205"/>
      <c r="R560" s="205"/>
      <c r="S560" s="205"/>
      <c r="T560" s="205"/>
      <c r="U560" s="205"/>
      <c r="V560" s="206"/>
      <c r="W560" s="207"/>
      <c r="X560" s="205"/>
      <c r="Y560" s="205"/>
      <c r="Z560" s="205"/>
      <c r="AA560" s="205"/>
      <c r="AB560" s="208"/>
      <c r="AC560" s="205"/>
      <c r="AD560" s="205"/>
      <c r="AE560" s="205"/>
      <c r="AF560" s="205"/>
      <c r="AG560" s="205"/>
    </row>
    <row r="561">
      <c r="A561" s="205"/>
      <c r="B561" s="205"/>
      <c r="C561" s="205"/>
      <c r="D561" s="205"/>
      <c r="E561" s="205"/>
      <c r="F561" s="205"/>
      <c r="G561" s="205"/>
      <c r="H561" s="205"/>
      <c r="I561" s="205"/>
      <c r="J561" s="205"/>
      <c r="K561" s="205"/>
      <c r="L561" s="205"/>
      <c r="M561" s="205"/>
      <c r="N561" s="205"/>
      <c r="O561" s="205"/>
      <c r="P561" s="205"/>
      <c r="Q561" s="205"/>
      <c r="R561" s="205"/>
      <c r="S561" s="205"/>
      <c r="T561" s="205"/>
      <c r="U561" s="205"/>
      <c r="V561" s="206"/>
      <c r="W561" s="207"/>
      <c r="X561" s="205"/>
      <c r="Y561" s="205"/>
      <c r="Z561" s="205"/>
      <c r="AA561" s="205"/>
      <c r="AB561" s="208"/>
      <c r="AC561" s="205"/>
      <c r="AD561" s="205"/>
      <c r="AE561" s="205"/>
      <c r="AF561" s="205"/>
      <c r="AG561" s="205"/>
    </row>
    <row r="562">
      <c r="A562" s="205"/>
      <c r="B562" s="205"/>
      <c r="C562" s="205"/>
      <c r="D562" s="205"/>
      <c r="E562" s="205"/>
      <c r="F562" s="205"/>
      <c r="G562" s="205"/>
      <c r="H562" s="205"/>
      <c r="I562" s="205"/>
      <c r="J562" s="205"/>
      <c r="K562" s="205"/>
      <c r="L562" s="205"/>
      <c r="M562" s="205"/>
      <c r="N562" s="205"/>
      <c r="O562" s="205"/>
      <c r="P562" s="205"/>
      <c r="Q562" s="205"/>
      <c r="R562" s="205"/>
      <c r="S562" s="205"/>
      <c r="T562" s="205"/>
      <c r="U562" s="205"/>
      <c r="V562" s="206"/>
      <c r="W562" s="207"/>
      <c r="X562" s="205"/>
      <c r="Y562" s="205"/>
      <c r="Z562" s="205"/>
      <c r="AA562" s="205"/>
      <c r="AB562" s="208"/>
      <c r="AC562" s="205"/>
      <c r="AD562" s="205"/>
      <c r="AE562" s="205"/>
      <c r="AF562" s="205"/>
      <c r="AG562" s="205"/>
    </row>
    <row r="563">
      <c r="A563" s="205"/>
      <c r="B563" s="205"/>
      <c r="C563" s="205"/>
      <c r="D563" s="205"/>
      <c r="E563" s="205"/>
      <c r="F563" s="205"/>
      <c r="G563" s="205"/>
      <c r="H563" s="205"/>
      <c r="I563" s="205"/>
      <c r="J563" s="205"/>
      <c r="K563" s="205"/>
      <c r="L563" s="205"/>
      <c r="M563" s="205"/>
      <c r="N563" s="205"/>
      <c r="O563" s="205"/>
      <c r="P563" s="205"/>
      <c r="Q563" s="205"/>
      <c r="R563" s="205"/>
      <c r="S563" s="205"/>
      <c r="T563" s="205"/>
      <c r="U563" s="205"/>
      <c r="V563" s="206"/>
      <c r="W563" s="207"/>
      <c r="X563" s="205"/>
      <c r="Y563" s="205"/>
      <c r="Z563" s="205"/>
      <c r="AA563" s="205"/>
      <c r="AB563" s="208"/>
      <c r="AC563" s="205"/>
      <c r="AD563" s="205"/>
      <c r="AE563" s="205"/>
      <c r="AF563" s="205"/>
      <c r="AG563" s="205"/>
    </row>
    <row r="564">
      <c r="A564" s="205"/>
      <c r="B564" s="205"/>
      <c r="C564" s="205"/>
      <c r="D564" s="205"/>
      <c r="E564" s="205"/>
      <c r="F564" s="205"/>
      <c r="G564" s="205"/>
      <c r="H564" s="205"/>
      <c r="I564" s="205"/>
      <c r="J564" s="205"/>
      <c r="K564" s="205"/>
      <c r="L564" s="205"/>
      <c r="M564" s="205"/>
      <c r="N564" s="205"/>
      <c r="O564" s="205"/>
      <c r="P564" s="205"/>
      <c r="Q564" s="205"/>
      <c r="R564" s="205"/>
      <c r="S564" s="205"/>
      <c r="T564" s="205"/>
      <c r="U564" s="205"/>
      <c r="V564" s="206"/>
      <c r="W564" s="207"/>
      <c r="X564" s="205"/>
      <c r="Y564" s="205"/>
      <c r="Z564" s="205"/>
      <c r="AA564" s="205"/>
      <c r="AB564" s="208"/>
      <c r="AC564" s="205"/>
      <c r="AD564" s="205"/>
      <c r="AE564" s="205"/>
      <c r="AF564" s="205"/>
      <c r="AG564" s="205"/>
    </row>
    <row r="565">
      <c r="A565" s="205"/>
      <c r="B565" s="205"/>
      <c r="C565" s="205"/>
      <c r="D565" s="205"/>
      <c r="E565" s="205"/>
      <c r="F565" s="205"/>
      <c r="G565" s="205"/>
      <c r="H565" s="205"/>
      <c r="I565" s="205"/>
      <c r="J565" s="205"/>
      <c r="K565" s="205"/>
      <c r="L565" s="205"/>
      <c r="M565" s="205"/>
      <c r="N565" s="205"/>
      <c r="O565" s="205"/>
      <c r="P565" s="205"/>
      <c r="Q565" s="205"/>
      <c r="R565" s="205"/>
      <c r="S565" s="205"/>
      <c r="T565" s="205"/>
      <c r="U565" s="205"/>
      <c r="V565" s="206"/>
      <c r="W565" s="207"/>
      <c r="X565" s="205"/>
      <c r="Y565" s="205"/>
      <c r="Z565" s="205"/>
      <c r="AA565" s="205"/>
      <c r="AB565" s="208"/>
      <c r="AC565" s="205"/>
      <c r="AD565" s="205"/>
      <c r="AE565" s="205"/>
      <c r="AF565" s="205"/>
      <c r="AG565" s="205"/>
    </row>
    <row r="566">
      <c r="A566" s="205"/>
      <c r="B566" s="205"/>
      <c r="C566" s="205"/>
      <c r="D566" s="205"/>
      <c r="E566" s="205"/>
      <c r="F566" s="205"/>
      <c r="G566" s="205"/>
      <c r="H566" s="205"/>
      <c r="I566" s="205"/>
      <c r="J566" s="205"/>
      <c r="K566" s="205"/>
      <c r="L566" s="205"/>
      <c r="M566" s="205"/>
      <c r="N566" s="205"/>
      <c r="O566" s="205"/>
      <c r="P566" s="205"/>
      <c r="Q566" s="205"/>
      <c r="R566" s="205"/>
      <c r="S566" s="205"/>
      <c r="T566" s="205"/>
      <c r="U566" s="205"/>
      <c r="V566" s="206"/>
      <c r="W566" s="207"/>
      <c r="X566" s="205"/>
      <c r="Y566" s="205"/>
      <c r="Z566" s="205"/>
      <c r="AA566" s="205"/>
      <c r="AB566" s="208"/>
      <c r="AC566" s="205"/>
      <c r="AD566" s="205"/>
      <c r="AE566" s="205"/>
      <c r="AF566" s="205"/>
      <c r="AG566" s="205"/>
    </row>
    <row r="567">
      <c r="A567" s="205"/>
      <c r="B567" s="205"/>
      <c r="C567" s="205"/>
      <c r="D567" s="205"/>
      <c r="E567" s="205"/>
      <c r="F567" s="205"/>
      <c r="G567" s="205"/>
      <c r="H567" s="205"/>
      <c r="I567" s="205"/>
      <c r="J567" s="205"/>
      <c r="K567" s="205"/>
      <c r="L567" s="205"/>
      <c r="M567" s="205"/>
      <c r="N567" s="205"/>
      <c r="O567" s="205"/>
      <c r="P567" s="205"/>
      <c r="Q567" s="205"/>
      <c r="R567" s="205"/>
      <c r="S567" s="205"/>
      <c r="T567" s="205"/>
      <c r="U567" s="205"/>
      <c r="V567" s="206"/>
      <c r="W567" s="207"/>
      <c r="X567" s="205"/>
      <c r="Y567" s="205"/>
      <c r="Z567" s="205"/>
      <c r="AA567" s="205"/>
      <c r="AB567" s="208"/>
      <c r="AC567" s="205"/>
      <c r="AD567" s="205"/>
      <c r="AE567" s="205"/>
      <c r="AF567" s="205"/>
      <c r="AG567" s="205"/>
    </row>
    <row r="568">
      <c r="A568" s="205"/>
      <c r="B568" s="205"/>
      <c r="C568" s="205"/>
      <c r="D568" s="205"/>
      <c r="E568" s="205"/>
      <c r="F568" s="205"/>
      <c r="G568" s="205"/>
      <c r="H568" s="205"/>
      <c r="I568" s="205"/>
      <c r="J568" s="205"/>
      <c r="K568" s="205"/>
      <c r="L568" s="205"/>
      <c r="M568" s="205"/>
      <c r="N568" s="205"/>
      <c r="O568" s="205"/>
      <c r="P568" s="205"/>
      <c r="Q568" s="205"/>
      <c r="R568" s="205"/>
      <c r="S568" s="205"/>
      <c r="T568" s="205"/>
      <c r="U568" s="205"/>
      <c r="V568" s="206"/>
      <c r="W568" s="207"/>
      <c r="X568" s="205"/>
      <c r="Y568" s="205"/>
      <c r="Z568" s="205"/>
      <c r="AA568" s="205"/>
      <c r="AB568" s="208"/>
      <c r="AC568" s="205"/>
      <c r="AD568" s="205"/>
      <c r="AE568" s="205"/>
      <c r="AF568" s="205"/>
      <c r="AG568" s="205"/>
    </row>
    <row r="569">
      <c r="A569" s="205"/>
      <c r="B569" s="205"/>
      <c r="C569" s="205"/>
      <c r="D569" s="205"/>
      <c r="E569" s="205"/>
      <c r="F569" s="205"/>
      <c r="G569" s="205"/>
      <c r="H569" s="205"/>
      <c r="I569" s="205"/>
      <c r="J569" s="205"/>
      <c r="K569" s="205"/>
      <c r="L569" s="205"/>
      <c r="M569" s="205"/>
      <c r="N569" s="205"/>
      <c r="O569" s="205"/>
      <c r="P569" s="205"/>
      <c r="Q569" s="205"/>
      <c r="R569" s="205"/>
      <c r="S569" s="205"/>
      <c r="T569" s="205"/>
      <c r="U569" s="205"/>
      <c r="V569" s="206"/>
      <c r="W569" s="207"/>
      <c r="X569" s="205"/>
      <c r="Y569" s="205"/>
      <c r="Z569" s="205"/>
      <c r="AA569" s="205"/>
      <c r="AB569" s="208"/>
      <c r="AC569" s="205"/>
      <c r="AD569" s="205"/>
      <c r="AE569" s="205"/>
      <c r="AF569" s="205"/>
      <c r="AG569" s="205"/>
    </row>
    <row r="570">
      <c r="A570" s="205"/>
      <c r="B570" s="205"/>
      <c r="C570" s="205"/>
      <c r="D570" s="205"/>
      <c r="E570" s="205"/>
      <c r="F570" s="205"/>
      <c r="G570" s="205"/>
      <c r="H570" s="205"/>
      <c r="I570" s="205"/>
      <c r="J570" s="205"/>
      <c r="K570" s="205"/>
      <c r="L570" s="205"/>
      <c r="M570" s="205"/>
      <c r="N570" s="205"/>
      <c r="O570" s="205"/>
      <c r="P570" s="205"/>
      <c r="Q570" s="205"/>
      <c r="R570" s="205"/>
      <c r="S570" s="205"/>
      <c r="T570" s="205"/>
      <c r="U570" s="205"/>
      <c r="V570" s="206"/>
      <c r="W570" s="207"/>
      <c r="X570" s="205"/>
      <c r="Y570" s="205"/>
      <c r="Z570" s="205"/>
      <c r="AA570" s="205"/>
      <c r="AB570" s="208"/>
      <c r="AC570" s="205"/>
      <c r="AD570" s="205"/>
      <c r="AE570" s="205"/>
      <c r="AF570" s="205"/>
      <c r="AG570" s="205"/>
    </row>
    <row r="571">
      <c r="A571" s="205"/>
      <c r="B571" s="205"/>
      <c r="C571" s="205"/>
      <c r="D571" s="205"/>
      <c r="E571" s="205"/>
      <c r="F571" s="205"/>
      <c r="G571" s="205"/>
      <c r="H571" s="205"/>
      <c r="I571" s="205"/>
      <c r="J571" s="205"/>
      <c r="K571" s="205"/>
      <c r="L571" s="205"/>
      <c r="M571" s="205"/>
      <c r="N571" s="205"/>
      <c r="O571" s="205"/>
      <c r="P571" s="205"/>
      <c r="Q571" s="205"/>
      <c r="R571" s="205"/>
      <c r="S571" s="205"/>
      <c r="T571" s="205"/>
      <c r="U571" s="205"/>
      <c r="V571" s="206"/>
      <c r="W571" s="207"/>
      <c r="X571" s="205"/>
      <c r="Y571" s="205"/>
      <c r="Z571" s="205"/>
      <c r="AA571" s="205"/>
      <c r="AB571" s="208"/>
      <c r="AC571" s="205"/>
      <c r="AD571" s="205"/>
      <c r="AE571" s="205"/>
      <c r="AF571" s="205"/>
      <c r="AG571" s="205"/>
    </row>
    <row r="572">
      <c r="A572" s="205"/>
      <c r="B572" s="205"/>
      <c r="C572" s="205"/>
      <c r="D572" s="205"/>
      <c r="E572" s="205"/>
      <c r="F572" s="205"/>
      <c r="G572" s="205"/>
      <c r="H572" s="205"/>
      <c r="I572" s="205"/>
      <c r="J572" s="205"/>
      <c r="K572" s="205"/>
      <c r="L572" s="205"/>
      <c r="M572" s="205"/>
      <c r="N572" s="205"/>
      <c r="O572" s="205"/>
      <c r="P572" s="205"/>
      <c r="Q572" s="205"/>
      <c r="R572" s="205"/>
      <c r="S572" s="205"/>
      <c r="T572" s="205"/>
      <c r="U572" s="205"/>
      <c r="V572" s="206"/>
      <c r="W572" s="207"/>
      <c r="X572" s="205"/>
      <c r="Y572" s="205"/>
      <c r="Z572" s="205"/>
      <c r="AA572" s="205"/>
      <c r="AB572" s="208"/>
      <c r="AC572" s="205"/>
      <c r="AD572" s="205"/>
      <c r="AE572" s="205"/>
      <c r="AF572" s="205"/>
      <c r="AG572" s="205"/>
    </row>
    <row r="573">
      <c r="A573" s="205"/>
      <c r="B573" s="205"/>
      <c r="C573" s="205"/>
      <c r="D573" s="205"/>
      <c r="E573" s="205"/>
      <c r="F573" s="205"/>
      <c r="G573" s="205"/>
      <c r="H573" s="205"/>
      <c r="I573" s="205"/>
      <c r="J573" s="205"/>
      <c r="K573" s="205"/>
      <c r="L573" s="205"/>
      <c r="M573" s="205"/>
      <c r="N573" s="205"/>
      <c r="O573" s="205"/>
      <c r="P573" s="205"/>
      <c r="Q573" s="205"/>
      <c r="R573" s="205"/>
      <c r="S573" s="205"/>
      <c r="T573" s="205"/>
      <c r="U573" s="205"/>
      <c r="V573" s="206"/>
      <c r="W573" s="207"/>
      <c r="X573" s="205"/>
      <c r="Y573" s="205"/>
      <c r="Z573" s="205"/>
      <c r="AA573" s="205"/>
      <c r="AB573" s="208"/>
      <c r="AC573" s="205"/>
      <c r="AD573" s="205"/>
      <c r="AE573" s="205"/>
      <c r="AF573" s="205"/>
      <c r="AG573" s="205"/>
    </row>
    <row r="574">
      <c r="A574" s="205"/>
      <c r="B574" s="205"/>
      <c r="C574" s="205"/>
      <c r="D574" s="205"/>
      <c r="E574" s="205"/>
      <c r="F574" s="205"/>
      <c r="G574" s="205"/>
      <c r="H574" s="205"/>
      <c r="I574" s="205"/>
      <c r="J574" s="205"/>
      <c r="K574" s="205"/>
      <c r="L574" s="205"/>
      <c r="M574" s="205"/>
      <c r="N574" s="205"/>
      <c r="O574" s="205"/>
      <c r="P574" s="205"/>
      <c r="Q574" s="205"/>
      <c r="R574" s="205"/>
      <c r="S574" s="205"/>
      <c r="T574" s="205"/>
      <c r="U574" s="205"/>
      <c r="V574" s="206"/>
      <c r="W574" s="207"/>
      <c r="X574" s="205"/>
      <c r="Y574" s="205"/>
      <c r="Z574" s="205"/>
      <c r="AA574" s="205"/>
      <c r="AB574" s="208"/>
      <c r="AC574" s="205"/>
      <c r="AD574" s="205"/>
      <c r="AE574" s="205"/>
      <c r="AF574" s="205"/>
      <c r="AG574" s="205"/>
    </row>
    <row r="575">
      <c r="A575" s="205"/>
      <c r="B575" s="205"/>
      <c r="C575" s="205"/>
      <c r="D575" s="205"/>
      <c r="E575" s="205"/>
      <c r="F575" s="205"/>
      <c r="G575" s="205"/>
      <c r="H575" s="205"/>
      <c r="I575" s="205"/>
      <c r="J575" s="205"/>
      <c r="K575" s="205"/>
      <c r="L575" s="205"/>
      <c r="M575" s="205"/>
      <c r="N575" s="205"/>
      <c r="O575" s="205"/>
      <c r="P575" s="205"/>
      <c r="Q575" s="205"/>
      <c r="R575" s="205"/>
      <c r="S575" s="205"/>
      <c r="T575" s="205"/>
      <c r="U575" s="205"/>
      <c r="V575" s="206"/>
      <c r="W575" s="207"/>
      <c r="X575" s="205"/>
      <c r="Y575" s="205"/>
      <c r="Z575" s="205"/>
      <c r="AA575" s="205"/>
      <c r="AB575" s="208"/>
      <c r="AC575" s="205"/>
      <c r="AD575" s="205"/>
      <c r="AE575" s="205"/>
      <c r="AF575" s="205"/>
      <c r="AG575" s="205"/>
    </row>
    <row r="576">
      <c r="A576" s="205"/>
      <c r="B576" s="205"/>
      <c r="C576" s="205"/>
      <c r="D576" s="205"/>
      <c r="E576" s="205"/>
      <c r="F576" s="205"/>
      <c r="G576" s="205"/>
      <c r="H576" s="205"/>
      <c r="I576" s="205"/>
      <c r="J576" s="205"/>
      <c r="K576" s="205"/>
      <c r="L576" s="205"/>
      <c r="M576" s="205"/>
      <c r="N576" s="205"/>
      <c r="O576" s="205"/>
      <c r="P576" s="205"/>
      <c r="Q576" s="205"/>
      <c r="R576" s="205"/>
      <c r="S576" s="205"/>
      <c r="T576" s="205"/>
      <c r="U576" s="205"/>
      <c r="V576" s="206"/>
      <c r="W576" s="207"/>
      <c r="X576" s="205"/>
      <c r="Y576" s="205"/>
      <c r="Z576" s="205"/>
      <c r="AA576" s="205"/>
      <c r="AB576" s="208"/>
      <c r="AC576" s="205"/>
      <c r="AD576" s="205"/>
      <c r="AE576" s="205"/>
      <c r="AF576" s="205"/>
      <c r="AG576" s="205"/>
    </row>
    <row r="577">
      <c r="A577" s="205"/>
      <c r="B577" s="205"/>
      <c r="C577" s="205"/>
      <c r="D577" s="205"/>
      <c r="E577" s="205"/>
      <c r="F577" s="205"/>
      <c r="G577" s="205"/>
      <c r="H577" s="205"/>
      <c r="I577" s="205"/>
      <c r="J577" s="205"/>
      <c r="K577" s="205"/>
      <c r="L577" s="205"/>
      <c r="M577" s="205"/>
      <c r="N577" s="205"/>
      <c r="O577" s="205"/>
      <c r="P577" s="205"/>
      <c r="Q577" s="205"/>
      <c r="R577" s="205"/>
      <c r="S577" s="205"/>
      <c r="T577" s="205"/>
      <c r="U577" s="205"/>
      <c r="V577" s="206"/>
      <c r="W577" s="207"/>
      <c r="X577" s="205"/>
      <c r="Y577" s="205"/>
      <c r="Z577" s="205"/>
      <c r="AA577" s="205"/>
      <c r="AB577" s="208"/>
      <c r="AC577" s="205"/>
      <c r="AD577" s="205"/>
      <c r="AE577" s="205"/>
      <c r="AF577" s="205"/>
      <c r="AG577" s="205"/>
    </row>
    <row r="578">
      <c r="A578" s="205"/>
      <c r="B578" s="205"/>
      <c r="C578" s="205"/>
      <c r="D578" s="205"/>
      <c r="E578" s="205"/>
      <c r="F578" s="205"/>
      <c r="G578" s="205"/>
      <c r="H578" s="205"/>
      <c r="I578" s="205"/>
      <c r="J578" s="205"/>
      <c r="K578" s="205"/>
      <c r="L578" s="205"/>
      <c r="M578" s="205"/>
      <c r="N578" s="205"/>
      <c r="O578" s="205"/>
      <c r="P578" s="205"/>
      <c r="Q578" s="205"/>
      <c r="R578" s="205"/>
      <c r="S578" s="205"/>
      <c r="T578" s="205"/>
      <c r="U578" s="205"/>
      <c r="V578" s="206"/>
      <c r="W578" s="207"/>
      <c r="X578" s="205"/>
      <c r="Y578" s="205"/>
      <c r="Z578" s="205"/>
      <c r="AA578" s="205"/>
      <c r="AB578" s="208"/>
      <c r="AC578" s="205"/>
      <c r="AD578" s="205"/>
      <c r="AE578" s="205"/>
      <c r="AF578" s="205"/>
      <c r="AG578" s="205"/>
    </row>
    <row r="579">
      <c r="A579" s="205"/>
      <c r="B579" s="205"/>
      <c r="C579" s="205"/>
      <c r="D579" s="205"/>
      <c r="E579" s="205"/>
      <c r="F579" s="205"/>
      <c r="G579" s="205"/>
      <c r="H579" s="205"/>
      <c r="I579" s="205"/>
      <c r="J579" s="205"/>
      <c r="K579" s="205"/>
      <c r="L579" s="205"/>
      <c r="M579" s="205"/>
      <c r="N579" s="205"/>
      <c r="O579" s="205"/>
      <c r="P579" s="205"/>
      <c r="Q579" s="205"/>
      <c r="R579" s="205"/>
      <c r="S579" s="205"/>
      <c r="T579" s="205"/>
      <c r="U579" s="205"/>
      <c r="V579" s="206"/>
      <c r="W579" s="207"/>
      <c r="X579" s="205"/>
      <c r="Y579" s="205"/>
      <c r="Z579" s="205"/>
      <c r="AA579" s="205"/>
      <c r="AB579" s="208"/>
      <c r="AC579" s="205"/>
      <c r="AD579" s="205"/>
      <c r="AE579" s="205"/>
      <c r="AF579" s="205"/>
      <c r="AG579" s="205"/>
    </row>
    <row r="580">
      <c r="A580" s="205"/>
      <c r="B580" s="205"/>
      <c r="C580" s="205"/>
      <c r="D580" s="205"/>
      <c r="E580" s="205"/>
      <c r="F580" s="205"/>
      <c r="G580" s="205"/>
      <c r="H580" s="205"/>
      <c r="I580" s="205"/>
      <c r="J580" s="205"/>
      <c r="K580" s="205"/>
      <c r="L580" s="205"/>
      <c r="M580" s="205"/>
      <c r="N580" s="205"/>
      <c r="O580" s="205"/>
      <c r="P580" s="205"/>
      <c r="Q580" s="205"/>
      <c r="R580" s="205"/>
      <c r="S580" s="205"/>
      <c r="T580" s="205"/>
      <c r="U580" s="205"/>
      <c r="V580" s="206"/>
      <c r="W580" s="207"/>
      <c r="X580" s="205"/>
      <c r="Y580" s="205"/>
      <c r="Z580" s="205"/>
      <c r="AA580" s="205"/>
      <c r="AB580" s="208"/>
      <c r="AC580" s="205"/>
      <c r="AD580" s="205"/>
      <c r="AE580" s="205"/>
      <c r="AF580" s="205"/>
      <c r="AG580" s="205"/>
    </row>
    <row r="581">
      <c r="A581" s="205"/>
      <c r="B581" s="205"/>
      <c r="C581" s="205"/>
      <c r="D581" s="205"/>
      <c r="E581" s="205"/>
      <c r="F581" s="205"/>
      <c r="G581" s="205"/>
      <c r="H581" s="205"/>
      <c r="I581" s="205"/>
      <c r="J581" s="205"/>
      <c r="K581" s="205"/>
      <c r="L581" s="205"/>
      <c r="M581" s="205"/>
      <c r="N581" s="205"/>
      <c r="O581" s="205"/>
      <c r="P581" s="205"/>
      <c r="Q581" s="205"/>
      <c r="R581" s="205"/>
      <c r="S581" s="205"/>
      <c r="T581" s="205"/>
      <c r="U581" s="205"/>
      <c r="V581" s="206"/>
      <c r="W581" s="207"/>
      <c r="X581" s="205"/>
      <c r="Y581" s="205"/>
      <c r="Z581" s="205"/>
      <c r="AA581" s="205"/>
      <c r="AB581" s="208"/>
      <c r="AC581" s="205"/>
      <c r="AD581" s="205"/>
      <c r="AE581" s="205"/>
      <c r="AF581" s="205"/>
      <c r="AG581" s="205"/>
    </row>
    <row r="582">
      <c r="A582" s="205"/>
      <c r="B582" s="205"/>
      <c r="C582" s="205"/>
      <c r="D582" s="205"/>
      <c r="E582" s="205"/>
      <c r="F582" s="205"/>
      <c r="G582" s="205"/>
      <c r="H582" s="205"/>
      <c r="I582" s="205"/>
      <c r="J582" s="205"/>
      <c r="K582" s="205"/>
      <c r="L582" s="205"/>
      <c r="M582" s="205"/>
      <c r="N582" s="205"/>
      <c r="O582" s="205"/>
      <c r="P582" s="205"/>
      <c r="Q582" s="205"/>
      <c r="R582" s="205"/>
      <c r="S582" s="205"/>
      <c r="T582" s="205"/>
      <c r="U582" s="205"/>
      <c r="V582" s="206"/>
      <c r="W582" s="207"/>
      <c r="X582" s="205"/>
      <c r="Y582" s="205"/>
      <c r="Z582" s="205"/>
      <c r="AA582" s="205"/>
      <c r="AB582" s="208"/>
      <c r="AC582" s="205"/>
      <c r="AD582" s="205"/>
      <c r="AE582" s="205"/>
      <c r="AF582" s="205"/>
      <c r="AG582" s="205"/>
    </row>
    <row r="583">
      <c r="A583" s="205"/>
      <c r="B583" s="205"/>
      <c r="C583" s="205"/>
      <c r="D583" s="205"/>
      <c r="E583" s="205"/>
      <c r="F583" s="205"/>
      <c r="G583" s="205"/>
      <c r="H583" s="205"/>
      <c r="I583" s="205"/>
      <c r="J583" s="205"/>
      <c r="K583" s="205"/>
      <c r="L583" s="205"/>
      <c r="M583" s="205"/>
      <c r="N583" s="205"/>
      <c r="O583" s="205"/>
      <c r="P583" s="205"/>
      <c r="Q583" s="205"/>
      <c r="R583" s="205"/>
      <c r="S583" s="205"/>
      <c r="T583" s="205"/>
      <c r="U583" s="205"/>
      <c r="V583" s="206"/>
      <c r="W583" s="207"/>
      <c r="X583" s="205"/>
      <c r="Y583" s="205"/>
      <c r="Z583" s="205"/>
      <c r="AA583" s="205"/>
      <c r="AB583" s="208"/>
      <c r="AC583" s="205"/>
      <c r="AD583" s="205"/>
      <c r="AE583" s="205"/>
      <c r="AF583" s="205"/>
      <c r="AG583" s="205"/>
    </row>
    <row r="584">
      <c r="A584" s="205"/>
      <c r="B584" s="205"/>
      <c r="C584" s="205"/>
      <c r="D584" s="205"/>
      <c r="E584" s="205"/>
      <c r="F584" s="205"/>
      <c r="G584" s="205"/>
      <c r="H584" s="205"/>
      <c r="I584" s="205"/>
      <c r="J584" s="205"/>
      <c r="K584" s="205"/>
      <c r="L584" s="205"/>
      <c r="M584" s="205"/>
      <c r="N584" s="205"/>
      <c r="O584" s="205"/>
      <c r="P584" s="205"/>
      <c r="Q584" s="205"/>
      <c r="R584" s="205"/>
      <c r="S584" s="205"/>
      <c r="T584" s="205"/>
      <c r="U584" s="205"/>
      <c r="V584" s="206"/>
      <c r="W584" s="207"/>
      <c r="X584" s="205"/>
      <c r="Y584" s="205"/>
      <c r="Z584" s="205"/>
      <c r="AA584" s="205"/>
      <c r="AB584" s="208"/>
      <c r="AC584" s="205"/>
      <c r="AD584" s="205"/>
      <c r="AE584" s="205"/>
      <c r="AF584" s="205"/>
      <c r="AG584" s="205"/>
    </row>
    <row r="585">
      <c r="A585" s="205"/>
      <c r="B585" s="205"/>
      <c r="C585" s="205"/>
      <c r="D585" s="205"/>
      <c r="E585" s="205"/>
      <c r="F585" s="205"/>
      <c r="G585" s="205"/>
      <c r="H585" s="205"/>
      <c r="I585" s="205"/>
      <c r="J585" s="205"/>
      <c r="K585" s="205"/>
      <c r="L585" s="205"/>
      <c r="M585" s="205"/>
      <c r="N585" s="205"/>
      <c r="O585" s="205"/>
      <c r="P585" s="205"/>
      <c r="Q585" s="205"/>
      <c r="R585" s="205"/>
      <c r="S585" s="205"/>
      <c r="T585" s="205"/>
      <c r="U585" s="205"/>
      <c r="V585" s="206"/>
      <c r="W585" s="207"/>
      <c r="X585" s="205"/>
      <c r="Y585" s="205"/>
      <c r="Z585" s="205"/>
      <c r="AA585" s="205"/>
      <c r="AB585" s="208"/>
      <c r="AC585" s="205"/>
      <c r="AD585" s="205"/>
      <c r="AE585" s="205"/>
      <c r="AF585" s="205"/>
      <c r="AG585" s="205"/>
    </row>
    <row r="586">
      <c r="A586" s="205"/>
      <c r="B586" s="205"/>
      <c r="C586" s="205"/>
      <c r="D586" s="205"/>
      <c r="E586" s="205"/>
      <c r="F586" s="205"/>
      <c r="G586" s="205"/>
      <c r="H586" s="205"/>
      <c r="I586" s="205"/>
      <c r="J586" s="205"/>
      <c r="K586" s="205"/>
      <c r="L586" s="205"/>
      <c r="M586" s="205"/>
      <c r="N586" s="205"/>
      <c r="O586" s="205"/>
      <c r="P586" s="205"/>
      <c r="Q586" s="205"/>
      <c r="R586" s="205"/>
      <c r="S586" s="205"/>
      <c r="T586" s="205"/>
      <c r="U586" s="205"/>
      <c r="V586" s="206"/>
      <c r="W586" s="207"/>
      <c r="X586" s="205"/>
      <c r="Y586" s="205"/>
      <c r="Z586" s="205"/>
      <c r="AA586" s="205"/>
      <c r="AB586" s="208"/>
      <c r="AC586" s="205"/>
      <c r="AD586" s="205"/>
      <c r="AE586" s="205"/>
      <c r="AF586" s="205"/>
      <c r="AG586" s="205"/>
    </row>
    <row r="587">
      <c r="A587" s="205"/>
      <c r="B587" s="205"/>
      <c r="C587" s="205"/>
      <c r="D587" s="205"/>
      <c r="E587" s="205"/>
      <c r="F587" s="205"/>
      <c r="G587" s="205"/>
      <c r="H587" s="205"/>
      <c r="I587" s="205"/>
      <c r="J587" s="205"/>
      <c r="K587" s="205"/>
      <c r="L587" s="205"/>
      <c r="M587" s="205"/>
      <c r="N587" s="205"/>
      <c r="O587" s="205"/>
      <c r="P587" s="205"/>
      <c r="Q587" s="205"/>
      <c r="R587" s="205"/>
      <c r="S587" s="205"/>
      <c r="T587" s="205"/>
      <c r="U587" s="205"/>
      <c r="V587" s="206"/>
      <c r="W587" s="207"/>
      <c r="X587" s="205"/>
      <c r="Y587" s="205"/>
      <c r="Z587" s="205"/>
      <c r="AA587" s="205"/>
      <c r="AB587" s="208"/>
      <c r="AC587" s="205"/>
      <c r="AD587" s="205"/>
      <c r="AE587" s="205"/>
      <c r="AF587" s="205"/>
      <c r="AG587" s="205"/>
    </row>
    <row r="588">
      <c r="A588" s="205"/>
      <c r="B588" s="205"/>
      <c r="C588" s="205"/>
      <c r="D588" s="205"/>
      <c r="E588" s="205"/>
      <c r="F588" s="205"/>
      <c r="G588" s="205"/>
      <c r="H588" s="205"/>
      <c r="I588" s="205"/>
      <c r="J588" s="205"/>
      <c r="K588" s="205"/>
      <c r="L588" s="205"/>
      <c r="M588" s="205"/>
      <c r="N588" s="205"/>
      <c r="O588" s="205"/>
      <c r="P588" s="205"/>
      <c r="Q588" s="205"/>
      <c r="R588" s="205"/>
      <c r="S588" s="205"/>
      <c r="T588" s="205"/>
      <c r="U588" s="205"/>
      <c r="V588" s="206"/>
      <c r="W588" s="207"/>
      <c r="X588" s="205"/>
      <c r="Y588" s="205"/>
      <c r="Z588" s="205"/>
      <c r="AA588" s="205"/>
      <c r="AB588" s="208"/>
      <c r="AC588" s="205"/>
      <c r="AD588" s="205"/>
      <c r="AE588" s="205"/>
      <c r="AF588" s="205"/>
      <c r="AG588" s="205"/>
    </row>
    <row r="589">
      <c r="A589" s="205"/>
      <c r="B589" s="205"/>
      <c r="C589" s="205"/>
      <c r="D589" s="205"/>
      <c r="E589" s="205"/>
      <c r="F589" s="205"/>
      <c r="G589" s="205"/>
      <c r="H589" s="205"/>
      <c r="I589" s="205"/>
      <c r="J589" s="205"/>
      <c r="K589" s="205"/>
      <c r="L589" s="205"/>
      <c r="M589" s="205"/>
      <c r="N589" s="205"/>
      <c r="O589" s="205"/>
      <c r="P589" s="205"/>
      <c r="Q589" s="205"/>
      <c r="R589" s="205"/>
      <c r="S589" s="205"/>
      <c r="T589" s="205"/>
      <c r="U589" s="205"/>
      <c r="V589" s="206"/>
      <c r="W589" s="207"/>
      <c r="X589" s="205"/>
      <c r="Y589" s="205"/>
      <c r="Z589" s="205"/>
      <c r="AA589" s="205"/>
      <c r="AB589" s="208"/>
      <c r="AC589" s="205"/>
      <c r="AD589" s="205"/>
      <c r="AE589" s="205"/>
      <c r="AF589" s="205"/>
      <c r="AG589" s="205"/>
    </row>
    <row r="590">
      <c r="A590" s="205"/>
      <c r="B590" s="205"/>
      <c r="C590" s="205"/>
      <c r="D590" s="205"/>
      <c r="E590" s="205"/>
      <c r="F590" s="205"/>
      <c r="G590" s="205"/>
      <c r="H590" s="205"/>
      <c r="I590" s="205"/>
      <c r="J590" s="205"/>
      <c r="K590" s="205"/>
      <c r="L590" s="205"/>
      <c r="M590" s="205"/>
      <c r="N590" s="205"/>
      <c r="O590" s="205"/>
      <c r="P590" s="205"/>
      <c r="Q590" s="205"/>
      <c r="R590" s="205"/>
      <c r="S590" s="205"/>
      <c r="T590" s="205"/>
      <c r="U590" s="205"/>
      <c r="V590" s="206"/>
      <c r="W590" s="207"/>
      <c r="X590" s="205"/>
      <c r="Y590" s="205"/>
      <c r="Z590" s="205"/>
      <c r="AA590" s="205"/>
      <c r="AB590" s="208"/>
      <c r="AC590" s="205"/>
      <c r="AD590" s="205"/>
      <c r="AE590" s="205"/>
      <c r="AF590" s="205"/>
      <c r="AG590" s="205"/>
    </row>
    <row r="591">
      <c r="A591" s="205"/>
      <c r="B591" s="205"/>
      <c r="C591" s="205"/>
      <c r="D591" s="205"/>
      <c r="E591" s="205"/>
      <c r="F591" s="205"/>
      <c r="G591" s="205"/>
      <c r="H591" s="205"/>
      <c r="I591" s="205"/>
      <c r="J591" s="205"/>
      <c r="K591" s="205"/>
      <c r="L591" s="205"/>
      <c r="M591" s="205"/>
      <c r="N591" s="205"/>
      <c r="O591" s="205"/>
      <c r="P591" s="205"/>
      <c r="Q591" s="205"/>
      <c r="R591" s="205"/>
      <c r="S591" s="205"/>
      <c r="T591" s="205"/>
      <c r="U591" s="205"/>
      <c r="V591" s="206"/>
      <c r="W591" s="207"/>
      <c r="X591" s="205"/>
      <c r="Y591" s="205"/>
      <c r="Z591" s="205"/>
      <c r="AA591" s="205"/>
      <c r="AB591" s="208"/>
      <c r="AC591" s="205"/>
      <c r="AD591" s="205"/>
      <c r="AE591" s="205"/>
      <c r="AF591" s="205"/>
      <c r="AG591" s="205"/>
    </row>
    <row r="592">
      <c r="A592" s="205"/>
      <c r="B592" s="205"/>
      <c r="C592" s="205"/>
      <c r="D592" s="205"/>
      <c r="E592" s="205"/>
      <c r="F592" s="205"/>
      <c r="G592" s="205"/>
      <c r="H592" s="205"/>
      <c r="I592" s="205"/>
      <c r="J592" s="205"/>
      <c r="K592" s="205"/>
      <c r="L592" s="205"/>
      <c r="M592" s="205"/>
      <c r="N592" s="205"/>
      <c r="O592" s="205"/>
      <c r="P592" s="205"/>
      <c r="Q592" s="205"/>
      <c r="R592" s="205"/>
      <c r="S592" s="205"/>
      <c r="T592" s="205"/>
      <c r="U592" s="205"/>
      <c r="V592" s="206"/>
      <c r="W592" s="207"/>
      <c r="X592" s="205"/>
      <c r="Y592" s="205"/>
      <c r="Z592" s="205"/>
      <c r="AA592" s="205"/>
      <c r="AB592" s="208"/>
      <c r="AC592" s="205"/>
      <c r="AD592" s="205"/>
      <c r="AE592" s="205"/>
      <c r="AF592" s="205"/>
      <c r="AG592" s="205"/>
    </row>
    <row r="593">
      <c r="A593" s="205"/>
      <c r="B593" s="205"/>
      <c r="C593" s="205"/>
      <c r="D593" s="205"/>
      <c r="E593" s="205"/>
      <c r="F593" s="205"/>
      <c r="G593" s="205"/>
      <c r="H593" s="205"/>
      <c r="I593" s="205"/>
      <c r="J593" s="205"/>
      <c r="K593" s="205"/>
      <c r="L593" s="205"/>
      <c r="M593" s="205"/>
      <c r="N593" s="205"/>
      <c r="O593" s="205"/>
      <c r="P593" s="205"/>
      <c r="Q593" s="205"/>
      <c r="R593" s="205"/>
      <c r="S593" s="205"/>
      <c r="T593" s="205"/>
      <c r="U593" s="205"/>
      <c r="V593" s="206"/>
      <c r="W593" s="207"/>
      <c r="X593" s="205"/>
      <c r="Y593" s="205"/>
      <c r="Z593" s="205"/>
      <c r="AA593" s="205"/>
      <c r="AB593" s="208"/>
      <c r="AC593" s="205"/>
      <c r="AD593" s="205"/>
      <c r="AE593" s="205"/>
      <c r="AF593" s="205"/>
      <c r="AG593" s="205"/>
    </row>
    <row r="594">
      <c r="A594" s="205"/>
      <c r="B594" s="205"/>
      <c r="C594" s="205"/>
      <c r="D594" s="205"/>
      <c r="E594" s="205"/>
      <c r="F594" s="205"/>
      <c r="G594" s="205"/>
      <c r="H594" s="205"/>
      <c r="I594" s="205"/>
      <c r="J594" s="205"/>
      <c r="K594" s="205"/>
      <c r="L594" s="205"/>
      <c r="M594" s="205"/>
      <c r="N594" s="205"/>
      <c r="O594" s="205"/>
      <c r="P594" s="205"/>
      <c r="Q594" s="205"/>
      <c r="R594" s="205"/>
      <c r="S594" s="205"/>
      <c r="T594" s="205"/>
      <c r="U594" s="205"/>
      <c r="V594" s="206"/>
      <c r="W594" s="207"/>
      <c r="X594" s="205"/>
      <c r="Y594" s="205"/>
      <c r="Z594" s="205"/>
      <c r="AA594" s="205"/>
      <c r="AB594" s="208"/>
      <c r="AC594" s="205"/>
      <c r="AD594" s="205"/>
      <c r="AE594" s="205"/>
      <c r="AF594" s="205"/>
      <c r="AG594" s="205"/>
    </row>
    <row r="595">
      <c r="A595" s="205"/>
      <c r="B595" s="205"/>
      <c r="C595" s="205"/>
      <c r="D595" s="205"/>
      <c r="E595" s="205"/>
      <c r="F595" s="205"/>
      <c r="G595" s="205"/>
      <c r="H595" s="205"/>
      <c r="I595" s="205"/>
      <c r="J595" s="205"/>
      <c r="K595" s="205"/>
      <c r="L595" s="205"/>
      <c r="M595" s="205"/>
      <c r="N595" s="205"/>
      <c r="O595" s="205"/>
      <c r="P595" s="205"/>
      <c r="Q595" s="205"/>
      <c r="R595" s="205"/>
      <c r="S595" s="205"/>
      <c r="T595" s="205"/>
      <c r="U595" s="205"/>
      <c r="V595" s="206"/>
      <c r="W595" s="207"/>
      <c r="X595" s="205"/>
      <c r="Y595" s="205"/>
      <c r="Z595" s="205"/>
      <c r="AA595" s="205"/>
      <c r="AB595" s="208"/>
      <c r="AC595" s="205"/>
      <c r="AD595" s="205"/>
      <c r="AE595" s="205"/>
      <c r="AF595" s="205"/>
      <c r="AG595" s="205"/>
    </row>
    <row r="596">
      <c r="A596" s="205"/>
      <c r="B596" s="205"/>
      <c r="C596" s="205"/>
      <c r="D596" s="205"/>
      <c r="E596" s="205"/>
      <c r="F596" s="205"/>
      <c r="G596" s="205"/>
      <c r="H596" s="205"/>
      <c r="I596" s="205"/>
      <c r="J596" s="205"/>
      <c r="K596" s="205"/>
      <c r="L596" s="205"/>
      <c r="M596" s="205"/>
      <c r="N596" s="205"/>
      <c r="O596" s="205"/>
      <c r="P596" s="205"/>
      <c r="Q596" s="205"/>
      <c r="R596" s="205"/>
      <c r="S596" s="205"/>
      <c r="T596" s="205"/>
      <c r="U596" s="205"/>
      <c r="V596" s="206"/>
      <c r="W596" s="207"/>
      <c r="X596" s="205"/>
      <c r="Y596" s="205"/>
      <c r="Z596" s="205"/>
      <c r="AA596" s="205"/>
      <c r="AB596" s="208"/>
      <c r="AC596" s="205"/>
      <c r="AD596" s="205"/>
      <c r="AE596" s="205"/>
      <c r="AF596" s="205"/>
      <c r="AG596" s="205"/>
    </row>
    <row r="597">
      <c r="A597" s="205"/>
      <c r="B597" s="205"/>
      <c r="C597" s="205"/>
      <c r="D597" s="205"/>
      <c r="E597" s="205"/>
      <c r="F597" s="205"/>
      <c r="G597" s="205"/>
      <c r="H597" s="205"/>
      <c r="I597" s="205"/>
      <c r="J597" s="205"/>
      <c r="K597" s="205"/>
      <c r="L597" s="205"/>
      <c r="M597" s="205"/>
      <c r="N597" s="205"/>
      <c r="O597" s="205"/>
      <c r="P597" s="205"/>
      <c r="Q597" s="205"/>
      <c r="R597" s="205"/>
      <c r="S597" s="205"/>
      <c r="T597" s="205"/>
      <c r="U597" s="205"/>
      <c r="V597" s="206"/>
      <c r="W597" s="207"/>
      <c r="X597" s="205"/>
      <c r="Y597" s="205"/>
      <c r="Z597" s="205"/>
      <c r="AA597" s="205"/>
      <c r="AB597" s="208"/>
      <c r="AC597" s="205"/>
      <c r="AD597" s="205"/>
      <c r="AE597" s="205"/>
      <c r="AF597" s="205"/>
      <c r="AG597" s="205"/>
    </row>
    <row r="598">
      <c r="A598" s="205"/>
      <c r="B598" s="205"/>
      <c r="C598" s="205"/>
      <c r="D598" s="205"/>
      <c r="E598" s="205"/>
      <c r="F598" s="205"/>
      <c r="G598" s="205"/>
      <c r="H598" s="205"/>
      <c r="I598" s="205"/>
      <c r="J598" s="205"/>
      <c r="K598" s="205"/>
      <c r="L598" s="205"/>
      <c r="M598" s="205"/>
      <c r="N598" s="205"/>
      <c r="O598" s="205"/>
      <c r="P598" s="205"/>
      <c r="Q598" s="205"/>
      <c r="R598" s="205"/>
      <c r="S598" s="205"/>
      <c r="T598" s="205"/>
      <c r="U598" s="205"/>
      <c r="V598" s="206"/>
      <c r="W598" s="207"/>
      <c r="X598" s="205"/>
      <c r="Y598" s="205"/>
      <c r="Z598" s="205"/>
      <c r="AA598" s="205"/>
      <c r="AB598" s="208"/>
      <c r="AC598" s="205"/>
      <c r="AD598" s="205"/>
      <c r="AE598" s="205"/>
      <c r="AF598" s="205"/>
      <c r="AG598" s="205"/>
    </row>
    <row r="599">
      <c r="A599" s="205"/>
      <c r="B599" s="205"/>
      <c r="C599" s="205"/>
      <c r="D599" s="205"/>
      <c r="E599" s="205"/>
      <c r="F599" s="205"/>
      <c r="G599" s="205"/>
      <c r="H599" s="205"/>
      <c r="I599" s="205"/>
      <c r="J599" s="205"/>
      <c r="K599" s="205"/>
      <c r="L599" s="205"/>
      <c r="M599" s="205"/>
      <c r="N599" s="205"/>
      <c r="O599" s="205"/>
      <c r="P599" s="205"/>
      <c r="Q599" s="205"/>
      <c r="R599" s="205"/>
      <c r="S599" s="205"/>
      <c r="T599" s="205"/>
      <c r="U599" s="205"/>
      <c r="V599" s="206"/>
      <c r="W599" s="207"/>
      <c r="X599" s="205"/>
      <c r="Y599" s="205"/>
      <c r="Z599" s="205"/>
      <c r="AA599" s="205"/>
      <c r="AB599" s="208"/>
      <c r="AC599" s="205"/>
      <c r="AD599" s="205"/>
      <c r="AE599" s="205"/>
      <c r="AF599" s="205"/>
      <c r="AG599" s="205"/>
    </row>
    <row r="600">
      <c r="A600" s="205"/>
      <c r="B600" s="205"/>
      <c r="C600" s="205"/>
      <c r="D600" s="205"/>
      <c r="E600" s="205"/>
      <c r="F600" s="205"/>
      <c r="G600" s="205"/>
      <c r="H600" s="205"/>
      <c r="I600" s="205"/>
      <c r="J600" s="205"/>
      <c r="K600" s="205"/>
      <c r="L600" s="205"/>
      <c r="M600" s="205"/>
      <c r="N600" s="205"/>
      <c r="O600" s="205"/>
      <c r="P600" s="205"/>
      <c r="Q600" s="205"/>
      <c r="R600" s="205"/>
      <c r="S600" s="205"/>
      <c r="T600" s="205"/>
      <c r="U600" s="205"/>
      <c r="V600" s="206"/>
      <c r="W600" s="207"/>
      <c r="X600" s="205"/>
      <c r="Y600" s="205"/>
      <c r="Z600" s="205"/>
      <c r="AA600" s="205"/>
      <c r="AB600" s="208"/>
      <c r="AC600" s="205"/>
      <c r="AD600" s="205"/>
      <c r="AE600" s="205"/>
      <c r="AF600" s="205"/>
      <c r="AG600" s="205"/>
    </row>
    <row r="601">
      <c r="A601" s="205"/>
      <c r="B601" s="205"/>
      <c r="C601" s="205"/>
      <c r="D601" s="205"/>
      <c r="E601" s="205"/>
      <c r="F601" s="205"/>
      <c r="G601" s="205"/>
      <c r="H601" s="205"/>
      <c r="I601" s="205"/>
      <c r="J601" s="205"/>
      <c r="K601" s="205"/>
      <c r="L601" s="205"/>
      <c r="M601" s="205"/>
      <c r="N601" s="205"/>
      <c r="O601" s="205"/>
      <c r="P601" s="205"/>
      <c r="Q601" s="205"/>
      <c r="R601" s="205"/>
      <c r="S601" s="205"/>
      <c r="T601" s="205"/>
      <c r="U601" s="205"/>
      <c r="V601" s="206"/>
      <c r="W601" s="207"/>
      <c r="X601" s="205"/>
      <c r="Y601" s="205"/>
      <c r="Z601" s="205"/>
      <c r="AA601" s="205"/>
      <c r="AB601" s="208"/>
      <c r="AC601" s="205"/>
      <c r="AD601" s="205"/>
      <c r="AE601" s="205"/>
      <c r="AF601" s="205"/>
      <c r="AG601" s="205"/>
    </row>
    <row r="602">
      <c r="A602" s="205"/>
      <c r="B602" s="205"/>
      <c r="C602" s="205"/>
      <c r="D602" s="205"/>
      <c r="E602" s="205"/>
      <c r="F602" s="205"/>
      <c r="G602" s="205"/>
      <c r="H602" s="205"/>
      <c r="I602" s="205"/>
      <c r="J602" s="205"/>
      <c r="K602" s="205"/>
      <c r="L602" s="205"/>
      <c r="M602" s="205"/>
      <c r="N602" s="205"/>
      <c r="O602" s="205"/>
      <c r="P602" s="205"/>
      <c r="Q602" s="205"/>
      <c r="R602" s="205"/>
      <c r="S602" s="205"/>
      <c r="T602" s="205"/>
      <c r="U602" s="205"/>
      <c r="V602" s="206"/>
      <c r="W602" s="207"/>
      <c r="X602" s="205"/>
      <c r="Y602" s="205"/>
      <c r="Z602" s="205"/>
      <c r="AA602" s="205"/>
      <c r="AB602" s="208"/>
      <c r="AC602" s="205"/>
      <c r="AD602" s="205"/>
      <c r="AE602" s="205"/>
      <c r="AF602" s="205"/>
      <c r="AG602" s="205"/>
    </row>
    <row r="603">
      <c r="A603" s="205"/>
      <c r="B603" s="205"/>
      <c r="C603" s="205"/>
      <c r="D603" s="205"/>
      <c r="E603" s="205"/>
      <c r="F603" s="205"/>
      <c r="G603" s="205"/>
      <c r="H603" s="205"/>
      <c r="I603" s="205"/>
      <c r="J603" s="205"/>
      <c r="K603" s="205"/>
      <c r="L603" s="205"/>
      <c r="M603" s="205"/>
      <c r="N603" s="205"/>
      <c r="O603" s="205"/>
      <c r="P603" s="205"/>
      <c r="Q603" s="205"/>
      <c r="R603" s="205"/>
      <c r="S603" s="205"/>
      <c r="T603" s="205"/>
      <c r="U603" s="205"/>
      <c r="V603" s="206"/>
      <c r="W603" s="207"/>
      <c r="X603" s="205"/>
      <c r="Y603" s="205"/>
      <c r="Z603" s="205"/>
      <c r="AA603" s="205"/>
      <c r="AB603" s="208"/>
      <c r="AC603" s="205"/>
      <c r="AD603" s="205"/>
      <c r="AE603" s="205"/>
      <c r="AF603" s="205"/>
      <c r="AG603" s="205"/>
    </row>
    <row r="604">
      <c r="A604" s="205"/>
      <c r="B604" s="205"/>
      <c r="C604" s="205"/>
      <c r="D604" s="205"/>
      <c r="E604" s="205"/>
      <c r="F604" s="205"/>
      <c r="G604" s="205"/>
      <c r="H604" s="205"/>
      <c r="I604" s="205"/>
      <c r="J604" s="205"/>
      <c r="K604" s="205"/>
      <c r="L604" s="205"/>
      <c r="M604" s="205"/>
      <c r="N604" s="205"/>
      <c r="O604" s="205"/>
      <c r="P604" s="205"/>
      <c r="Q604" s="205"/>
      <c r="R604" s="205"/>
      <c r="S604" s="205"/>
      <c r="T604" s="205"/>
      <c r="U604" s="205"/>
      <c r="V604" s="206"/>
      <c r="W604" s="207"/>
      <c r="X604" s="205"/>
      <c r="Y604" s="205"/>
      <c r="Z604" s="205"/>
      <c r="AA604" s="205"/>
      <c r="AB604" s="208"/>
      <c r="AC604" s="205"/>
      <c r="AD604" s="205"/>
      <c r="AE604" s="205"/>
      <c r="AF604" s="205"/>
      <c r="AG604" s="205"/>
    </row>
    <row r="605">
      <c r="A605" s="205"/>
      <c r="B605" s="205"/>
      <c r="C605" s="205"/>
      <c r="D605" s="205"/>
      <c r="E605" s="205"/>
      <c r="F605" s="205"/>
      <c r="G605" s="205"/>
      <c r="H605" s="205"/>
      <c r="I605" s="205"/>
      <c r="J605" s="205"/>
      <c r="K605" s="205"/>
      <c r="L605" s="205"/>
      <c r="M605" s="205"/>
      <c r="N605" s="205"/>
      <c r="O605" s="205"/>
      <c r="P605" s="205"/>
      <c r="Q605" s="205"/>
      <c r="R605" s="205"/>
      <c r="S605" s="205"/>
      <c r="T605" s="205"/>
      <c r="U605" s="205"/>
      <c r="V605" s="206"/>
      <c r="W605" s="207"/>
      <c r="X605" s="205"/>
      <c r="Y605" s="205"/>
      <c r="Z605" s="205"/>
      <c r="AA605" s="205"/>
      <c r="AB605" s="208"/>
      <c r="AC605" s="205"/>
      <c r="AD605" s="205"/>
      <c r="AE605" s="205"/>
      <c r="AF605" s="205"/>
      <c r="AG605" s="205"/>
    </row>
    <row r="606">
      <c r="A606" s="205"/>
      <c r="B606" s="205"/>
      <c r="C606" s="205"/>
      <c r="D606" s="205"/>
      <c r="E606" s="205"/>
      <c r="F606" s="205"/>
      <c r="G606" s="205"/>
      <c r="H606" s="205"/>
      <c r="I606" s="205"/>
      <c r="J606" s="205"/>
      <c r="K606" s="205"/>
      <c r="L606" s="205"/>
      <c r="M606" s="205"/>
      <c r="N606" s="205"/>
      <c r="O606" s="205"/>
      <c r="P606" s="205"/>
      <c r="Q606" s="205"/>
      <c r="R606" s="205"/>
      <c r="S606" s="205"/>
      <c r="T606" s="205"/>
      <c r="U606" s="205"/>
      <c r="V606" s="206"/>
      <c r="W606" s="207"/>
      <c r="X606" s="205"/>
      <c r="Y606" s="205"/>
      <c r="Z606" s="205"/>
      <c r="AA606" s="205"/>
      <c r="AB606" s="208"/>
      <c r="AC606" s="205"/>
      <c r="AD606" s="205"/>
      <c r="AE606" s="205"/>
      <c r="AF606" s="205"/>
      <c r="AG606" s="205"/>
    </row>
    <row r="607">
      <c r="A607" s="205"/>
      <c r="B607" s="205"/>
      <c r="C607" s="205"/>
      <c r="D607" s="205"/>
      <c r="E607" s="205"/>
      <c r="F607" s="205"/>
      <c r="G607" s="205"/>
      <c r="H607" s="205"/>
      <c r="I607" s="205"/>
      <c r="J607" s="205"/>
      <c r="K607" s="205"/>
      <c r="L607" s="205"/>
      <c r="M607" s="205"/>
      <c r="N607" s="205"/>
      <c r="O607" s="205"/>
      <c r="P607" s="205"/>
      <c r="Q607" s="205"/>
      <c r="R607" s="205"/>
      <c r="S607" s="205"/>
      <c r="T607" s="205"/>
      <c r="U607" s="205"/>
      <c r="V607" s="206"/>
      <c r="W607" s="207"/>
      <c r="X607" s="205"/>
      <c r="Y607" s="205"/>
      <c r="Z607" s="205"/>
      <c r="AA607" s="205"/>
      <c r="AB607" s="208"/>
      <c r="AC607" s="205"/>
      <c r="AD607" s="205"/>
      <c r="AE607" s="205"/>
      <c r="AF607" s="205"/>
      <c r="AG607" s="205"/>
    </row>
    <row r="608">
      <c r="A608" s="205"/>
      <c r="B608" s="205"/>
      <c r="C608" s="205"/>
      <c r="D608" s="205"/>
      <c r="E608" s="205"/>
      <c r="F608" s="205"/>
      <c r="G608" s="205"/>
      <c r="H608" s="205"/>
      <c r="I608" s="205"/>
      <c r="J608" s="205"/>
      <c r="K608" s="205"/>
      <c r="L608" s="205"/>
      <c r="M608" s="205"/>
      <c r="N608" s="205"/>
      <c r="O608" s="205"/>
      <c r="P608" s="205"/>
      <c r="Q608" s="205"/>
      <c r="R608" s="205"/>
      <c r="S608" s="205"/>
      <c r="T608" s="205"/>
      <c r="U608" s="205"/>
      <c r="V608" s="206"/>
      <c r="W608" s="207"/>
      <c r="X608" s="205"/>
      <c r="Y608" s="205"/>
      <c r="Z608" s="205"/>
      <c r="AA608" s="205"/>
      <c r="AB608" s="208"/>
      <c r="AC608" s="205"/>
      <c r="AD608" s="205"/>
      <c r="AE608" s="205"/>
      <c r="AF608" s="205"/>
      <c r="AG608" s="205"/>
    </row>
    <row r="609">
      <c r="A609" s="205"/>
      <c r="B609" s="205"/>
      <c r="C609" s="205"/>
      <c r="D609" s="205"/>
      <c r="E609" s="205"/>
      <c r="F609" s="205"/>
      <c r="G609" s="205"/>
      <c r="H609" s="205"/>
      <c r="I609" s="205"/>
      <c r="J609" s="205"/>
      <c r="K609" s="205"/>
      <c r="L609" s="205"/>
      <c r="M609" s="205"/>
      <c r="N609" s="205"/>
      <c r="O609" s="205"/>
      <c r="P609" s="205"/>
      <c r="Q609" s="205"/>
      <c r="R609" s="205"/>
      <c r="S609" s="205"/>
      <c r="T609" s="205"/>
      <c r="U609" s="205"/>
      <c r="V609" s="206"/>
      <c r="W609" s="207"/>
      <c r="X609" s="205"/>
      <c r="Y609" s="205"/>
      <c r="Z609" s="205"/>
      <c r="AA609" s="205"/>
      <c r="AB609" s="208"/>
      <c r="AC609" s="205"/>
      <c r="AD609" s="205"/>
      <c r="AE609" s="205"/>
      <c r="AF609" s="205"/>
      <c r="AG609" s="205"/>
    </row>
    <row r="610">
      <c r="A610" s="205"/>
      <c r="B610" s="205"/>
      <c r="C610" s="205"/>
      <c r="D610" s="205"/>
      <c r="E610" s="205"/>
      <c r="F610" s="205"/>
      <c r="G610" s="205"/>
      <c r="H610" s="205"/>
      <c r="I610" s="205"/>
      <c r="J610" s="205"/>
      <c r="K610" s="205"/>
      <c r="L610" s="205"/>
      <c r="M610" s="205"/>
      <c r="N610" s="205"/>
      <c r="O610" s="205"/>
      <c r="P610" s="205"/>
      <c r="Q610" s="205"/>
      <c r="R610" s="205"/>
      <c r="S610" s="205"/>
      <c r="T610" s="205"/>
      <c r="U610" s="205"/>
      <c r="V610" s="206"/>
      <c r="W610" s="207"/>
      <c r="X610" s="205"/>
      <c r="Y610" s="205"/>
      <c r="Z610" s="205"/>
      <c r="AA610" s="205"/>
      <c r="AB610" s="208"/>
      <c r="AC610" s="205"/>
      <c r="AD610" s="205"/>
      <c r="AE610" s="205"/>
      <c r="AF610" s="205"/>
      <c r="AG610" s="205"/>
    </row>
    <row r="611">
      <c r="A611" s="205"/>
      <c r="B611" s="205"/>
      <c r="C611" s="205"/>
      <c r="D611" s="205"/>
      <c r="E611" s="205"/>
      <c r="F611" s="205"/>
      <c r="G611" s="205"/>
      <c r="H611" s="205"/>
      <c r="I611" s="205"/>
      <c r="J611" s="205"/>
      <c r="K611" s="205"/>
      <c r="L611" s="205"/>
      <c r="M611" s="205"/>
      <c r="N611" s="205"/>
      <c r="O611" s="205"/>
      <c r="P611" s="205"/>
      <c r="Q611" s="205"/>
      <c r="R611" s="205"/>
      <c r="S611" s="205"/>
      <c r="T611" s="205"/>
      <c r="U611" s="205"/>
      <c r="V611" s="206"/>
      <c r="W611" s="207"/>
      <c r="X611" s="205"/>
      <c r="Y611" s="205"/>
      <c r="Z611" s="205"/>
      <c r="AA611" s="205"/>
      <c r="AB611" s="208"/>
      <c r="AC611" s="205"/>
      <c r="AD611" s="205"/>
      <c r="AE611" s="205"/>
      <c r="AF611" s="205"/>
      <c r="AG611" s="205"/>
    </row>
    <row r="612">
      <c r="A612" s="205"/>
      <c r="B612" s="205"/>
      <c r="C612" s="205"/>
      <c r="D612" s="205"/>
      <c r="E612" s="205"/>
      <c r="F612" s="205"/>
      <c r="G612" s="205"/>
      <c r="H612" s="205"/>
      <c r="I612" s="205"/>
      <c r="J612" s="205"/>
      <c r="K612" s="205"/>
      <c r="L612" s="205"/>
      <c r="M612" s="205"/>
      <c r="N612" s="205"/>
      <c r="O612" s="205"/>
      <c r="P612" s="205"/>
      <c r="Q612" s="205"/>
      <c r="R612" s="205"/>
      <c r="S612" s="205"/>
      <c r="T612" s="205"/>
      <c r="U612" s="205"/>
      <c r="V612" s="206"/>
      <c r="W612" s="207"/>
      <c r="X612" s="205"/>
      <c r="Y612" s="205"/>
      <c r="Z612" s="205"/>
      <c r="AA612" s="205"/>
      <c r="AB612" s="208"/>
      <c r="AC612" s="205"/>
      <c r="AD612" s="205"/>
      <c r="AE612" s="205"/>
      <c r="AF612" s="205"/>
      <c r="AG612" s="205"/>
    </row>
    <row r="613">
      <c r="A613" s="205"/>
      <c r="B613" s="205"/>
      <c r="C613" s="205"/>
      <c r="D613" s="205"/>
      <c r="E613" s="205"/>
      <c r="F613" s="205"/>
      <c r="G613" s="205"/>
      <c r="H613" s="205"/>
      <c r="I613" s="205"/>
      <c r="J613" s="205"/>
      <c r="K613" s="205"/>
      <c r="L613" s="205"/>
      <c r="M613" s="205"/>
      <c r="N613" s="205"/>
      <c r="O613" s="205"/>
      <c r="P613" s="205"/>
      <c r="Q613" s="205"/>
      <c r="R613" s="205"/>
      <c r="S613" s="205"/>
      <c r="T613" s="205"/>
      <c r="U613" s="205"/>
      <c r="V613" s="206"/>
      <c r="W613" s="207"/>
      <c r="X613" s="205"/>
      <c r="Y613" s="205"/>
      <c r="Z613" s="205"/>
      <c r="AA613" s="205"/>
      <c r="AB613" s="208"/>
      <c r="AC613" s="205"/>
      <c r="AD613" s="205"/>
      <c r="AE613" s="205"/>
      <c r="AF613" s="205"/>
      <c r="AG613" s="205"/>
    </row>
    <row r="614">
      <c r="A614" s="205"/>
      <c r="B614" s="205"/>
      <c r="C614" s="205"/>
      <c r="D614" s="205"/>
      <c r="E614" s="205"/>
      <c r="F614" s="205"/>
      <c r="G614" s="205"/>
      <c r="H614" s="205"/>
      <c r="I614" s="205"/>
      <c r="J614" s="205"/>
      <c r="K614" s="205"/>
      <c r="L614" s="205"/>
      <c r="M614" s="205"/>
      <c r="N614" s="205"/>
      <c r="O614" s="205"/>
      <c r="P614" s="205"/>
      <c r="Q614" s="205"/>
      <c r="R614" s="205"/>
      <c r="S614" s="205"/>
      <c r="T614" s="205"/>
      <c r="U614" s="205"/>
      <c r="V614" s="206"/>
      <c r="W614" s="207"/>
      <c r="X614" s="205"/>
      <c r="Y614" s="205"/>
      <c r="Z614" s="205"/>
      <c r="AA614" s="205"/>
      <c r="AB614" s="208"/>
      <c r="AC614" s="205"/>
      <c r="AD614" s="205"/>
      <c r="AE614" s="205"/>
      <c r="AF614" s="205"/>
      <c r="AG614" s="205"/>
    </row>
    <row r="615">
      <c r="A615" s="205"/>
      <c r="B615" s="205"/>
      <c r="C615" s="205"/>
      <c r="D615" s="205"/>
      <c r="E615" s="205"/>
      <c r="F615" s="205"/>
      <c r="G615" s="205"/>
      <c r="H615" s="205"/>
      <c r="I615" s="205"/>
      <c r="J615" s="205"/>
      <c r="K615" s="205"/>
      <c r="L615" s="205"/>
      <c r="M615" s="205"/>
      <c r="N615" s="205"/>
      <c r="O615" s="205"/>
      <c r="P615" s="205"/>
      <c r="Q615" s="205"/>
      <c r="R615" s="205"/>
      <c r="S615" s="205"/>
      <c r="T615" s="205"/>
      <c r="U615" s="205"/>
      <c r="V615" s="206"/>
      <c r="W615" s="207"/>
      <c r="X615" s="205"/>
      <c r="Y615" s="205"/>
      <c r="Z615" s="205"/>
      <c r="AA615" s="205"/>
      <c r="AB615" s="208"/>
      <c r="AC615" s="205"/>
      <c r="AD615" s="205"/>
      <c r="AE615" s="205"/>
      <c r="AF615" s="205"/>
      <c r="AG615" s="205"/>
    </row>
    <row r="616">
      <c r="A616" s="205"/>
      <c r="B616" s="205"/>
      <c r="C616" s="205"/>
      <c r="D616" s="205"/>
      <c r="E616" s="205"/>
      <c r="F616" s="205"/>
      <c r="G616" s="205"/>
      <c r="H616" s="205"/>
      <c r="I616" s="205"/>
      <c r="J616" s="205"/>
      <c r="K616" s="205"/>
      <c r="L616" s="205"/>
      <c r="M616" s="205"/>
      <c r="N616" s="205"/>
      <c r="O616" s="205"/>
      <c r="P616" s="205"/>
      <c r="Q616" s="205"/>
      <c r="R616" s="205"/>
      <c r="S616" s="205"/>
      <c r="T616" s="205"/>
      <c r="U616" s="205"/>
      <c r="V616" s="206"/>
      <c r="W616" s="207"/>
      <c r="X616" s="205"/>
      <c r="Y616" s="205"/>
      <c r="Z616" s="205"/>
      <c r="AA616" s="205"/>
      <c r="AB616" s="208"/>
      <c r="AC616" s="205"/>
      <c r="AD616" s="205"/>
      <c r="AE616" s="205"/>
      <c r="AF616" s="205"/>
      <c r="AG616" s="205"/>
    </row>
    <row r="617">
      <c r="A617" s="205"/>
      <c r="B617" s="205"/>
      <c r="C617" s="205"/>
      <c r="D617" s="205"/>
      <c r="E617" s="205"/>
      <c r="F617" s="205"/>
      <c r="G617" s="205"/>
      <c r="H617" s="205"/>
      <c r="I617" s="205"/>
      <c r="J617" s="205"/>
      <c r="K617" s="205"/>
      <c r="L617" s="205"/>
      <c r="M617" s="205"/>
      <c r="N617" s="205"/>
      <c r="O617" s="205"/>
      <c r="P617" s="205"/>
      <c r="Q617" s="205"/>
      <c r="R617" s="205"/>
      <c r="S617" s="205"/>
      <c r="T617" s="205"/>
      <c r="U617" s="205"/>
      <c r="V617" s="206"/>
      <c r="W617" s="207"/>
      <c r="X617" s="205"/>
      <c r="Y617" s="205"/>
      <c r="Z617" s="205"/>
      <c r="AA617" s="205"/>
      <c r="AB617" s="208"/>
      <c r="AC617" s="205"/>
      <c r="AD617" s="205"/>
      <c r="AE617" s="205"/>
      <c r="AF617" s="205"/>
      <c r="AG617" s="205"/>
    </row>
    <row r="618">
      <c r="A618" s="205"/>
      <c r="B618" s="205"/>
      <c r="C618" s="205"/>
      <c r="D618" s="205"/>
      <c r="E618" s="205"/>
      <c r="F618" s="205"/>
      <c r="G618" s="205"/>
      <c r="H618" s="205"/>
      <c r="I618" s="205"/>
      <c r="J618" s="205"/>
      <c r="K618" s="205"/>
      <c r="L618" s="205"/>
      <c r="M618" s="205"/>
      <c r="N618" s="205"/>
      <c r="O618" s="205"/>
      <c r="P618" s="205"/>
      <c r="Q618" s="205"/>
      <c r="R618" s="205"/>
      <c r="S618" s="205"/>
      <c r="T618" s="205"/>
      <c r="U618" s="205"/>
      <c r="V618" s="206"/>
      <c r="W618" s="207"/>
      <c r="X618" s="205"/>
      <c r="Y618" s="205"/>
      <c r="Z618" s="205"/>
      <c r="AA618" s="205"/>
      <c r="AB618" s="208"/>
      <c r="AC618" s="205"/>
      <c r="AD618" s="205"/>
      <c r="AE618" s="205"/>
      <c r="AF618" s="205"/>
      <c r="AG618" s="205"/>
    </row>
    <row r="619">
      <c r="A619" s="205"/>
      <c r="B619" s="205"/>
      <c r="C619" s="205"/>
      <c r="D619" s="205"/>
      <c r="E619" s="205"/>
      <c r="F619" s="205"/>
      <c r="G619" s="205"/>
      <c r="H619" s="205"/>
      <c r="I619" s="205"/>
      <c r="J619" s="205"/>
      <c r="K619" s="205"/>
      <c r="L619" s="205"/>
      <c r="M619" s="205"/>
      <c r="N619" s="205"/>
      <c r="O619" s="205"/>
      <c r="P619" s="205"/>
      <c r="Q619" s="205"/>
      <c r="R619" s="205"/>
      <c r="S619" s="205"/>
      <c r="T619" s="205"/>
      <c r="U619" s="205"/>
      <c r="V619" s="206"/>
      <c r="W619" s="207"/>
      <c r="X619" s="205"/>
      <c r="Y619" s="205"/>
      <c r="Z619" s="205"/>
      <c r="AA619" s="205"/>
      <c r="AB619" s="208"/>
      <c r="AC619" s="205"/>
      <c r="AD619" s="205"/>
      <c r="AE619" s="205"/>
      <c r="AF619" s="205"/>
      <c r="AG619" s="205"/>
    </row>
    <row r="620">
      <c r="A620" s="205"/>
      <c r="B620" s="205"/>
      <c r="C620" s="205"/>
      <c r="D620" s="205"/>
      <c r="E620" s="205"/>
      <c r="F620" s="205"/>
      <c r="G620" s="205"/>
      <c r="H620" s="205"/>
      <c r="I620" s="205"/>
      <c r="J620" s="205"/>
      <c r="K620" s="205"/>
      <c r="L620" s="205"/>
      <c r="M620" s="205"/>
      <c r="N620" s="205"/>
      <c r="O620" s="205"/>
      <c r="P620" s="205"/>
      <c r="Q620" s="205"/>
      <c r="R620" s="205"/>
      <c r="S620" s="205"/>
      <c r="T620" s="205"/>
      <c r="U620" s="205"/>
      <c r="V620" s="206"/>
      <c r="W620" s="207"/>
      <c r="X620" s="205"/>
      <c r="Y620" s="205"/>
      <c r="Z620" s="205"/>
      <c r="AA620" s="205"/>
      <c r="AB620" s="208"/>
      <c r="AC620" s="205"/>
      <c r="AD620" s="205"/>
      <c r="AE620" s="205"/>
      <c r="AF620" s="205"/>
      <c r="AG620" s="205"/>
    </row>
    <row r="621">
      <c r="A621" s="205"/>
      <c r="B621" s="205"/>
      <c r="C621" s="205"/>
      <c r="D621" s="205"/>
      <c r="E621" s="205"/>
      <c r="F621" s="205"/>
      <c r="G621" s="205"/>
      <c r="H621" s="205"/>
      <c r="I621" s="205"/>
      <c r="J621" s="205"/>
      <c r="K621" s="205"/>
      <c r="L621" s="205"/>
      <c r="M621" s="205"/>
      <c r="N621" s="205"/>
      <c r="O621" s="205"/>
      <c r="P621" s="205"/>
      <c r="Q621" s="205"/>
      <c r="R621" s="205"/>
      <c r="S621" s="205"/>
      <c r="T621" s="205"/>
      <c r="U621" s="205"/>
      <c r="V621" s="206"/>
      <c r="W621" s="207"/>
      <c r="X621" s="205"/>
      <c r="Y621" s="205"/>
      <c r="Z621" s="205"/>
      <c r="AA621" s="205"/>
      <c r="AB621" s="208"/>
      <c r="AC621" s="205"/>
      <c r="AD621" s="205"/>
      <c r="AE621" s="205"/>
      <c r="AF621" s="205"/>
      <c r="AG621" s="205"/>
    </row>
    <row r="622">
      <c r="A622" s="205"/>
      <c r="B622" s="205"/>
      <c r="C622" s="205"/>
      <c r="D622" s="205"/>
      <c r="E622" s="205"/>
      <c r="F622" s="205"/>
      <c r="G622" s="205"/>
      <c r="H622" s="205"/>
      <c r="I622" s="205"/>
      <c r="J622" s="205"/>
      <c r="K622" s="205"/>
      <c r="L622" s="205"/>
      <c r="M622" s="205"/>
      <c r="N622" s="205"/>
      <c r="O622" s="205"/>
      <c r="P622" s="205"/>
      <c r="Q622" s="205"/>
      <c r="R622" s="205"/>
      <c r="S622" s="205"/>
      <c r="T622" s="205"/>
      <c r="U622" s="205"/>
      <c r="V622" s="206"/>
      <c r="W622" s="207"/>
      <c r="X622" s="205"/>
      <c r="Y622" s="205"/>
      <c r="Z622" s="205"/>
      <c r="AA622" s="205"/>
      <c r="AB622" s="208"/>
      <c r="AC622" s="205"/>
      <c r="AD622" s="205"/>
      <c r="AE622" s="205"/>
      <c r="AF622" s="205"/>
      <c r="AG622" s="205"/>
    </row>
    <row r="623">
      <c r="A623" s="205"/>
      <c r="B623" s="205"/>
      <c r="C623" s="205"/>
      <c r="D623" s="205"/>
      <c r="E623" s="205"/>
      <c r="F623" s="205"/>
      <c r="G623" s="205"/>
      <c r="H623" s="205"/>
      <c r="I623" s="205"/>
      <c r="J623" s="205"/>
      <c r="K623" s="205"/>
      <c r="L623" s="205"/>
      <c r="M623" s="205"/>
      <c r="N623" s="205"/>
      <c r="O623" s="205"/>
      <c r="P623" s="205"/>
      <c r="Q623" s="205"/>
      <c r="R623" s="205"/>
      <c r="S623" s="205"/>
      <c r="T623" s="205"/>
      <c r="U623" s="205"/>
      <c r="V623" s="206"/>
      <c r="W623" s="207"/>
      <c r="X623" s="205"/>
      <c r="Y623" s="205"/>
      <c r="Z623" s="205"/>
      <c r="AA623" s="205"/>
      <c r="AB623" s="208"/>
      <c r="AC623" s="205"/>
      <c r="AD623" s="205"/>
      <c r="AE623" s="205"/>
      <c r="AF623" s="205"/>
      <c r="AG623" s="205"/>
    </row>
    <row r="624">
      <c r="A624" s="205"/>
      <c r="B624" s="205"/>
      <c r="C624" s="205"/>
      <c r="D624" s="205"/>
      <c r="E624" s="205"/>
      <c r="F624" s="205"/>
      <c r="G624" s="205"/>
      <c r="H624" s="205"/>
      <c r="I624" s="205"/>
      <c r="J624" s="205"/>
      <c r="K624" s="205"/>
      <c r="L624" s="205"/>
      <c r="M624" s="205"/>
      <c r="N624" s="205"/>
      <c r="O624" s="205"/>
      <c r="P624" s="205"/>
      <c r="Q624" s="205"/>
      <c r="R624" s="205"/>
      <c r="S624" s="205"/>
      <c r="T624" s="205"/>
      <c r="U624" s="205"/>
      <c r="V624" s="206"/>
      <c r="W624" s="207"/>
      <c r="X624" s="205"/>
      <c r="Y624" s="205"/>
      <c r="Z624" s="205"/>
      <c r="AA624" s="205"/>
      <c r="AB624" s="208"/>
      <c r="AC624" s="205"/>
      <c r="AD624" s="205"/>
      <c r="AE624" s="205"/>
      <c r="AF624" s="205"/>
      <c r="AG624" s="205"/>
    </row>
    <row r="625">
      <c r="A625" s="205"/>
      <c r="B625" s="205"/>
      <c r="C625" s="205"/>
      <c r="D625" s="205"/>
      <c r="E625" s="205"/>
      <c r="F625" s="205"/>
      <c r="G625" s="205"/>
      <c r="H625" s="205"/>
      <c r="I625" s="205"/>
      <c r="J625" s="205"/>
      <c r="K625" s="205"/>
      <c r="L625" s="205"/>
      <c r="M625" s="205"/>
      <c r="N625" s="205"/>
      <c r="O625" s="205"/>
      <c r="P625" s="205"/>
      <c r="Q625" s="205"/>
      <c r="R625" s="205"/>
      <c r="S625" s="205"/>
      <c r="T625" s="205"/>
      <c r="U625" s="205"/>
      <c r="V625" s="206"/>
      <c r="W625" s="207"/>
      <c r="X625" s="205"/>
      <c r="Y625" s="205"/>
      <c r="Z625" s="205"/>
      <c r="AA625" s="205"/>
      <c r="AB625" s="208"/>
      <c r="AC625" s="205"/>
      <c r="AD625" s="205"/>
      <c r="AE625" s="205"/>
      <c r="AF625" s="205"/>
      <c r="AG625" s="205"/>
    </row>
    <row r="626">
      <c r="A626" s="205"/>
      <c r="B626" s="205"/>
      <c r="C626" s="205"/>
      <c r="D626" s="205"/>
      <c r="E626" s="205"/>
      <c r="F626" s="205"/>
      <c r="G626" s="205"/>
      <c r="H626" s="205"/>
      <c r="I626" s="205"/>
      <c r="J626" s="205"/>
      <c r="K626" s="205"/>
      <c r="L626" s="205"/>
      <c r="M626" s="205"/>
      <c r="N626" s="205"/>
      <c r="O626" s="205"/>
      <c r="P626" s="205"/>
      <c r="Q626" s="205"/>
      <c r="R626" s="205"/>
      <c r="S626" s="205"/>
      <c r="T626" s="205"/>
      <c r="U626" s="205"/>
      <c r="V626" s="206"/>
      <c r="W626" s="207"/>
      <c r="X626" s="205"/>
      <c r="Y626" s="205"/>
      <c r="Z626" s="205"/>
      <c r="AA626" s="205"/>
      <c r="AB626" s="208"/>
      <c r="AC626" s="205"/>
      <c r="AD626" s="205"/>
      <c r="AE626" s="205"/>
      <c r="AF626" s="205"/>
      <c r="AG626" s="205"/>
    </row>
    <row r="627">
      <c r="A627" s="205"/>
      <c r="B627" s="205"/>
      <c r="C627" s="205"/>
      <c r="D627" s="205"/>
      <c r="E627" s="205"/>
      <c r="F627" s="205"/>
      <c r="G627" s="205"/>
      <c r="H627" s="205"/>
      <c r="I627" s="205"/>
      <c r="J627" s="205"/>
      <c r="K627" s="205"/>
      <c r="L627" s="205"/>
      <c r="M627" s="205"/>
      <c r="N627" s="205"/>
      <c r="O627" s="205"/>
      <c r="P627" s="205"/>
      <c r="Q627" s="205"/>
      <c r="R627" s="205"/>
      <c r="S627" s="205"/>
      <c r="T627" s="205"/>
      <c r="U627" s="205"/>
      <c r="V627" s="206"/>
      <c r="W627" s="207"/>
      <c r="X627" s="205"/>
      <c r="Y627" s="205"/>
      <c r="Z627" s="205"/>
      <c r="AA627" s="205"/>
      <c r="AB627" s="208"/>
      <c r="AC627" s="205"/>
      <c r="AD627" s="205"/>
      <c r="AE627" s="205"/>
      <c r="AF627" s="205"/>
      <c r="AG627" s="205"/>
    </row>
    <row r="628">
      <c r="A628" s="205"/>
      <c r="B628" s="205"/>
      <c r="C628" s="205"/>
      <c r="D628" s="205"/>
      <c r="E628" s="205"/>
      <c r="F628" s="205"/>
      <c r="G628" s="205"/>
      <c r="H628" s="205"/>
      <c r="I628" s="205"/>
      <c r="J628" s="205"/>
      <c r="K628" s="205"/>
      <c r="L628" s="205"/>
      <c r="M628" s="205"/>
      <c r="N628" s="205"/>
      <c r="O628" s="205"/>
      <c r="P628" s="205"/>
      <c r="Q628" s="205"/>
      <c r="R628" s="205"/>
      <c r="S628" s="205"/>
      <c r="T628" s="205"/>
      <c r="U628" s="205"/>
      <c r="V628" s="206"/>
      <c r="W628" s="207"/>
      <c r="X628" s="205"/>
      <c r="Y628" s="205"/>
      <c r="Z628" s="205"/>
      <c r="AA628" s="205"/>
      <c r="AB628" s="208"/>
      <c r="AC628" s="205"/>
      <c r="AD628" s="205"/>
      <c r="AE628" s="205"/>
      <c r="AF628" s="205"/>
      <c r="AG628" s="205"/>
    </row>
    <row r="629">
      <c r="A629" s="205"/>
      <c r="B629" s="205"/>
      <c r="C629" s="205"/>
      <c r="D629" s="205"/>
      <c r="E629" s="205"/>
      <c r="F629" s="205"/>
      <c r="G629" s="205"/>
      <c r="H629" s="205"/>
      <c r="I629" s="205"/>
      <c r="J629" s="205"/>
      <c r="K629" s="205"/>
      <c r="L629" s="205"/>
      <c r="M629" s="205"/>
      <c r="N629" s="205"/>
      <c r="O629" s="205"/>
      <c r="P629" s="205"/>
      <c r="Q629" s="205"/>
      <c r="R629" s="205"/>
      <c r="S629" s="205"/>
      <c r="T629" s="205"/>
      <c r="U629" s="205"/>
      <c r="V629" s="206"/>
      <c r="W629" s="207"/>
      <c r="X629" s="205"/>
      <c r="Y629" s="205"/>
      <c r="Z629" s="205"/>
      <c r="AA629" s="205"/>
      <c r="AB629" s="208"/>
      <c r="AC629" s="205"/>
      <c r="AD629" s="205"/>
      <c r="AE629" s="205"/>
      <c r="AF629" s="205"/>
      <c r="AG629" s="205"/>
    </row>
    <row r="630">
      <c r="A630" s="205"/>
      <c r="B630" s="205"/>
      <c r="C630" s="205"/>
      <c r="D630" s="205"/>
      <c r="E630" s="205"/>
      <c r="F630" s="205"/>
      <c r="G630" s="205"/>
      <c r="H630" s="205"/>
      <c r="I630" s="205"/>
      <c r="J630" s="205"/>
      <c r="K630" s="205"/>
      <c r="L630" s="205"/>
      <c r="M630" s="205"/>
      <c r="N630" s="205"/>
      <c r="O630" s="205"/>
      <c r="P630" s="205"/>
      <c r="Q630" s="205"/>
      <c r="R630" s="205"/>
      <c r="S630" s="205"/>
      <c r="T630" s="205"/>
      <c r="U630" s="205"/>
      <c r="V630" s="206"/>
      <c r="W630" s="207"/>
      <c r="X630" s="205"/>
      <c r="Y630" s="205"/>
      <c r="Z630" s="205"/>
      <c r="AA630" s="205"/>
      <c r="AB630" s="208"/>
      <c r="AC630" s="205"/>
      <c r="AD630" s="205"/>
      <c r="AE630" s="205"/>
      <c r="AF630" s="205"/>
      <c r="AG630" s="205"/>
    </row>
    <row r="631">
      <c r="A631" s="205"/>
      <c r="B631" s="205"/>
      <c r="C631" s="205"/>
      <c r="D631" s="205"/>
      <c r="E631" s="205"/>
      <c r="F631" s="205"/>
      <c r="G631" s="205"/>
      <c r="H631" s="205"/>
      <c r="I631" s="205"/>
      <c r="J631" s="205"/>
      <c r="K631" s="205"/>
      <c r="L631" s="205"/>
      <c r="M631" s="205"/>
      <c r="N631" s="205"/>
      <c r="O631" s="205"/>
      <c r="P631" s="205"/>
      <c r="Q631" s="205"/>
      <c r="R631" s="205"/>
      <c r="S631" s="205"/>
      <c r="T631" s="205"/>
      <c r="U631" s="205"/>
      <c r="V631" s="206"/>
      <c r="W631" s="207"/>
      <c r="X631" s="205"/>
      <c r="Y631" s="205"/>
      <c r="Z631" s="205"/>
      <c r="AA631" s="205"/>
      <c r="AB631" s="208"/>
      <c r="AC631" s="205"/>
      <c r="AD631" s="205"/>
      <c r="AE631" s="205"/>
      <c r="AF631" s="205"/>
      <c r="AG631" s="205"/>
    </row>
    <row r="632">
      <c r="A632" s="205"/>
      <c r="B632" s="205"/>
      <c r="C632" s="205"/>
      <c r="D632" s="205"/>
      <c r="E632" s="205"/>
      <c r="F632" s="205"/>
      <c r="G632" s="205"/>
      <c r="H632" s="205"/>
      <c r="I632" s="205"/>
      <c r="J632" s="205"/>
      <c r="K632" s="205"/>
      <c r="L632" s="205"/>
      <c r="M632" s="205"/>
      <c r="N632" s="205"/>
      <c r="O632" s="205"/>
      <c r="P632" s="205"/>
      <c r="Q632" s="205"/>
      <c r="R632" s="205"/>
      <c r="S632" s="205"/>
      <c r="T632" s="205"/>
      <c r="U632" s="205"/>
      <c r="V632" s="206"/>
      <c r="W632" s="207"/>
      <c r="X632" s="205"/>
      <c r="Y632" s="205"/>
      <c r="Z632" s="205"/>
      <c r="AA632" s="205"/>
      <c r="AB632" s="208"/>
      <c r="AC632" s="205"/>
      <c r="AD632" s="205"/>
      <c r="AE632" s="205"/>
      <c r="AF632" s="205"/>
      <c r="AG632" s="205"/>
    </row>
    <row r="633">
      <c r="A633" s="205"/>
      <c r="B633" s="205"/>
      <c r="C633" s="205"/>
      <c r="D633" s="205"/>
      <c r="E633" s="205"/>
      <c r="F633" s="205"/>
      <c r="G633" s="205"/>
      <c r="H633" s="205"/>
      <c r="I633" s="205"/>
      <c r="J633" s="205"/>
      <c r="K633" s="205"/>
      <c r="L633" s="205"/>
      <c r="M633" s="205"/>
      <c r="N633" s="205"/>
      <c r="O633" s="205"/>
      <c r="P633" s="205"/>
      <c r="Q633" s="205"/>
      <c r="R633" s="205"/>
      <c r="S633" s="205"/>
      <c r="T633" s="205"/>
      <c r="U633" s="205"/>
      <c r="V633" s="206"/>
      <c r="W633" s="207"/>
      <c r="X633" s="205"/>
      <c r="Y633" s="205"/>
      <c r="Z633" s="205"/>
      <c r="AA633" s="205"/>
      <c r="AB633" s="208"/>
      <c r="AC633" s="205"/>
      <c r="AD633" s="205"/>
      <c r="AE633" s="205"/>
      <c r="AF633" s="205"/>
      <c r="AG633" s="205"/>
    </row>
    <row r="634">
      <c r="A634" s="205"/>
      <c r="B634" s="205"/>
      <c r="C634" s="205"/>
      <c r="D634" s="205"/>
      <c r="E634" s="205"/>
      <c r="F634" s="205"/>
      <c r="G634" s="205"/>
      <c r="H634" s="205"/>
      <c r="I634" s="205"/>
      <c r="J634" s="205"/>
      <c r="K634" s="205"/>
      <c r="L634" s="205"/>
      <c r="M634" s="205"/>
      <c r="N634" s="205"/>
      <c r="O634" s="205"/>
      <c r="P634" s="205"/>
      <c r="Q634" s="205"/>
      <c r="R634" s="205"/>
      <c r="S634" s="205"/>
      <c r="T634" s="205"/>
      <c r="U634" s="205"/>
      <c r="V634" s="206"/>
      <c r="W634" s="207"/>
      <c r="X634" s="205"/>
      <c r="Y634" s="205"/>
      <c r="Z634" s="205"/>
      <c r="AA634" s="205"/>
      <c r="AB634" s="208"/>
      <c r="AC634" s="205"/>
      <c r="AD634" s="205"/>
      <c r="AE634" s="205"/>
      <c r="AF634" s="205"/>
      <c r="AG634" s="205"/>
    </row>
    <row r="635">
      <c r="A635" s="205"/>
      <c r="B635" s="205"/>
      <c r="C635" s="205"/>
      <c r="D635" s="205"/>
      <c r="E635" s="205"/>
      <c r="F635" s="205"/>
      <c r="G635" s="205"/>
      <c r="H635" s="205"/>
      <c r="I635" s="205"/>
      <c r="J635" s="205"/>
      <c r="K635" s="205"/>
      <c r="L635" s="205"/>
      <c r="M635" s="205"/>
      <c r="N635" s="205"/>
      <c r="O635" s="205"/>
      <c r="P635" s="205"/>
      <c r="Q635" s="205"/>
      <c r="R635" s="205"/>
      <c r="S635" s="205"/>
      <c r="T635" s="205"/>
      <c r="U635" s="205"/>
      <c r="V635" s="206"/>
      <c r="W635" s="207"/>
      <c r="X635" s="205"/>
      <c r="Y635" s="205"/>
      <c r="Z635" s="205"/>
      <c r="AA635" s="205"/>
      <c r="AB635" s="208"/>
      <c r="AC635" s="205"/>
      <c r="AD635" s="205"/>
      <c r="AE635" s="205"/>
      <c r="AF635" s="205"/>
      <c r="AG635" s="205"/>
    </row>
    <row r="636">
      <c r="A636" s="205"/>
      <c r="B636" s="205"/>
      <c r="C636" s="205"/>
      <c r="D636" s="205"/>
      <c r="E636" s="205"/>
      <c r="F636" s="205"/>
      <c r="G636" s="205"/>
      <c r="H636" s="205"/>
      <c r="I636" s="205"/>
      <c r="J636" s="205"/>
      <c r="K636" s="205"/>
      <c r="L636" s="205"/>
      <c r="M636" s="205"/>
      <c r="N636" s="205"/>
      <c r="O636" s="205"/>
      <c r="P636" s="205"/>
      <c r="Q636" s="205"/>
      <c r="R636" s="205"/>
      <c r="S636" s="205"/>
      <c r="T636" s="205"/>
      <c r="U636" s="205"/>
      <c r="V636" s="206"/>
      <c r="W636" s="207"/>
      <c r="X636" s="205"/>
      <c r="Y636" s="205"/>
      <c r="Z636" s="205"/>
      <c r="AA636" s="205"/>
      <c r="AB636" s="208"/>
      <c r="AC636" s="205"/>
      <c r="AD636" s="205"/>
      <c r="AE636" s="205"/>
      <c r="AF636" s="205"/>
      <c r="AG636" s="205"/>
    </row>
    <row r="637">
      <c r="A637" s="205"/>
      <c r="B637" s="205"/>
      <c r="C637" s="205"/>
      <c r="D637" s="205"/>
      <c r="E637" s="205"/>
      <c r="F637" s="205"/>
      <c r="G637" s="205"/>
      <c r="H637" s="205"/>
      <c r="I637" s="205"/>
      <c r="J637" s="205"/>
      <c r="K637" s="205"/>
      <c r="L637" s="205"/>
      <c r="M637" s="205"/>
      <c r="N637" s="205"/>
      <c r="O637" s="205"/>
      <c r="P637" s="205"/>
      <c r="Q637" s="205"/>
      <c r="R637" s="205"/>
      <c r="S637" s="205"/>
      <c r="T637" s="205"/>
      <c r="U637" s="205"/>
      <c r="V637" s="206"/>
      <c r="W637" s="207"/>
      <c r="X637" s="205"/>
      <c r="Y637" s="205"/>
      <c r="Z637" s="205"/>
      <c r="AA637" s="205"/>
      <c r="AB637" s="208"/>
      <c r="AC637" s="205"/>
      <c r="AD637" s="205"/>
      <c r="AE637" s="205"/>
      <c r="AF637" s="205"/>
      <c r="AG637" s="205"/>
    </row>
    <row r="638">
      <c r="A638" s="205"/>
      <c r="B638" s="205"/>
      <c r="C638" s="205"/>
      <c r="D638" s="205"/>
      <c r="E638" s="205"/>
      <c r="F638" s="205"/>
      <c r="G638" s="205"/>
      <c r="H638" s="205"/>
      <c r="I638" s="205"/>
      <c r="J638" s="205"/>
      <c r="K638" s="205"/>
      <c r="L638" s="205"/>
      <c r="M638" s="205"/>
      <c r="N638" s="205"/>
      <c r="O638" s="205"/>
      <c r="P638" s="205"/>
      <c r="Q638" s="205"/>
      <c r="R638" s="205"/>
      <c r="S638" s="205"/>
      <c r="T638" s="205"/>
      <c r="U638" s="205"/>
      <c r="V638" s="206"/>
      <c r="W638" s="207"/>
      <c r="X638" s="205"/>
      <c r="Y638" s="205"/>
      <c r="Z638" s="205"/>
      <c r="AA638" s="205"/>
      <c r="AB638" s="208"/>
      <c r="AC638" s="205"/>
      <c r="AD638" s="205"/>
      <c r="AE638" s="205"/>
      <c r="AF638" s="205"/>
      <c r="AG638" s="205"/>
    </row>
    <row r="639">
      <c r="A639" s="205"/>
      <c r="B639" s="205"/>
      <c r="C639" s="205"/>
      <c r="D639" s="205"/>
      <c r="E639" s="205"/>
      <c r="F639" s="205"/>
      <c r="G639" s="205"/>
      <c r="H639" s="205"/>
      <c r="I639" s="205"/>
      <c r="J639" s="205"/>
      <c r="K639" s="205"/>
      <c r="L639" s="205"/>
      <c r="M639" s="205"/>
      <c r="N639" s="205"/>
      <c r="O639" s="205"/>
      <c r="P639" s="205"/>
      <c r="Q639" s="205"/>
      <c r="R639" s="205"/>
      <c r="S639" s="205"/>
      <c r="T639" s="205"/>
      <c r="U639" s="205"/>
      <c r="V639" s="206"/>
      <c r="W639" s="207"/>
      <c r="X639" s="205"/>
      <c r="Y639" s="205"/>
      <c r="Z639" s="205"/>
      <c r="AA639" s="205"/>
      <c r="AB639" s="208"/>
      <c r="AC639" s="205"/>
      <c r="AD639" s="205"/>
      <c r="AE639" s="205"/>
      <c r="AF639" s="205"/>
      <c r="AG639" s="205"/>
    </row>
    <row r="640">
      <c r="A640" s="205"/>
      <c r="B640" s="205"/>
      <c r="C640" s="205"/>
      <c r="D640" s="205"/>
      <c r="E640" s="205"/>
      <c r="F640" s="205"/>
      <c r="G640" s="205"/>
      <c r="H640" s="205"/>
      <c r="I640" s="205"/>
      <c r="J640" s="205"/>
      <c r="K640" s="205"/>
      <c r="L640" s="205"/>
      <c r="M640" s="205"/>
      <c r="N640" s="205"/>
      <c r="O640" s="205"/>
      <c r="P640" s="205"/>
      <c r="Q640" s="205"/>
      <c r="R640" s="205"/>
      <c r="S640" s="205"/>
      <c r="T640" s="205"/>
      <c r="U640" s="205"/>
      <c r="V640" s="206"/>
      <c r="W640" s="207"/>
      <c r="X640" s="205"/>
      <c r="Y640" s="205"/>
      <c r="Z640" s="205"/>
      <c r="AA640" s="205"/>
      <c r="AB640" s="208"/>
      <c r="AC640" s="205"/>
      <c r="AD640" s="205"/>
      <c r="AE640" s="205"/>
      <c r="AF640" s="205"/>
      <c r="AG640" s="205"/>
    </row>
    <row r="641">
      <c r="A641" s="205"/>
      <c r="B641" s="205"/>
      <c r="C641" s="205"/>
      <c r="D641" s="205"/>
      <c r="E641" s="205"/>
      <c r="F641" s="205"/>
      <c r="G641" s="205"/>
      <c r="H641" s="205"/>
      <c r="I641" s="205"/>
      <c r="J641" s="205"/>
      <c r="K641" s="205"/>
      <c r="L641" s="205"/>
      <c r="M641" s="205"/>
      <c r="N641" s="205"/>
      <c r="O641" s="205"/>
      <c r="P641" s="205"/>
      <c r="Q641" s="205"/>
      <c r="R641" s="205"/>
      <c r="S641" s="205"/>
      <c r="T641" s="205"/>
      <c r="U641" s="205"/>
      <c r="V641" s="206"/>
      <c r="W641" s="207"/>
      <c r="X641" s="205"/>
      <c r="Y641" s="205"/>
      <c r="Z641" s="205"/>
      <c r="AA641" s="205"/>
      <c r="AB641" s="208"/>
      <c r="AC641" s="205"/>
      <c r="AD641" s="205"/>
      <c r="AE641" s="205"/>
      <c r="AF641" s="205"/>
      <c r="AG641" s="205"/>
    </row>
    <row r="642">
      <c r="A642" s="205"/>
      <c r="B642" s="205"/>
      <c r="C642" s="205"/>
      <c r="D642" s="205"/>
      <c r="E642" s="205"/>
      <c r="F642" s="205"/>
      <c r="G642" s="205"/>
      <c r="H642" s="205"/>
      <c r="I642" s="205"/>
      <c r="J642" s="205"/>
      <c r="K642" s="205"/>
      <c r="L642" s="205"/>
      <c r="M642" s="205"/>
      <c r="N642" s="205"/>
      <c r="O642" s="205"/>
      <c r="P642" s="205"/>
      <c r="Q642" s="205"/>
      <c r="R642" s="205"/>
      <c r="S642" s="205"/>
      <c r="T642" s="205"/>
      <c r="U642" s="205"/>
      <c r="V642" s="206"/>
      <c r="W642" s="207"/>
      <c r="X642" s="205"/>
      <c r="Y642" s="205"/>
      <c r="Z642" s="205"/>
      <c r="AA642" s="205"/>
      <c r="AB642" s="208"/>
      <c r="AC642" s="205"/>
      <c r="AD642" s="205"/>
      <c r="AE642" s="205"/>
      <c r="AF642" s="205"/>
      <c r="AG642" s="205"/>
    </row>
    <row r="643">
      <c r="A643" s="205"/>
      <c r="B643" s="205"/>
      <c r="C643" s="205"/>
      <c r="D643" s="205"/>
      <c r="E643" s="205"/>
      <c r="F643" s="205"/>
      <c r="G643" s="205"/>
      <c r="H643" s="205"/>
      <c r="I643" s="205"/>
      <c r="J643" s="205"/>
      <c r="K643" s="205"/>
      <c r="L643" s="205"/>
      <c r="M643" s="205"/>
      <c r="N643" s="205"/>
      <c r="O643" s="205"/>
      <c r="P643" s="205"/>
      <c r="Q643" s="205"/>
      <c r="R643" s="205"/>
      <c r="S643" s="205"/>
      <c r="T643" s="205"/>
      <c r="U643" s="205"/>
      <c r="V643" s="206"/>
      <c r="W643" s="207"/>
      <c r="X643" s="205"/>
      <c r="Y643" s="205"/>
      <c r="Z643" s="205"/>
      <c r="AA643" s="205"/>
      <c r="AB643" s="208"/>
      <c r="AC643" s="205"/>
      <c r="AD643" s="205"/>
      <c r="AE643" s="205"/>
      <c r="AF643" s="205"/>
      <c r="AG643" s="205"/>
    </row>
    <row r="644">
      <c r="A644" s="205"/>
      <c r="B644" s="205"/>
      <c r="C644" s="205"/>
      <c r="D644" s="205"/>
      <c r="E644" s="205"/>
      <c r="F644" s="205"/>
      <c r="G644" s="205"/>
      <c r="H644" s="205"/>
      <c r="I644" s="205"/>
      <c r="J644" s="205"/>
      <c r="K644" s="205"/>
      <c r="L644" s="205"/>
      <c r="M644" s="205"/>
      <c r="N644" s="205"/>
      <c r="O644" s="205"/>
      <c r="P644" s="205"/>
      <c r="Q644" s="205"/>
      <c r="R644" s="205"/>
      <c r="S644" s="205"/>
      <c r="T644" s="205"/>
      <c r="U644" s="205"/>
      <c r="V644" s="206"/>
      <c r="W644" s="207"/>
      <c r="X644" s="205"/>
      <c r="Y644" s="205"/>
      <c r="Z644" s="205"/>
      <c r="AA644" s="205"/>
      <c r="AB644" s="208"/>
      <c r="AC644" s="205"/>
      <c r="AD644" s="205"/>
      <c r="AE644" s="205"/>
      <c r="AF644" s="205"/>
      <c r="AG644" s="205"/>
    </row>
    <row r="645">
      <c r="A645" s="205"/>
      <c r="B645" s="205"/>
      <c r="C645" s="205"/>
      <c r="D645" s="205"/>
      <c r="E645" s="205"/>
      <c r="F645" s="205"/>
      <c r="G645" s="205"/>
      <c r="H645" s="205"/>
      <c r="I645" s="205"/>
      <c r="J645" s="205"/>
      <c r="K645" s="205"/>
      <c r="L645" s="205"/>
      <c r="M645" s="205"/>
      <c r="N645" s="205"/>
      <c r="O645" s="205"/>
      <c r="P645" s="205"/>
      <c r="Q645" s="205"/>
      <c r="R645" s="205"/>
      <c r="S645" s="205"/>
      <c r="T645" s="205"/>
      <c r="U645" s="205"/>
      <c r="V645" s="206"/>
      <c r="W645" s="207"/>
      <c r="X645" s="205"/>
      <c r="Y645" s="205"/>
      <c r="Z645" s="205"/>
      <c r="AA645" s="205"/>
      <c r="AB645" s="208"/>
      <c r="AC645" s="205"/>
      <c r="AD645" s="205"/>
      <c r="AE645" s="205"/>
      <c r="AF645" s="205"/>
      <c r="AG645" s="205"/>
    </row>
    <row r="646">
      <c r="A646" s="205"/>
      <c r="B646" s="205"/>
      <c r="C646" s="205"/>
      <c r="D646" s="205"/>
      <c r="E646" s="205"/>
      <c r="F646" s="205"/>
      <c r="G646" s="205"/>
      <c r="H646" s="205"/>
      <c r="I646" s="205"/>
      <c r="J646" s="205"/>
      <c r="K646" s="205"/>
      <c r="L646" s="205"/>
      <c r="M646" s="205"/>
      <c r="N646" s="205"/>
      <c r="O646" s="205"/>
      <c r="P646" s="205"/>
      <c r="Q646" s="205"/>
      <c r="R646" s="205"/>
      <c r="S646" s="205"/>
      <c r="T646" s="205"/>
      <c r="U646" s="205"/>
      <c r="V646" s="206"/>
      <c r="W646" s="207"/>
      <c r="X646" s="205"/>
      <c r="Y646" s="205"/>
      <c r="Z646" s="205"/>
      <c r="AA646" s="205"/>
      <c r="AB646" s="208"/>
      <c r="AC646" s="205"/>
      <c r="AD646" s="205"/>
      <c r="AE646" s="205"/>
      <c r="AF646" s="205"/>
      <c r="AG646" s="205"/>
    </row>
    <row r="647">
      <c r="A647" s="205"/>
      <c r="B647" s="205"/>
      <c r="C647" s="205"/>
      <c r="D647" s="205"/>
      <c r="E647" s="205"/>
      <c r="F647" s="205"/>
      <c r="G647" s="205"/>
      <c r="H647" s="205"/>
      <c r="I647" s="205"/>
      <c r="J647" s="205"/>
      <c r="K647" s="205"/>
      <c r="L647" s="205"/>
      <c r="M647" s="205"/>
      <c r="N647" s="205"/>
      <c r="O647" s="205"/>
      <c r="P647" s="205"/>
      <c r="Q647" s="205"/>
      <c r="R647" s="205"/>
      <c r="S647" s="205"/>
      <c r="T647" s="205"/>
      <c r="U647" s="205"/>
      <c r="V647" s="206"/>
      <c r="W647" s="207"/>
      <c r="X647" s="205"/>
      <c r="Y647" s="205"/>
      <c r="Z647" s="205"/>
      <c r="AA647" s="205"/>
      <c r="AB647" s="208"/>
      <c r="AC647" s="205"/>
      <c r="AD647" s="205"/>
      <c r="AE647" s="205"/>
      <c r="AF647" s="205"/>
      <c r="AG647" s="205"/>
    </row>
    <row r="648">
      <c r="A648" s="205"/>
      <c r="B648" s="205"/>
      <c r="C648" s="205"/>
      <c r="D648" s="205"/>
      <c r="E648" s="205"/>
      <c r="F648" s="205"/>
      <c r="G648" s="205"/>
      <c r="H648" s="205"/>
      <c r="I648" s="205"/>
      <c r="J648" s="205"/>
      <c r="K648" s="205"/>
      <c r="L648" s="205"/>
      <c r="M648" s="205"/>
      <c r="N648" s="205"/>
      <c r="O648" s="205"/>
      <c r="P648" s="205"/>
      <c r="Q648" s="205"/>
      <c r="R648" s="205"/>
      <c r="S648" s="205"/>
      <c r="T648" s="205"/>
      <c r="U648" s="205"/>
      <c r="V648" s="206"/>
      <c r="W648" s="207"/>
      <c r="X648" s="205"/>
      <c r="Y648" s="205"/>
      <c r="Z648" s="205"/>
      <c r="AA648" s="205"/>
      <c r="AB648" s="208"/>
      <c r="AC648" s="205"/>
      <c r="AD648" s="205"/>
      <c r="AE648" s="205"/>
      <c r="AF648" s="205"/>
      <c r="AG648" s="205"/>
    </row>
    <row r="649">
      <c r="A649" s="205"/>
      <c r="B649" s="205"/>
      <c r="C649" s="205"/>
      <c r="D649" s="205"/>
      <c r="E649" s="205"/>
      <c r="F649" s="205"/>
      <c r="G649" s="205"/>
      <c r="H649" s="205"/>
      <c r="I649" s="205"/>
      <c r="J649" s="205"/>
      <c r="K649" s="205"/>
      <c r="L649" s="205"/>
      <c r="M649" s="205"/>
      <c r="N649" s="205"/>
      <c r="O649" s="205"/>
      <c r="P649" s="205"/>
      <c r="Q649" s="205"/>
      <c r="R649" s="205"/>
      <c r="S649" s="205"/>
      <c r="T649" s="205"/>
      <c r="U649" s="205"/>
      <c r="V649" s="206"/>
      <c r="W649" s="207"/>
      <c r="X649" s="205"/>
      <c r="Y649" s="205"/>
      <c r="Z649" s="205"/>
      <c r="AA649" s="205"/>
      <c r="AB649" s="208"/>
      <c r="AC649" s="205"/>
      <c r="AD649" s="205"/>
      <c r="AE649" s="205"/>
      <c r="AF649" s="205"/>
      <c r="AG649" s="205"/>
    </row>
    <row r="650">
      <c r="A650" s="205"/>
      <c r="B650" s="205"/>
      <c r="C650" s="205"/>
      <c r="D650" s="205"/>
      <c r="E650" s="205"/>
      <c r="F650" s="205"/>
      <c r="G650" s="205"/>
      <c r="H650" s="205"/>
      <c r="I650" s="205"/>
      <c r="J650" s="205"/>
      <c r="K650" s="205"/>
      <c r="L650" s="205"/>
      <c r="M650" s="205"/>
      <c r="N650" s="205"/>
      <c r="O650" s="205"/>
      <c r="P650" s="205"/>
      <c r="Q650" s="205"/>
      <c r="R650" s="205"/>
      <c r="S650" s="205"/>
      <c r="T650" s="205"/>
      <c r="U650" s="205"/>
      <c r="V650" s="206"/>
      <c r="W650" s="207"/>
      <c r="X650" s="205"/>
      <c r="Y650" s="205"/>
      <c r="Z650" s="205"/>
      <c r="AA650" s="205"/>
      <c r="AB650" s="208"/>
      <c r="AC650" s="205"/>
      <c r="AD650" s="205"/>
      <c r="AE650" s="205"/>
      <c r="AF650" s="205"/>
      <c r="AG650" s="205"/>
    </row>
    <row r="651">
      <c r="A651" s="205"/>
      <c r="B651" s="205"/>
      <c r="C651" s="205"/>
      <c r="D651" s="205"/>
      <c r="E651" s="205"/>
      <c r="F651" s="205"/>
      <c r="G651" s="205"/>
      <c r="H651" s="205"/>
      <c r="I651" s="205"/>
      <c r="J651" s="205"/>
      <c r="K651" s="205"/>
      <c r="L651" s="205"/>
      <c r="M651" s="205"/>
      <c r="N651" s="205"/>
      <c r="O651" s="205"/>
      <c r="P651" s="205"/>
      <c r="Q651" s="205"/>
      <c r="R651" s="205"/>
      <c r="S651" s="205"/>
      <c r="T651" s="205"/>
      <c r="U651" s="205"/>
      <c r="V651" s="206"/>
      <c r="W651" s="207"/>
      <c r="X651" s="205"/>
      <c r="Y651" s="205"/>
      <c r="Z651" s="205"/>
      <c r="AA651" s="205"/>
      <c r="AB651" s="208"/>
      <c r="AC651" s="205"/>
      <c r="AD651" s="205"/>
      <c r="AE651" s="205"/>
      <c r="AF651" s="205"/>
      <c r="AG651" s="205"/>
    </row>
    <row r="652">
      <c r="A652" s="205"/>
      <c r="B652" s="205"/>
      <c r="C652" s="205"/>
      <c r="D652" s="205"/>
      <c r="E652" s="205"/>
      <c r="F652" s="205"/>
      <c r="G652" s="205"/>
      <c r="H652" s="205"/>
      <c r="I652" s="205"/>
      <c r="J652" s="205"/>
      <c r="K652" s="205"/>
      <c r="L652" s="205"/>
      <c r="M652" s="205"/>
      <c r="N652" s="205"/>
      <c r="O652" s="205"/>
      <c r="P652" s="205"/>
      <c r="Q652" s="205"/>
      <c r="R652" s="205"/>
      <c r="S652" s="205"/>
      <c r="T652" s="205"/>
      <c r="U652" s="205"/>
      <c r="V652" s="206"/>
      <c r="W652" s="207"/>
      <c r="X652" s="205"/>
      <c r="Y652" s="205"/>
      <c r="Z652" s="205"/>
      <c r="AA652" s="205"/>
      <c r="AB652" s="208"/>
      <c r="AC652" s="205"/>
      <c r="AD652" s="205"/>
      <c r="AE652" s="205"/>
      <c r="AF652" s="205"/>
      <c r="AG652" s="205"/>
    </row>
    <row r="653">
      <c r="A653" s="205"/>
      <c r="B653" s="205"/>
      <c r="C653" s="205"/>
      <c r="D653" s="205"/>
      <c r="E653" s="205"/>
      <c r="F653" s="205"/>
      <c r="G653" s="205"/>
      <c r="H653" s="205"/>
      <c r="I653" s="205"/>
      <c r="J653" s="205"/>
      <c r="K653" s="205"/>
      <c r="L653" s="205"/>
      <c r="M653" s="205"/>
      <c r="N653" s="205"/>
      <c r="O653" s="205"/>
      <c r="P653" s="205"/>
      <c r="Q653" s="205"/>
      <c r="R653" s="205"/>
      <c r="S653" s="205"/>
      <c r="T653" s="205"/>
      <c r="U653" s="205"/>
      <c r="V653" s="206"/>
      <c r="W653" s="207"/>
      <c r="X653" s="205"/>
      <c r="Y653" s="205"/>
      <c r="Z653" s="205"/>
      <c r="AA653" s="205"/>
      <c r="AB653" s="208"/>
      <c r="AC653" s="205"/>
      <c r="AD653" s="205"/>
      <c r="AE653" s="205"/>
      <c r="AF653" s="205"/>
      <c r="AG653" s="205"/>
    </row>
    <row r="654">
      <c r="A654" s="205"/>
      <c r="B654" s="205"/>
      <c r="C654" s="205"/>
      <c r="D654" s="205"/>
      <c r="E654" s="205"/>
      <c r="F654" s="205"/>
      <c r="G654" s="205"/>
      <c r="H654" s="205"/>
      <c r="I654" s="205"/>
      <c r="J654" s="205"/>
      <c r="K654" s="205"/>
      <c r="L654" s="205"/>
      <c r="M654" s="205"/>
      <c r="N654" s="205"/>
      <c r="O654" s="205"/>
      <c r="P654" s="205"/>
      <c r="Q654" s="205"/>
      <c r="R654" s="205"/>
      <c r="S654" s="205"/>
      <c r="T654" s="205"/>
      <c r="U654" s="205"/>
      <c r="V654" s="206"/>
      <c r="W654" s="207"/>
      <c r="X654" s="205"/>
      <c r="Y654" s="205"/>
      <c r="Z654" s="205"/>
      <c r="AA654" s="205"/>
      <c r="AB654" s="208"/>
      <c r="AC654" s="205"/>
      <c r="AD654" s="205"/>
      <c r="AE654" s="205"/>
      <c r="AF654" s="205"/>
      <c r="AG654" s="205"/>
    </row>
    <row r="655">
      <c r="A655" s="205"/>
      <c r="B655" s="205"/>
      <c r="C655" s="205"/>
      <c r="D655" s="205"/>
      <c r="E655" s="205"/>
      <c r="F655" s="205"/>
      <c r="G655" s="205"/>
      <c r="H655" s="205"/>
      <c r="I655" s="205"/>
      <c r="J655" s="205"/>
      <c r="K655" s="205"/>
      <c r="L655" s="205"/>
      <c r="M655" s="205"/>
      <c r="N655" s="205"/>
      <c r="O655" s="205"/>
      <c r="P655" s="205"/>
      <c r="Q655" s="205"/>
      <c r="R655" s="205"/>
      <c r="S655" s="205"/>
      <c r="T655" s="205"/>
      <c r="U655" s="205"/>
      <c r="V655" s="206"/>
      <c r="W655" s="207"/>
      <c r="X655" s="205"/>
      <c r="Y655" s="205"/>
      <c r="Z655" s="205"/>
      <c r="AA655" s="205"/>
      <c r="AB655" s="208"/>
      <c r="AC655" s="205"/>
      <c r="AD655" s="205"/>
      <c r="AE655" s="205"/>
      <c r="AF655" s="205"/>
      <c r="AG655" s="205"/>
    </row>
    <row r="656">
      <c r="A656" s="205"/>
      <c r="B656" s="205"/>
      <c r="C656" s="205"/>
      <c r="D656" s="205"/>
      <c r="E656" s="205"/>
      <c r="F656" s="205"/>
      <c r="G656" s="205"/>
      <c r="H656" s="205"/>
      <c r="I656" s="205"/>
      <c r="J656" s="205"/>
      <c r="K656" s="205"/>
      <c r="L656" s="205"/>
      <c r="M656" s="205"/>
      <c r="N656" s="205"/>
      <c r="O656" s="205"/>
      <c r="P656" s="205"/>
      <c r="Q656" s="205"/>
      <c r="R656" s="205"/>
      <c r="S656" s="205"/>
      <c r="T656" s="205"/>
      <c r="U656" s="205"/>
      <c r="V656" s="206"/>
      <c r="W656" s="207"/>
      <c r="X656" s="205"/>
      <c r="Y656" s="205"/>
      <c r="Z656" s="205"/>
      <c r="AA656" s="205"/>
      <c r="AB656" s="208"/>
      <c r="AC656" s="205"/>
      <c r="AD656" s="205"/>
      <c r="AE656" s="205"/>
      <c r="AF656" s="205"/>
      <c r="AG656" s="205"/>
    </row>
    <row r="657">
      <c r="A657" s="205"/>
      <c r="B657" s="205"/>
      <c r="C657" s="205"/>
      <c r="D657" s="205"/>
      <c r="E657" s="205"/>
      <c r="F657" s="205"/>
      <c r="G657" s="205"/>
      <c r="H657" s="205"/>
      <c r="I657" s="205"/>
      <c r="J657" s="205"/>
      <c r="K657" s="205"/>
      <c r="L657" s="205"/>
      <c r="M657" s="205"/>
      <c r="N657" s="205"/>
      <c r="O657" s="205"/>
      <c r="P657" s="205"/>
      <c r="Q657" s="205"/>
      <c r="R657" s="205"/>
      <c r="S657" s="205"/>
      <c r="T657" s="205"/>
      <c r="U657" s="205"/>
      <c r="V657" s="206"/>
      <c r="W657" s="207"/>
      <c r="X657" s="205"/>
      <c r="Y657" s="205"/>
      <c r="Z657" s="205"/>
      <c r="AA657" s="205"/>
      <c r="AB657" s="208"/>
      <c r="AC657" s="205"/>
      <c r="AD657" s="205"/>
      <c r="AE657" s="205"/>
      <c r="AF657" s="205"/>
      <c r="AG657" s="205"/>
    </row>
    <row r="658">
      <c r="A658" s="205"/>
      <c r="B658" s="205"/>
      <c r="C658" s="205"/>
      <c r="D658" s="205"/>
      <c r="E658" s="205"/>
      <c r="F658" s="205"/>
      <c r="G658" s="205"/>
      <c r="H658" s="205"/>
      <c r="I658" s="205"/>
      <c r="J658" s="205"/>
      <c r="K658" s="205"/>
      <c r="L658" s="205"/>
      <c r="M658" s="205"/>
      <c r="N658" s="205"/>
      <c r="O658" s="205"/>
      <c r="P658" s="205"/>
      <c r="Q658" s="205"/>
      <c r="R658" s="205"/>
      <c r="S658" s="205"/>
      <c r="T658" s="205"/>
      <c r="U658" s="205"/>
      <c r="V658" s="206"/>
      <c r="W658" s="207"/>
      <c r="X658" s="205"/>
      <c r="Y658" s="205"/>
      <c r="Z658" s="205"/>
      <c r="AA658" s="205"/>
      <c r="AB658" s="208"/>
      <c r="AC658" s="205"/>
      <c r="AD658" s="205"/>
      <c r="AE658" s="205"/>
      <c r="AF658" s="205"/>
      <c r="AG658" s="205"/>
    </row>
    <row r="659">
      <c r="A659" s="205"/>
      <c r="B659" s="205"/>
      <c r="C659" s="205"/>
      <c r="D659" s="205"/>
      <c r="E659" s="205"/>
      <c r="F659" s="205"/>
      <c r="G659" s="205"/>
      <c r="H659" s="205"/>
      <c r="I659" s="205"/>
      <c r="J659" s="205"/>
      <c r="K659" s="205"/>
      <c r="L659" s="205"/>
      <c r="M659" s="205"/>
      <c r="N659" s="205"/>
      <c r="O659" s="205"/>
      <c r="P659" s="205"/>
      <c r="Q659" s="205"/>
      <c r="R659" s="205"/>
      <c r="S659" s="205"/>
      <c r="T659" s="205"/>
      <c r="U659" s="205"/>
      <c r="V659" s="206"/>
      <c r="W659" s="207"/>
      <c r="X659" s="205"/>
      <c r="Y659" s="205"/>
      <c r="Z659" s="205"/>
      <c r="AA659" s="205"/>
      <c r="AB659" s="208"/>
      <c r="AC659" s="205"/>
      <c r="AD659" s="205"/>
      <c r="AE659" s="205"/>
      <c r="AF659" s="205"/>
      <c r="AG659" s="205"/>
    </row>
    <row r="660">
      <c r="A660" s="205"/>
      <c r="B660" s="205"/>
      <c r="C660" s="205"/>
      <c r="D660" s="205"/>
      <c r="E660" s="205"/>
      <c r="F660" s="205"/>
      <c r="G660" s="205"/>
      <c r="H660" s="205"/>
      <c r="I660" s="205"/>
      <c r="J660" s="205"/>
      <c r="K660" s="205"/>
      <c r="L660" s="205"/>
      <c r="M660" s="205"/>
      <c r="N660" s="205"/>
      <c r="O660" s="205"/>
      <c r="P660" s="205"/>
      <c r="Q660" s="205"/>
      <c r="R660" s="205"/>
      <c r="S660" s="205"/>
      <c r="T660" s="205"/>
      <c r="U660" s="205"/>
      <c r="V660" s="206"/>
      <c r="W660" s="207"/>
      <c r="X660" s="205"/>
      <c r="Y660" s="205"/>
      <c r="Z660" s="205"/>
      <c r="AA660" s="205"/>
      <c r="AB660" s="208"/>
      <c r="AC660" s="205"/>
      <c r="AD660" s="205"/>
      <c r="AE660" s="205"/>
      <c r="AF660" s="205"/>
      <c r="AG660" s="205"/>
    </row>
    <row r="661">
      <c r="A661" s="205"/>
      <c r="B661" s="205"/>
      <c r="C661" s="205"/>
      <c r="D661" s="205"/>
      <c r="E661" s="205"/>
      <c r="F661" s="205"/>
      <c r="G661" s="205"/>
      <c r="H661" s="205"/>
      <c r="I661" s="205"/>
      <c r="J661" s="205"/>
      <c r="K661" s="205"/>
      <c r="L661" s="205"/>
      <c r="M661" s="205"/>
      <c r="N661" s="205"/>
      <c r="O661" s="205"/>
      <c r="P661" s="205"/>
      <c r="Q661" s="205"/>
      <c r="R661" s="205"/>
      <c r="S661" s="205"/>
      <c r="T661" s="205"/>
      <c r="U661" s="205"/>
      <c r="V661" s="206"/>
      <c r="W661" s="207"/>
      <c r="X661" s="205"/>
      <c r="Y661" s="205"/>
      <c r="Z661" s="205"/>
      <c r="AA661" s="205"/>
      <c r="AB661" s="208"/>
      <c r="AC661" s="205"/>
      <c r="AD661" s="205"/>
      <c r="AE661" s="205"/>
      <c r="AF661" s="205"/>
      <c r="AG661" s="205"/>
    </row>
    <row r="662">
      <c r="A662" s="205"/>
      <c r="B662" s="205"/>
      <c r="C662" s="205"/>
      <c r="D662" s="205"/>
      <c r="E662" s="205"/>
      <c r="F662" s="205"/>
      <c r="G662" s="205"/>
      <c r="H662" s="205"/>
      <c r="I662" s="205"/>
      <c r="J662" s="205"/>
      <c r="K662" s="205"/>
      <c r="L662" s="205"/>
      <c r="M662" s="205"/>
      <c r="N662" s="205"/>
      <c r="O662" s="205"/>
      <c r="P662" s="205"/>
      <c r="Q662" s="205"/>
      <c r="R662" s="205"/>
      <c r="S662" s="205"/>
      <c r="T662" s="205"/>
      <c r="U662" s="205"/>
      <c r="V662" s="206"/>
      <c r="W662" s="207"/>
      <c r="X662" s="205"/>
      <c r="Y662" s="205"/>
      <c r="Z662" s="205"/>
      <c r="AA662" s="205"/>
      <c r="AB662" s="208"/>
      <c r="AC662" s="205"/>
      <c r="AD662" s="205"/>
      <c r="AE662" s="205"/>
      <c r="AF662" s="205"/>
      <c r="AG662" s="205"/>
    </row>
    <row r="663">
      <c r="A663" s="205"/>
      <c r="B663" s="205"/>
      <c r="C663" s="205"/>
      <c r="D663" s="205"/>
      <c r="E663" s="205"/>
      <c r="F663" s="205"/>
      <c r="G663" s="205"/>
      <c r="H663" s="205"/>
      <c r="I663" s="205"/>
      <c r="J663" s="205"/>
      <c r="K663" s="205"/>
      <c r="L663" s="205"/>
      <c r="M663" s="205"/>
      <c r="N663" s="205"/>
      <c r="O663" s="205"/>
      <c r="P663" s="205"/>
      <c r="Q663" s="205"/>
      <c r="R663" s="205"/>
      <c r="S663" s="205"/>
      <c r="T663" s="205"/>
      <c r="U663" s="205"/>
      <c r="V663" s="206"/>
      <c r="W663" s="207"/>
      <c r="X663" s="205"/>
      <c r="Y663" s="205"/>
      <c r="Z663" s="205"/>
      <c r="AA663" s="205"/>
      <c r="AB663" s="208"/>
      <c r="AC663" s="205"/>
      <c r="AD663" s="205"/>
      <c r="AE663" s="205"/>
      <c r="AF663" s="205"/>
      <c r="AG663" s="205"/>
    </row>
    <row r="664">
      <c r="A664" s="205"/>
      <c r="B664" s="205"/>
      <c r="C664" s="205"/>
      <c r="D664" s="205"/>
      <c r="E664" s="205"/>
      <c r="F664" s="205"/>
      <c r="G664" s="205"/>
      <c r="H664" s="205"/>
      <c r="I664" s="205"/>
      <c r="J664" s="205"/>
      <c r="K664" s="205"/>
      <c r="L664" s="205"/>
      <c r="M664" s="205"/>
      <c r="N664" s="205"/>
      <c r="O664" s="205"/>
      <c r="P664" s="205"/>
      <c r="Q664" s="205"/>
      <c r="R664" s="205"/>
      <c r="S664" s="205"/>
      <c r="T664" s="205"/>
      <c r="U664" s="205"/>
      <c r="V664" s="206"/>
      <c r="W664" s="207"/>
      <c r="X664" s="205"/>
      <c r="Y664" s="205"/>
      <c r="Z664" s="205"/>
      <c r="AA664" s="205"/>
      <c r="AB664" s="208"/>
      <c r="AC664" s="205"/>
      <c r="AD664" s="205"/>
      <c r="AE664" s="205"/>
      <c r="AF664" s="205"/>
      <c r="AG664" s="205"/>
    </row>
    <row r="665">
      <c r="A665" s="205"/>
      <c r="B665" s="205"/>
      <c r="C665" s="205"/>
      <c r="D665" s="205"/>
      <c r="E665" s="205"/>
      <c r="F665" s="205"/>
      <c r="G665" s="205"/>
      <c r="H665" s="205"/>
      <c r="I665" s="205"/>
      <c r="J665" s="205"/>
      <c r="K665" s="205"/>
      <c r="L665" s="205"/>
      <c r="M665" s="205"/>
      <c r="N665" s="205"/>
      <c r="O665" s="205"/>
      <c r="P665" s="205"/>
      <c r="Q665" s="205"/>
      <c r="R665" s="205"/>
      <c r="S665" s="205"/>
      <c r="T665" s="205"/>
      <c r="U665" s="205"/>
      <c r="V665" s="206"/>
      <c r="W665" s="207"/>
      <c r="X665" s="205"/>
      <c r="Y665" s="205"/>
      <c r="Z665" s="205"/>
      <c r="AA665" s="205"/>
      <c r="AB665" s="208"/>
      <c r="AC665" s="205"/>
      <c r="AD665" s="205"/>
      <c r="AE665" s="205"/>
      <c r="AF665" s="205"/>
      <c r="AG665" s="205"/>
    </row>
    <row r="666">
      <c r="A666" s="205"/>
      <c r="B666" s="205"/>
      <c r="C666" s="205"/>
      <c r="D666" s="205"/>
      <c r="E666" s="205"/>
      <c r="F666" s="205"/>
      <c r="G666" s="205"/>
      <c r="H666" s="205"/>
      <c r="I666" s="205"/>
      <c r="J666" s="205"/>
      <c r="K666" s="205"/>
      <c r="L666" s="205"/>
      <c r="M666" s="205"/>
      <c r="N666" s="205"/>
      <c r="O666" s="205"/>
      <c r="P666" s="205"/>
      <c r="Q666" s="205"/>
      <c r="R666" s="205"/>
      <c r="S666" s="205"/>
      <c r="T666" s="205"/>
      <c r="U666" s="205"/>
      <c r="V666" s="206"/>
      <c r="W666" s="207"/>
      <c r="X666" s="205"/>
      <c r="Y666" s="205"/>
      <c r="Z666" s="205"/>
      <c r="AA666" s="205"/>
      <c r="AB666" s="208"/>
      <c r="AC666" s="205"/>
      <c r="AD666" s="205"/>
      <c r="AE666" s="205"/>
      <c r="AF666" s="205"/>
      <c r="AG666" s="205"/>
    </row>
    <row r="667">
      <c r="A667" s="205"/>
      <c r="B667" s="205"/>
      <c r="C667" s="205"/>
      <c r="D667" s="205"/>
      <c r="E667" s="205"/>
      <c r="F667" s="205"/>
      <c r="G667" s="205"/>
      <c r="H667" s="205"/>
      <c r="I667" s="205"/>
      <c r="J667" s="205"/>
      <c r="K667" s="205"/>
      <c r="L667" s="205"/>
      <c r="M667" s="205"/>
      <c r="N667" s="205"/>
      <c r="O667" s="205"/>
      <c r="P667" s="205"/>
      <c r="Q667" s="205"/>
      <c r="R667" s="205"/>
      <c r="S667" s="205"/>
      <c r="T667" s="205"/>
      <c r="U667" s="205"/>
      <c r="V667" s="206"/>
      <c r="W667" s="207"/>
      <c r="X667" s="205"/>
      <c r="Y667" s="205"/>
      <c r="Z667" s="205"/>
      <c r="AA667" s="205"/>
      <c r="AB667" s="208"/>
      <c r="AC667" s="205"/>
      <c r="AD667" s="205"/>
      <c r="AE667" s="205"/>
      <c r="AF667" s="205"/>
      <c r="AG667" s="205"/>
    </row>
    <row r="668">
      <c r="A668" s="205"/>
      <c r="B668" s="205"/>
      <c r="C668" s="205"/>
      <c r="D668" s="205"/>
      <c r="E668" s="205"/>
      <c r="F668" s="205"/>
      <c r="G668" s="205"/>
      <c r="H668" s="205"/>
      <c r="I668" s="205"/>
      <c r="J668" s="205"/>
      <c r="K668" s="205"/>
      <c r="L668" s="205"/>
      <c r="M668" s="205"/>
      <c r="N668" s="205"/>
      <c r="O668" s="205"/>
      <c r="P668" s="205"/>
      <c r="Q668" s="205"/>
      <c r="R668" s="205"/>
      <c r="S668" s="205"/>
      <c r="T668" s="205"/>
      <c r="U668" s="205"/>
      <c r="V668" s="206"/>
      <c r="W668" s="207"/>
      <c r="X668" s="205"/>
      <c r="Y668" s="205"/>
      <c r="Z668" s="205"/>
      <c r="AA668" s="205"/>
      <c r="AB668" s="208"/>
      <c r="AC668" s="205"/>
      <c r="AD668" s="205"/>
      <c r="AE668" s="205"/>
      <c r="AF668" s="205"/>
      <c r="AG668" s="205"/>
    </row>
    <row r="669">
      <c r="A669" s="205"/>
      <c r="B669" s="205"/>
      <c r="C669" s="205"/>
      <c r="D669" s="205"/>
      <c r="E669" s="205"/>
      <c r="F669" s="205"/>
      <c r="G669" s="205"/>
      <c r="H669" s="205"/>
      <c r="I669" s="205"/>
      <c r="J669" s="205"/>
      <c r="K669" s="205"/>
      <c r="L669" s="205"/>
      <c r="M669" s="205"/>
      <c r="N669" s="205"/>
      <c r="O669" s="205"/>
      <c r="P669" s="205"/>
      <c r="Q669" s="205"/>
      <c r="R669" s="205"/>
      <c r="S669" s="205"/>
      <c r="T669" s="205"/>
      <c r="U669" s="205"/>
      <c r="V669" s="206"/>
      <c r="W669" s="207"/>
      <c r="X669" s="205"/>
      <c r="Y669" s="205"/>
      <c r="Z669" s="205"/>
      <c r="AA669" s="205"/>
      <c r="AB669" s="208"/>
      <c r="AC669" s="205"/>
      <c r="AD669" s="205"/>
      <c r="AE669" s="205"/>
      <c r="AF669" s="205"/>
      <c r="AG669" s="205"/>
    </row>
    <row r="670">
      <c r="A670" s="205"/>
      <c r="B670" s="205"/>
      <c r="C670" s="205"/>
      <c r="D670" s="205"/>
      <c r="E670" s="205"/>
      <c r="F670" s="205"/>
      <c r="G670" s="205"/>
      <c r="H670" s="205"/>
      <c r="I670" s="205"/>
      <c r="J670" s="205"/>
      <c r="K670" s="205"/>
      <c r="L670" s="205"/>
      <c r="M670" s="205"/>
      <c r="N670" s="205"/>
      <c r="O670" s="205"/>
      <c r="P670" s="205"/>
      <c r="Q670" s="205"/>
      <c r="R670" s="205"/>
      <c r="S670" s="205"/>
      <c r="T670" s="205"/>
      <c r="U670" s="205"/>
      <c r="V670" s="206"/>
      <c r="W670" s="207"/>
      <c r="X670" s="205"/>
      <c r="Y670" s="205"/>
      <c r="Z670" s="205"/>
      <c r="AA670" s="205"/>
      <c r="AB670" s="208"/>
      <c r="AC670" s="205"/>
      <c r="AD670" s="205"/>
      <c r="AE670" s="205"/>
      <c r="AF670" s="205"/>
      <c r="AG670" s="205"/>
    </row>
    <row r="671">
      <c r="A671" s="205"/>
      <c r="B671" s="205"/>
      <c r="C671" s="205"/>
      <c r="D671" s="205"/>
      <c r="E671" s="205"/>
      <c r="F671" s="205"/>
      <c r="G671" s="205"/>
      <c r="H671" s="205"/>
      <c r="I671" s="205"/>
      <c r="J671" s="205"/>
      <c r="K671" s="205"/>
      <c r="L671" s="205"/>
      <c r="M671" s="205"/>
      <c r="N671" s="205"/>
      <c r="O671" s="205"/>
      <c r="P671" s="205"/>
      <c r="Q671" s="205"/>
      <c r="R671" s="205"/>
      <c r="S671" s="205"/>
      <c r="T671" s="205"/>
      <c r="U671" s="205"/>
      <c r="V671" s="206"/>
      <c r="W671" s="207"/>
      <c r="X671" s="205"/>
      <c r="Y671" s="205"/>
      <c r="Z671" s="205"/>
      <c r="AA671" s="205"/>
      <c r="AB671" s="208"/>
      <c r="AC671" s="205"/>
      <c r="AD671" s="205"/>
      <c r="AE671" s="205"/>
      <c r="AF671" s="205"/>
      <c r="AG671" s="205"/>
    </row>
    <row r="672">
      <c r="A672" s="205"/>
      <c r="B672" s="205"/>
      <c r="C672" s="205"/>
      <c r="D672" s="205"/>
      <c r="E672" s="205"/>
      <c r="F672" s="205"/>
      <c r="G672" s="205"/>
      <c r="H672" s="205"/>
      <c r="I672" s="205"/>
      <c r="J672" s="205"/>
      <c r="K672" s="205"/>
      <c r="L672" s="205"/>
      <c r="M672" s="205"/>
      <c r="N672" s="205"/>
      <c r="O672" s="205"/>
      <c r="P672" s="205"/>
      <c r="Q672" s="205"/>
      <c r="R672" s="205"/>
      <c r="S672" s="205"/>
      <c r="T672" s="205"/>
      <c r="U672" s="205"/>
      <c r="V672" s="206"/>
      <c r="W672" s="207"/>
      <c r="X672" s="205"/>
      <c r="Y672" s="205"/>
      <c r="Z672" s="205"/>
      <c r="AA672" s="205"/>
      <c r="AB672" s="208"/>
      <c r="AC672" s="205"/>
      <c r="AD672" s="205"/>
      <c r="AE672" s="205"/>
      <c r="AF672" s="205"/>
      <c r="AG672" s="205"/>
    </row>
    <row r="673">
      <c r="A673" s="205"/>
      <c r="B673" s="205"/>
      <c r="C673" s="205"/>
      <c r="D673" s="205"/>
      <c r="E673" s="205"/>
      <c r="F673" s="205"/>
      <c r="G673" s="205"/>
      <c r="H673" s="205"/>
      <c r="I673" s="205"/>
      <c r="J673" s="205"/>
      <c r="K673" s="205"/>
      <c r="L673" s="205"/>
      <c r="M673" s="205"/>
      <c r="N673" s="205"/>
      <c r="O673" s="205"/>
      <c r="P673" s="205"/>
      <c r="Q673" s="205"/>
      <c r="R673" s="205"/>
      <c r="S673" s="205"/>
      <c r="T673" s="205"/>
      <c r="U673" s="205"/>
      <c r="V673" s="206"/>
      <c r="W673" s="207"/>
      <c r="X673" s="205"/>
      <c r="Y673" s="205"/>
      <c r="Z673" s="205"/>
      <c r="AA673" s="205"/>
      <c r="AB673" s="208"/>
      <c r="AC673" s="205"/>
      <c r="AD673" s="205"/>
      <c r="AE673" s="205"/>
      <c r="AF673" s="205"/>
      <c r="AG673" s="205"/>
    </row>
    <row r="674">
      <c r="A674" s="205"/>
      <c r="B674" s="205"/>
      <c r="C674" s="205"/>
      <c r="D674" s="205"/>
      <c r="E674" s="205"/>
      <c r="F674" s="205"/>
      <c r="G674" s="205"/>
      <c r="H674" s="205"/>
      <c r="I674" s="205"/>
      <c r="J674" s="205"/>
      <c r="K674" s="205"/>
      <c r="L674" s="205"/>
      <c r="M674" s="205"/>
      <c r="N674" s="205"/>
      <c r="O674" s="205"/>
      <c r="P674" s="205"/>
      <c r="Q674" s="205"/>
      <c r="R674" s="205"/>
      <c r="S674" s="205"/>
      <c r="T674" s="205"/>
      <c r="U674" s="205"/>
      <c r="V674" s="206"/>
      <c r="W674" s="207"/>
      <c r="X674" s="205"/>
      <c r="Y674" s="205"/>
      <c r="Z674" s="205"/>
      <c r="AA674" s="205"/>
      <c r="AB674" s="208"/>
      <c r="AC674" s="205"/>
      <c r="AD674" s="205"/>
      <c r="AE674" s="205"/>
      <c r="AF674" s="205"/>
      <c r="AG674" s="205"/>
    </row>
    <row r="675">
      <c r="A675" s="205"/>
      <c r="B675" s="205"/>
      <c r="C675" s="205"/>
      <c r="D675" s="205"/>
      <c r="E675" s="205"/>
      <c r="F675" s="205"/>
      <c r="G675" s="205"/>
      <c r="H675" s="205"/>
      <c r="I675" s="205"/>
      <c r="J675" s="205"/>
      <c r="K675" s="205"/>
      <c r="L675" s="205"/>
      <c r="M675" s="205"/>
      <c r="N675" s="205"/>
      <c r="O675" s="205"/>
      <c r="P675" s="205"/>
      <c r="Q675" s="205"/>
      <c r="R675" s="205"/>
      <c r="S675" s="205"/>
      <c r="T675" s="205"/>
      <c r="U675" s="205"/>
      <c r="V675" s="206"/>
      <c r="W675" s="207"/>
      <c r="X675" s="205"/>
      <c r="Y675" s="205"/>
      <c r="Z675" s="205"/>
      <c r="AA675" s="205"/>
      <c r="AB675" s="208"/>
      <c r="AC675" s="205"/>
      <c r="AD675" s="205"/>
      <c r="AE675" s="205"/>
      <c r="AF675" s="205"/>
      <c r="AG675" s="205"/>
    </row>
    <row r="676">
      <c r="A676" s="205"/>
      <c r="B676" s="205"/>
      <c r="C676" s="205"/>
      <c r="D676" s="205"/>
      <c r="E676" s="205"/>
      <c r="F676" s="205"/>
      <c r="G676" s="205"/>
      <c r="H676" s="205"/>
      <c r="I676" s="205"/>
      <c r="J676" s="205"/>
      <c r="K676" s="205"/>
      <c r="L676" s="205"/>
      <c r="M676" s="205"/>
      <c r="N676" s="205"/>
      <c r="O676" s="205"/>
      <c r="P676" s="205"/>
      <c r="Q676" s="205"/>
      <c r="R676" s="205"/>
      <c r="S676" s="205"/>
      <c r="T676" s="205"/>
      <c r="U676" s="205"/>
      <c r="V676" s="206"/>
      <c r="W676" s="207"/>
      <c r="X676" s="205"/>
      <c r="Y676" s="205"/>
      <c r="Z676" s="205"/>
      <c r="AA676" s="205"/>
      <c r="AB676" s="208"/>
      <c r="AC676" s="205"/>
      <c r="AD676" s="205"/>
      <c r="AE676" s="205"/>
      <c r="AF676" s="205"/>
      <c r="AG676" s="205"/>
    </row>
    <row r="677">
      <c r="A677" s="205"/>
      <c r="B677" s="205"/>
      <c r="C677" s="205"/>
      <c r="D677" s="205"/>
      <c r="E677" s="205"/>
      <c r="F677" s="205"/>
      <c r="G677" s="205"/>
      <c r="H677" s="205"/>
      <c r="I677" s="205"/>
      <c r="J677" s="205"/>
      <c r="K677" s="205"/>
      <c r="L677" s="205"/>
      <c r="M677" s="205"/>
      <c r="N677" s="205"/>
      <c r="O677" s="205"/>
      <c r="P677" s="205"/>
      <c r="Q677" s="205"/>
      <c r="R677" s="205"/>
      <c r="S677" s="205"/>
      <c r="T677" s="205"/>
      <c r="U677" s="205"/>
      <c r="V677" s="206"/>
      <c r="W677" s="207"/>
      <c r="X677" s="205"/>
      <c r="Y677" s="205"/>
      <c r="Z677" s="205"/>
      <c r="AA677" s="205"/>
      <c r="AB677" s="208"/>
      <c r="AC677" s="205"/>
      <c r="AD677" s="205"/>
      <c r="AE677" s="205"/>
      <c r="AF677" s="205"/>
      <c r="AG677" s="205"/>
    </row>
    <row r="678">
      <c r="A678" s="205"/>
      <c r="B678" s="205"/>
      <c r="C678" s="205"/>
      <c r="D678" s="205"/>
      <c r="E678" s="205"/>
      <c r="F678" s="205"/>
      <c r="G678" s="205"/>
      <c r="H678" s="205"/>
      <c r="I678" s="205"/>
      <c r="J678" s="205"/>
      <c r="K678" s="205"/>
      <c r="L678" s="205"/>
      <c r="M678" s="205"/>
      <c r="N678" s="205"/>
      <c r="O678" s="205"/>
      <c r="P678" s="205"/>
      <c r="Q678" s="205"/>
      <c r="R678" s="205"/>
      <c r="S678" s="205"/>
      <c r="T678" s="205"/>
      <c r="U678" s="205"/>
      <c r="V678" s="206"/>
      <c r="W678" s="207"/>
      <c r="X678" s="205"/>
      <c r="Y678" s="205"/>
      <c r="Z678" s="205"/>
      <c r="AA678" s="205"/>
      <c r="AB678" s="208"/>
      <c r="AC678" s="205"/>
      <c r="AD678" s="205"/>
      <c r="AE678" s="205"/>
      <c r="AF678" s="205"/>
      <c r="AG678" s="205"/>
    </row>
    <row r="679">
      <c r="A679" s="205"/>
      <c r="B679" s="205"/>
      <c r="C679" s="205"/>
      <c r="D679" s="205"/>
      <c r="E679" s="205"/>
      <c r="F679" s="205"/>
      <c r="G679" s="205"/>
      <c r="H679" s="205"/>
      <c r="I679" s="205"/>
      <c r="J679" s="205"/>
      <c r="K679" s="205"/>
      <c r="L679" s="205"/>
      <c r="M679" s="205"/>
      <c r="N679" s="205"/>
      <c r="O679" s="205"/>
      <c r="P679" s="205"/>
      <c r="Q679" s="205"/>
      <c r="R679" s="205"/>
      <c r="S679" s="205"/>
      <c r="T679" s="205"/>
      <c r="U679" s="205"/>
      <c r="V679" s="206"/>
      <c r="W679" s="207"/>
      <c r="X679" s="205"/>
      <c r="Y679" s="205"/>
      <c r="Z679" s="205"/>
      <c r="AA679" s="205"/>
      <c r="AB679" s="208"/>
      <c r="AC679" s="205"/>
      <c r="AD679" s="205"/>
      <c r="AE679" s="205"/>
      <c r="AF679" s="205"/>
      <c r="AG679" s="205"/>
    </row>
    <row r="680">
      <c r="A680" s="205"/>
      <c r="B680" s="205"/>
      <c r="C680" s="205"/>
      <c r="D680" s="205"/>
      <c r="E680" s="205"/>
      <c r="F680" s="205"/>
      <c r="G680" s="205"/>
      <c r="H680" s="205"/>
      <c r="I680" s="205"/>
      <c r="J680" s="205"/>
      <c r="K680" s="205"/>
      <c r="L680" s="205"/>
      <c r="M680" s="205"/>
      <c r="N680" s="205"/>
      <c r="O680" s="205"/>
      <c r="P680" s="205"/>
      <c r="Q680" s="205"/>
      <c r="R680" s="205"/>
      <c r="S680" s="205"/>
      <c r="T680" s="205"/>
      <c r="U680" s="205"/>
      <c r="V680" s="206"/>
      <c r="W680" s="207"/>
      <c r="X680" s="205"/>
      <c r="Y680" s="205"/>
      <c r="Z680" s="205"/>
      <c r="AA680" s="205"/>
      <c r="AB680" s="208"/>
      <c r="AC680" s="205"/>
      <c r="AD680" s="205"/>
      <c r="AE680" s="205"/>
      <c r="AF680" s="205"/>
      <c r="AG680" s="205"/>
    </row>
    <row r="681">
      <c r="A681" s="205"/>
      <c r="B681" s="205"/>
      <c r="C681" s="205"/>
      <c r="D681" s="205"/>
      <c r="E681" s="205"/>
      <c r="F681" s="205"/>
      <c r="G681" s="205"/>
      <c r="H681" s="205"/>
      <c r="I681" s="205"/>
      <c r="J681" s="205"/>
      <c r="K681" s="205"/>
      <c r="L681" s="205"/>
      <c r="M681" s="205"/>
      <c r="N681" s="205"/>
      <c r="O681" s="205"/>
      <c r="P681" s="205"/>
      <c r="Q681" s="205"/>
      <c r="R681" s="205"/>
      <c r="S681" s="205"/>
      <c r="T681" s="205"/>
      <c r="U681" s="205"/>
      <c r="V681" s="206"/>
      <c r="W681" s="207"/>
      <c r="X681" s="205"/>
      <c r="Y681" s="205"/>
      <c r="Z681" s="205"/>
      <c r="AA681" s="205"/>
      <c r="AB681" s="208"/>
      <c r="AC681" s="205"/>
      <c r="AD681" s="205"/>
      <c r="AE681" s="205"/>
      <c r="AF681" s="205"/>
      <c r="AG681" s="205"/>
    </row>
    <row r="682">
      <c r="A682" s="205"/>
      <c r="B682" s="205"/>
      <c r="C682" s="205"/>
      <c r="D682" s="205"/>
      <c r="E682" s="205"/>
      <c r="F682" s="205"/>
      <c r="G682" s="205"/>
      <c r="H682" s="205"/>
      <c r="I682" s="205"/>
      <c r="J682" s="205"/>
      <c r="K682" s="205"/>
      <c r="L682" s="205"/>
      <c r="M682" s="205"/>
      <c r="N682" s="205"/>
      <c r="O682" s="205"/>
      <c r="P682" s="205"/>
      <c r="Q682" s="205"/>
      <c r="R682" s="205"/>
      <c r="S682" s="205"/>
      <c r="T682" s="205"/>
      <c r="U682" s="205"/>
      <c r="V682" s="206"/>
      <c r="W682" s="207"/>
      <c r="X682" s="205"/>
      <c r="Y682" s="205"/>
      <c r="Z682" s="205"/>
      <c r="AA682" s="205"/>
      <c r="AB682" s="208"/>
      <c r="AC682" s="205"/>
      <c r="AD682" s="205"/>
      <c r="AE682" s="205"/>
      <c r="AF682" s="205"/>
      <c r="AG682" s="205"/>
    </row>
    <row r="683">
      <c r="A683" s="205"/>
      <c r="B683" s="205"/>
      <c r="C683" s="205"/>
      <c r="D683" s="205"/>
      <c r="E683" s="205"/>
      <c r="F683" s="205"/>
      <c r="G683" s="205"/>
      <c r="H683" s="205"/>
      <c r="I683" s="205"/>
      <c r="J683" s="205"/>
      <c r="K683" s="205"/>
      <c r="L683" s="205"/>
      <c r="M683" s="205"/>
      <c r="N683" s="205"/>
      <c r="O683" s="205"/>
      <c r="P683" s="205"/>
      <c r="Q683" s="205"/>
      <c r="R683" s="205"/>
      <c r="S683" s="205"/>
      <c r="T683" s="205"/>
      <c r="U683" s="205"/>
      <c r="V683" s="206"/>
      <c r="W683" s="207"/>
      <c r="X683" s="205"/>
      <c r="Y683" s="205"/>
      <c r="Z683" s="205"/>
      <c r="AA683" s="205"/>
      <c r="AB683" s="208"/>
      <c r="AC683" s="205"/>
      <c r="AD683" s="205"/>
      <c r="AE683" s="205"/>
      <c r="AF683" s="205"/>
      <c r="AG683" s="205"/>
    </row>
    <row r="684">
      <c r="A684" s="205"/>
      <c r="B684" s="205"/>
      <c r="C684" s="205"/>
      <c r="D684" s="205"/>
      <c r="E684" s="205"/>
      <c r="F684" s="205"/>
      <c r="G684" s="205"/>
      <c r="H684" s="205"/>
      <c r="I684" s="205"/>
      <c r="J684" s="205"/>
      <c r="K684" s="205"/>
      <c r="L684" s="205"/>
      <c r="M684" s="205"/>
      <c r="N684" s="205"/>
      <c r="O684" s="205"/>
      <c r="P684" s="205"/>
      <c r="Q684" s="205"/>
      <c r="R684" s="205"/>
      <c r="S684" s="205"/>
      <c r="T684" s="205"/>
      <c r="U684" s="205"/>
      <c r="V684" s="206"/>
      <c r="W684" s="207"/>
      <c r="X684" s="205"/>
      <c r="Y684" s="205"/>
      <c r="Z684" s="205"/>
      <c r="AA684" s="205"/>
      <c r="AB684" s="208"/>
      <c r="AC684" s="205"/>
      <c r="AD684" s="205"/>
      <c r="AE684" s="205"/>
      <c r="AF684" s="205"/>
      <c r="AG684" s="205"/>
    </row>
    <row r="685">
      <c r="A685" s="205"/>
      <c r="B685" s="205"/>
      <c r="C685" s="205"/>
      <c r="D685" s="205"/>
      <c r="E685" s="205"/>
      <c r="F685" s="205"/>
      <c r="G685" s="205"/>
      <c r="H685" s="205"/>
      <c r="I685" s="205"/>
      <c r="J685" s="205"/>
      <c r="K685" s="205"/>
      <c r="L685" s="205"/>
      <c r="M685" s="205"/>
      <c r="N685" s="205"/>
      <c r="O685" s="205"/>
      <c r="P685" s="205"/>
      <c r="Q685" s="205"/>
      <c r="R685" s="205"/>
      <c r="S685" s="205"/>
      <c r="T685" s="205"/>
      <c r="U685" s="205"/>
      <c r="V685" s="206"/>
      <c r="W685" s="207"/>
      <c r="X685" s="205"/>
      <c r="Y685" s="205"/>
      <c r="Z685" s="205"/>
      <c r="AA685" s="205"/>
      <c r="AB685" s="208"/>
      <c r="AC685" s="205"/>
      <c r="AD685" s="205"/>
      <c r="AE685" s="205"/>
      <c r="AF685" s="205"/>
      <c r="AG685" s="205"/>
    </row>
    <row r="686">
      <c r="A686" s="205"/>
      <c r="B686" s="205"/>
      <c r="C686" s="205"/>
      <c r="D686" s="205"/>
      <c r="E686" s="205"/>
      <c r="F686" s="205"/>
      <c r="G686" s="205"/>
      <c r="H686" s="205"/>
      <c r="I686" s="205"/>
      <c r="J686" s="205"/>
      <c r="K686" s="205"/>
      <c r="L686" s="205"/>
      <c r="M686" s="205"/>
      <c r="N686" s="205"/>
      <c r="O686" s="205"/>
      <c r="P686" s="205"/>
      <c r="Q686" s="205"/>
      <c r="R686" s="205"/>
      <c r="S686" s="205"/>
      <c r="T686" s="205"/>
      <c r="U686" s="205"/>
      <c r="V686" s="206"/>
      <c r="W686" s="207"/>
      <c r="X686" s="205"/>
      <c r="Y686" s="205"/>
      <c r="Z686" s="205"/>
      <c r="AA686" s="205"/>
      <c r="AB686" s="208"/>
      <c r="AC686" s="205"/>
      <c r="AD686" s="205"/>
      <c r="AE686" s="205"/>
      <c r="AF686" s="205"/>
      <c r="AG686" s="205"/>
    </row>
    <row r="687">
      <c r="A687" s="205"/>
      <c r="B687" s="205"/>
      <c r="C687" s="205"/>
      <c r="D687" s="205"/>
      <c r="E687" s="205"/>
      <c r="F687" s="205"/>
      <c r="G687" s="205"/>
      <c r="H687" s="205"/>
      <c r="I687" s="205"/>
      <c r="J687" s="205"/>
      <c r="K687" s="205"/>
      <c r="L687" s="205"/>
      <c r="M687" s="205"/>
      <c r="N687" s="205"/>
      <c r="O687" s="205"/>
      <c r="P687" s="205"/>
      <c r="Q687" s="205"/>
      <c r="R687" s="205"/>
      <c r="S687" s="205"/>
      <c r="T687" s="205"/>
      <c r="U687" s="205"/>
      <c r="V687" s="206"/>
      <c r="W687" s="207"/>
      <c r="X687" s="205"/>
      <c r="Y687" s="205"/>
      <c r="Z687" s="205"/>
      <c r="AA687" s="205"/>
      <c r="AB687" s="208"/>
      <c r="AC687" s="205"/>
      <c r="AD687" s="205"/>
      <c r="AE687" s="205"/>
      <c r="AF687" s="205"/>
      <c r="AG687" s="205"/>
    </row>
    <row r="688">
      <c r="A688" s="205"/>
      <c r="B688" s="205"/>
      <c r="C688" s="205"/>
      <c r="D688" s="205"/>
      <c r="E688" s="205"/>
      <c r="F688" s="205"/>
      <c r="G688" s="205"/>
      <c r="H688" s="205"/>
      <c r="I688" s="205"/>
      <c r="J688" s="205"/>
      <c r="K688" s="205"/>
      <c r="L688" s="205"/>
      <c r="M688" s="205"/>
      <c r="N688" s="205"/>
      <c r="O688" s="205"/>
      <c r="P688" s="205"/>
      <c r="Q688" s="205"/>
      <c r="R688" s="205"/>
      <c r="S688" s="205"/>
      <c r="T688" s="205"/>
      <c r="U688" s="205"/>
      <c r="V688" s="206"/>
      <c r="W688" s="207"/>
      <c r="X688" s="205"/>
      <c r="Y688" s="205"/>
      <c r="Z688" s="205"/>
      <c r="AA688" s="205"/>
      <c r="AB688" s="208"/>
      <c r="AC688" s="205"/>
      <c r="AD688" s="205"/>
      <c r="AE688" s="205"/>
      <c r="AF688" s="205"/>
      <c r="AG688" s="205"/>
    </row>
    <row r="689">
      <c r="A689" s="205"/>
      <c r="B689" s="205"/>
      <c r="C689" s="205"/>
      <c r="D689" s="205"/>
      <c r="E689" s="205"/>
      <c r="F689" s="205"/>
      <c r="G689" s="205"/>
      <c r="H689" s="205"/>
      <c r="I689" s="205"/>
      <c r="J689" s="205"/>
      <c r="K689" s="205"/>
      <c r="L689" s="205"/>
      <c r="M689" s="205"/>
      <c r="N689" s="205"/>
      <c r="O689" s="205"/>
      <c r="P689" s="205"/>
      <c r="Q689" s="205"/>
      <c r="R689" s="205"/>
      <c r="S689" s="205"/>
      <c r="T689" s="205"/>
      <c r="U689" s="205"/>
      <c r="V689" s="206"/>
      <c r="W689" s="207"/>
      <c r="X689" s="205"/>
      <c r="Y689" s="205"/>
      <c r="Z689" s="205"/>
      <c r="AA689" s="205"/>
      <c r="AB689" s="208"/>
      <c r="AC689" s="205"/>
      <c r="AD689" s="205"/>
      <c r="AE689" s="205"/>
      <c r="AF689" s="205"/>
      <c r="AG689" s="205"/>
    </row>
    <row r="690">
      <c r="A690" s="205"/>
      <c r="B690" s="205"/>
      <c r="C690" s="205"/>
      <c r="D690" s="205"/>
      <c r="E690" s="205"/>
      <c r="F690" s="205"/>
      <c r="G690" s="205"/>
      <c r="H690" s="205"/>
      <c r="I690" s="205"/>
      <c r="J690" s="205"/>
      <c r="K690" s="205"/>
      <c r="L690" s="205"/>
      <c r="M690" s="205"/>
      <c r="N690" s="205"/>
      <c r="O690" s="205"/>
      <c r="P690" s="205"/>
      <c r="Q690" s="205"/>
      <c r="R690" s="205"/>
      <c r="S690" s="205"/>
      <c r="T690" s="205"/>
      <c r="U690" s="205"/>
      <c r="V690" s="206"/>
      <c r="W690" s="207"/>
      <c r="X690" s="205"/>
      <c r="Y690" s="205"/>
      <c r="Z690" s="205"/>
      <c r="AA690" s="205"/>
      <c r="AB690" s="208"/>
      <c r="AC690" s="205"/>
      <c r="AD690" s="205"/>
      <c r="AE690" s="205"/>
      <c r="AF690" s="205"/>
      <c r="AG690" s="205"/>
    </row>
    <row r="691">
      <c r="A691" s="205"/>
      <c r="B691" s="205"/>
      <c r="C691" s="205"/>
      <c r="D691" s="205"/>
      <c r="E691" s="205"/>
      <c r="F691" s="205"/>
      <c r="G691" s="205"/>
      <c r="H691" s="205"/>
      <c r="I691" s="205"/>
      <c r="J691" s="205"/>
      <c r="K691" s="205"/>
      <c r="L691" s="205"/>
      <c r="M691" s="205"/>
      <c r="N691" s="205"/>
      <c r="O691" s="205"/>
      <c r="P691" s="205"/>
      <c r="Q691" s="205"/>
      <c r="R691" s="205"/>
      <c r="S691" s="205"/>
      <c r="T691" s="205"/>
      <c r="U691" s="205"/>
      <c r="V691" s="206"/>
      <c r="W691" s="207"/>
      <c r="X691" s="205"/>
      <c r="Y691" s="205"/>
      <c r="Z691" s="205"/>
      <c r="AA691" s="205"/>
      <c r="AB691" s="208"/>
      <c r="AC691" s="205"/>
      <c r="AD691" s="205"/>
      <c r="AE691" s="205"/>
      <c r="AF691" s="205"/>
      <c r="AG691" s="205"/>
    </row>
    <row r="692">
      <c r="A692" s="205"/>
      <c r="B692" s="205"/>
      <c r="C692" s="205"/>
      <c r="D692" s="205"/>
      <c r="E692" s="205"/>
      <c r="F692" s="205"/>
      <c r="G692" s="205"/>
      <c r="H692" s="205"/>
      <c r="I692" s="205"/>
      <c r="J692" s="205"/>
      <c r="K692" s="205"/>
      <c r="L692" s="205"/>
      <c r="M692" s="205"/>
      <c r="N692" s="205"/>
      <c r="O692" s="205"/>
      <c r="P692" s="205"/>
      <c r="Q692" s="205"/>
      <c r="R692" s="205"/>
      <c r="S692" s="205"/>
      <c r="T692" s="205"/>
      <c r="U692" s="205"/>
      <c r="V692" s="206"/>
      <c r="W692" s="207"/>
      <c r="X692" s="205"/>
      <c r="Y692" s="205"/>
      <c r="Z692" s="205"/>
      <c r="AA692" s="205"/>
      <c r="AB692" s="208"/>
      <c r="AC692" s="205"/>
      <c r="AD692" s="205"/>
      <c r="AE692" s="205"/>
      <c r="AF692" s="205"/>
      <c r="AG692" s="205"/>
    </row>
    <row r="693">
      <c r="A693" s="205"/>
      <c r="B693" s="205"/>
      <c r="C693" s="205"/>
      <c r="D693" s="205"/>
      <c r="E693" s="205"/>
      <c r="F693" s="205"/>
      <c r="G693" s="205"/>
      <c r="H693" s="205"/>
      <c r="I693" s="205"/>
      <c r="J693" s="205"/>
      <c r="K693" s="205"/>
      <c r="L693" s="205"/>
      <c r="M693" s="205"/>
      <c r="N693" s="205"/>
      <c r="O693" s="205"/>
      <c r="P693" s="205"/>
      <c r="Q693" s="205"/>
      <c r="R693" s="205"/>
      <c r="S693" s="205"/>
      <c r="T693" s="205"/>
      <c r="U693" s="205"/>
      <c r="V693" s="206"/>
      <c r="W693" s="207"/>
      <c r="X693" s="205"/>
      <c r="Y693" s="205"/>
      <c r="Z693" s="205"/>
      <c r="AA693" s="205"/>
      <c r="AB693" s="208"/>
      <c r="AC693" s="205"/>
      <c r="AD693" s="205"/>
      <c r="AE693" s="205"/>
      <c r="AF693" s="205"/>
      <c r="AG693" s="205"/>
    </row>
    <row r="694">
      <c r="A694" s="205"/>
      <c r="B694" s="205"/>
      <c r="C694" s="205"/>
      <c r="D694" s="205"/>
      <c r="E694" s="205"/>
      <c r="F694" s="205"/>
      <c r="G694" s="205"/>
      <c r="H694" s="205"/>
      <c r="I694" s="205"/>
      <c r="J694" s="205"/>
      <c r="K694" s="205"/>
      <c r="L694" s="205"/>
      <c r="M694" s="205"/>
      <c r="N694" s="205"/>
      <c r="O694" s="205"/>
      <c r="P694" s="205"/>
      <c r="Q694" s="205"/>
      <c r="R694" s="205"/>
      <c r="S694" s="205"/>
      <c r="T694" s="205"/>
      <c r="U694" s="205"/>
      <c r="V694" s="206"/>
      <c r="W694" s="207"/>
      <c r="X694" s="205"/>
      <c r="Y694" s="205"/>
      <c r="Z694" s="205"/>
      <c r="AA694" s="205"/>
      <c r="AB694" s="208"/>
      <c r="AC694" s="205"/>
      <c r="AD694" s="205"/>
      <c r="AE694" s="205"/>
      <c r="AF694" s="205"/>
      <c r="AG694" s="205"/>
    </row>
    <row r="695">
      <c r="A695" s="205"/>
      <c r="B695" s="205"/>
      <c r="C695" s="205"/>
      <c r="D695" s="205"/>
      <c r="E695" s="205"/>
      <c r="F695" s="205"/>
      <c r="G695" s="205"/>
      <c r="H695" s="205"/>
      <c r="I695" s="205"/>
      <c r="J695" s="205"/>
      <c r="K695" s="205"/>
      <c r="L695" s="205"/>
      <c r="M695" s="205"/>
      <c r="N695" s="205"/>
      <c r="O695" s="205"/>
      <c r="P695" s="205"/>
      <c r="Q695" s="205"/>
      <c r="R695" s="205"/>
      <c r="S695" s="205"/>
      <c r="T695" s="205"/>
      <c r="U695" s="205"/>
      <c r="V695" s="206"/>
      <c r="W695" s="207"/>
      <c r="X695" s="205"/>
      <c r="Y695" s="205"/>
      <c r="Z695" s="205"/>
      <c r="AA695" s="205"/>
      <c r="AB695" s="208"/>
      <c r="AC695" s="205"/>
      <c r="AD695" s="205"/>
      <c r="AE695" s="205"/>
      <c r="AF695" s="205"/>
      <c r="AG695" s="205"/>
    </row>
    <row r="696">
      <c r="A696" s="205"/>
      <c r="B696" s="205"/>
      <c r="C696" s="205"/>
      <c r="D696" s="205"/>
      <c r="E696" s="205"/>
      <c r="F696" s="205"/>
      <c r="G696" s="205"/>
      <c r="H696" s="205"/>
      <c r="I696" s="205"/>
      <c r="J696" s="205"/>
      <c r="K696" s="205"/>
      <c r="L696" s="205"/>
      <c r="M696" s="205"/>
      <c r="N696" s="205"/>
      <c r="O696" s="205"/>
      <c r="P696" s="205"/>
      <c r="Q696" s="205"/>
      <c r="R696" s="205"/>
      <c r="S696" s="205"/>
      <c r="T696" s="205"/>
      <c r="U696" s="205"/>
      <c r="V696" s="206"/>
      <c r="W696" s="207"/>
      <c r="X696" s="205"/>
      <c r="Y696" s="205"/>
      <c r="Z696" s="205"/>
      <c r="AA696" s="205"/>
      <c r="AB696" s="208"/>
      <c r="AC696" s="205"/>
      <c r="AD696" s="205"/>
      <c r="AE696" s="205"/>
      <c r="AF696" s="205"/>
      <c r="AG696" s="205"/>
    </row>
    <row r="697">
      <c r="A697" s="205"/>
      <c r="B697" s="205"/>
      <c r="C697" s="205"/>
      <c r="D697" s="205"/>
      <c r="E697" s="205"/>
      <c r="F697" s="205"/>
      <c r="G697" s="205"/>
      <c r="H697" s="205"/>
      <c r="I697" s="205"/>
      <c r="J697" s="205"/>
      <c r="K697" s="205"/>
      <c r="L697" s="205"/>
      <c r="M697" s="205"/>
      <c r="N697" s="205"/>
      <c r="O697" s="205"/>
      <c r="P697" s="205"/>
      <c r="Q697" s="205"/>
      <c r="R697" s="205"/>
      <c r="S697" s="205"/>
      <c r="T697" s="205"/>
      <c r="U697" s="205"/>
      <c r="V697" s="206"/>
      <c r="W697" s="207"/>
      <c r="X697" s="205"/>
      <c r="Y697" s="205"/>
      <c r="Z697" s="205"/>
      <c r="AA697" s="205"/>
      <c r="AB697" s="208"/>
      <c r="AC697" s="205"/>
      <c r="AD697" s="205"/>
      <c r="AE697" s="205"/>
      <c r="AF697" s="205"/>
      <c r="AG697" s="205"/>
    </row>
    <row r="698">
      <c r="A698" s="205"/>
      <c r="B698" s="205"/>
      <c r="C698" s="205"/>
      <c r="D698" s="205"/>
      <c r="E698" s="205"/>
      <c r="F698" s="205"/>
      <c r="G698" s="205"/>
      <c r="H698" s="205"/>
      <c r="I698" s="205"/>
      <c r="J698" s="205"/>
      <c r="K698" s="205"/>
      <c r="L698" s="205"/>
      <c r="M698" s="205"/>
      <c r="N698" s="205"/>
      <c r="O698" s="205"/>
      <c r="P698" s="205"/>
      <c r="Q698" s="205"/>
      <c r="R698" s="205"/>
      <c r="S698" s="205"/>
      <c r="T698" s="205"/>
      <c r="U698" s="205"/>
      <c r="V698" s="206"/>
      <c r="W698" s="207"/>
      <c r="X698" s="205"/>
      <c r="Y698" s="205"/>
      <c r="Z698" s="205"/>
      <c r="AA698" s="205"/>
      <c r="AB698" s="208"/>
      <c r="AC698" s="205"/>
      <c r="AD698" s="205"/>
      <c r="AE698" s="205"/>
      <c r="AF698" s="205"/>
      <c r="AG698" s="205"/>
    </row>
    <row r="699">
      <c r="A699" s="205"/>
      <c r="B699" s="205"/>
      <c r="C699" s="205"/>
      <c r="D699" s="205"/>
      <c r="E699" s="205"/>
      <c r="F699" s="205"/>
      <c r="G699" s="205"/>
      <c r="H699" s="205"/>
      <c r="I699" s="205"/>
      <c r="J699" s="205"/>
      <c r="K699" s="205"/>
      <c r="L699" s="205"/>
      <c r="M699" s="205"/>
      <c r="N699" s="205"/>
      <c r="O699" s="205"/>
      <c r="P699" s="205"/>
      <c r="Q699" s="205"/>
      <c r="R699" s="205"/>
      <c r="S699" s="205"/>
      <c r="T699" s="205"/>
      <c r="U699" s="205"/>
      <c r="V699" s="206"/>
      <c r="W699" s="207"/>
      <c r="X699" s="205"/>
      <c r="Y699" s="205"/>
      <c r="Z699" s="205"/>
      <c r="AA699" s="205"/>
      <c r="AB699" s="208"/>
      <c r="AC699" s="205"/>
      <c r="AD699" s="205"/>
      <c r="AE699" s="205"/>
      <c r="AF699" s="205"/>
      <c r="AG699" s="205"/>
    </row>
    <row r="700">
      <c r="A700" s="205"/>
      <c r="B700" s="205"/>
      <c r="C700" s="205"/>
      <c r="D700" s="205"/>
      <c r="E700" s="205"/>
      <c r="F700" s="205"/>
      <c r="G700" s="205"/>
      <c r="H700" s="205"/>
      <c r="I700" s="205"/>
      <c r="J700" s="205"/>
      <c r="K700" s="205"/>
      <c r="L700" s="205"/>
      <c r="M700" s="205"/>
      <c r="N700" s="205"/>
      <c r="O700" s="205"/>
      <c r="P700" s="205"/>
      <c r="Q700" s="205"/>
      <c r="R700" s="205"/>
      <c r="S700" s="205"/>
      <c r="T700" s="205"/>
      <c r="U700" s="205"/>
      <c r="V700" s="206"/>
      <c r="W700" s="207"/>
      <c r="X700" s="205"/>
      <c r="Y700" s="205"/>
      <c r="Z700" s="205"/>
      <c r="AA700" s="205"/>
      <c r="AB700" s="208"/>
      <c r="AC700" s="205"/>
      <c r="AD700" s="205"/>
      <c r="AE700" s="205"/>
      <c r="AF700" s="205"/>
      <c r="AG700" s="205"/>
    </row>
    <row r="701">
      <c r="A701" s="205"/>
      <c r="B701" s="205"/>
      <c r="C701" s="205"/>
      <c r="D701" s="205"/>
      <c r="E701" s="205"/>
      <c r="F701" s="205"/>
      <c r="G701" s="205"/>
      <c r="H701" s="205"/>
      <c r="I701" s="205"/>
      <c r="J701" s="205"/>
      <c r="K701" s="205"/>
      <c r="L701" s="205"/>
      <c r="M701" s="205"/>
      <c r="N701" s="205"/>
      <c r="O701" s="205"/>
      <c r="P701" s="205"/>
      <c r="Q701" s="205"/>
      <c r="R701" s="205"/>
      <c r="S701" s="205"/>
      <c r="T701" s="205"/>
      <c r="U701" s="205"/>
      <c r="V701" s="206"/>
      <c r="W701" s="207"/>
      <c r="X701" s="205"/>
      <c r="Y701" s="205"/>
      <c r="Z701" s="205"/>
      <c r="AA701" s="205"/>
      <c r="AB701" s="208"/>
      <c r="AC701" s="205"/>
      <c r="AD701" s="205"/>
      <c r="AE701" s="205"/>
      <c r="AF701" s="205"/>
      <c r="AG701" s="205"/>
    </row>
    <row r="702">
      <c r="A702" s="205"/>
      <c r="B702" s="205"/>
      <c r="C702" s="205"/>
      <c r="D702" s="205"/>
      <c r="E702" s="205"/>
      <c r="F702" s="205"/>
      <c r="G702" s="205"/>
      <c r="H702" s="205"/>
      <c r="I702" s="205"/>
      <c r="J702" s="205"/>
      <c r="K702" s="205"/>
      <c r="L702" s="205"/>
      <c r="M702" s="205"/>
      <c r="N702" s="205"/>
      <c r="O702" s="205"/>
      <c r="P702" s="205"/>
      <c r="Q702" s="205"/>
      <c r="R702" s="205"/>
      <c r="S702" s="205"/>
      <c r="T702" s="205"/>
      <c r="U702" s="205"/>
      <c r="V702" s="206"/>
      <c r="W702" s="207"/>
      <c r="X702" s="205"/>
      <c r="Y702" s="205"/>
      <c r="Z702" s="205"/>
      <c r="AA702" s="205"/>
      <c r="AB702" s="208"/>
      <c r="AC702" s="205"/>
      <c r="AD702" s="205"/>
      <c r="AE702" s="205"/>
      <c r="AF702" s="205"/>
      <c r="AG702" s="205"/>
    </row>
    <row r="703">
      <c r="A703" s="205"/>
      <c r="B703" s="205"/>
      <c r="C703" s="205"/>
      <c r="D703" s="205"/>
      <c r="E703" s="205"/>
      <c r="F703" s="205"/>
      <c r="G703" s="205"/>
      <c r="H703" s="205"/>
      <c r="I703" s="205"/>
      <c r="J703" s="205"/>
      <c r="K703" s="205"/>
      <c r="L703" s="205"/>
      <c r="M703" s="205"/>
      <c r="N703" s="205"/>
      <c r="O703" s="205"/>
      <c r="P703" s="205"/>
      <c r="Q703" s="205"/>
      <c r="R703" s="205"/>
      <c r="S703" s="205"/>
      <c r="T703" s="205"/>
      <c r="U703" s="205"/>
      <c r="V703" s="206"/>
      <c r="W703" s="207"/>
      <c r="X703" s="205"/>
      <c r="Y703" s="205"/>
      <c r="Z703" s="205"/>
      <c r="AA703" s="205"/>
      <c r="AB703" s="208"/>
      <c r="AC703" s="205"/>
      <c r="AD703" s="205"/>
      <c r="AE703" s="205"/>
      <c r="AF703" s="205"/>
      <c r="AG703" s="205"/>
    </row>
    <row r="704">
      <c r="A704" s="205"/>
      <c r="B704" s="205"/>
      <c r="C704" s="205"/>
      <c r="D704" s="205"/>
      <c r="E704" s="205"/>
      <c r="F704" s="205"/>
      <c r="G704" s="205"/>
      <c r="H704" s="205"/>
      <c r="I704" s="205"/>
      <c r="J704" s="205"/>
      <c r="K704" s="205"/>
      <c r="L704" s="205"/>
      <c r="M704" s="205"/>
      <c r="N704" s="205"/>
      <c r="O704" s="205"/>
      <c r="P704" s="205"/>
      <c r="Q704" s="205"/>
      <c r="R704" s="205"/>
      <c r="S704" s="205"/>
      <c r="T704" s="205"/>
      <c r="U704" s="205"/>
      <c r="V704" s="206"/>
      <c r="W704" s="207"/>
      <c r="X704" s="205"/>
      <c r="Y704" s="205"/>
      <c r="Z704" s="205"/>
      <c r="AA704" s="205"/>
      <c r="AB704" s="208"/>
      <c r="AC704" s="205"/>
      <c r="AD704" s="205"/>
      <c r="AE704" s="205"/>
      <c r="AF704" s="205"/>
      <c r="AG704" s="205"/>
    </row>
    <row r="705">
      <c r="A705" s="205"/>
      <c r="B705" s="205"/>
      <c r="C705" s="205"/>
      <c r="D705" s="205"/>
      <c r="E705" s="205"/>
      <c r="F705" s="205"/>
      <c r="G705" s="205"/>
      <c r="H705" s="205"/>
      <c r="I705" s="205"/>
      <c r="J705" s="205"/>
      <c r="K705" s="205"/>
      <c r="L705" s="205"/>
      <c r="M705" s="205"/>
      <c r="N705" s="205"/>
      <c r="O705" s="205"/>
      <c r="P705" s="205"/>
      <c r="Q705" s="205"/>
      <c r="R705" s="205"/>
      <c r="S705" s="205"/>
      <c r="T705" s="205"/>
      <c r="U705" s="205"/>
      <c r="V705" s="206"/>
      <c r="W705" s="207"/>
      <c r="X705" s="205"/>
      <c r="Y705" s="205"/>
      <c r="Z705" s="205"/>
      <c r="AA705" s="205"/>
      <c r="AB705" s="208"/>
      <c r="AC705" s="205"/>
      <c r="AD705" s="205"/>
      <c r="AE705" s="205"/>
      <c r="AF705" s="205"/>
      <c r="AG705" s="205"/>
    </row>
    <row r="706">
      <c r="A706" s="205"/>
      <c r="B706" s="205"/>
      <c r="C706" s="205"/>
      <c r="D706" s="205"/>
      <c r="E706" s="205"/>
      <c r="F706" s="205"/>
      <c r="G706" s="205"/>
      <c r="H706" s="205"/>
      <c r="I706" s="205"/>
      <c r="J706" s="205"/>
      <c r="K706" s="205"/>
      <c r="L706" s="205"/>
      <c r="M706" s="205"/>
      <c r="N706" s="205"/>
      <c r="O706" s="205"/>
      <c r="P706" s="205"/>
      <c r="Q706" s="205"/>
      <c r="R706" s="205"/>
      <c r="S706" s="205"/>
      <c r="T706" s="205"/>
      <c r="U706" s="205"/>
      <c r="V706" s="206"/>
      <c r="W706" s="207"/>
      <c r="X706" s="205"/>
      <c r="Y706" s="205"/>
      <c r="Z706" s="205"/>
      <c r="AA706" s="205"/>
      <c r="AB706" s="208"/>
      <c r="AC706" s="205"/>
      <c r="AD706" s="205"/>
      <c r="AE706" s="205"/>
      <c r="AF706" s="205"/>
      <c r="AG706" s="205"/>
    </row>
    <row r="707">
      <c r="A707" s="205"/>
      <c r="B707" s="205"/>
      <c r="C707" s="205"/>
      <c r="D707" s="205"/>
      <c r="E707" s="205"/>
      <c r="F707" s="205"/>
      <c r="G707" s="205"/>
      <c r="H707" s="205"/>
      <c r="I707" s="205"/>
      <c r="J707" s="205"/>
      <c r="K707" s="205"/>
      <c r="L707" s="205"/>
      <c r="M707" s="205"/>
      <c r="N707" s="205"/>
      <c r="O707" s="205"/>
      <c r="P707" s="205"/>
      <c r="Q707" s="205"/>
      <c r="R707" s="205"/>
      <c r="S707" s="205"/>
      <c r="T707" s="205"/>
      <c r="U707" s="205"/>
      <c r="V707" s="206"/>
      <c r="W707" s="207"/>
      <c r="X707" s="205"/>
      <c r="Y707" s="205"/>
      <c r="Z707" s="205"/>
      <c r="AA707" s="205"/>
      <c r="AB707" s="208"/>
      <c r="AC707" s="205"/>
      <c r="AD707" s="205"/>
      <c r="AE707" s="205"/>
      <c r="AF707" s="205"/>
      <c r="AG707" s="205"/>
    </row>
    <row r="708">
      <c r="A708" s="205"/>
      <c r="B708" s="205"/>
      <c r="C708" s="205"/>
      <c r="D708" s="205"/>
      <c r="E708" s="205"/>
      <c r="F708" s="205"/>
      <c r="G708" s="205"/>
      <c r="H708" s="205"/>
      <c r="I708" s="205"/>
      <c r="J708" s="205"/>
      <c r="K708" s="205"/>
      <c r="L708" s="205"/>
      <c r="M708" s="205"/>
      <c r="N708" s="205"/>
      <c r="O708" s="205"/>
      <c r="P708" s="205"/>
      <c r="Q708" s="205"/>
      <c r="R708" s="205"/>
      <c r="S708" s="205"/>
      <c r="T708" s="205"/>
      <c r="U708" s="205"/>
      <c r="V708" s="206"/>
      <c r="W708" s="207"/>
      <c r="X708" s="205"/>
      <c r="Y708" s="205"/>
      <c r="Z708" s="205"/>
      <c r="AA708" s="205"/>
      <c r="AB708" s="208"/>
      <c r="AC708" s="205"/>
      <c r="AD708" s="205"/>
      <c r="AE708" s="205"/>
      <c r="AF708" s="205"/>
      <c r="AG708" s="205"/>
    </row>
    <row r="709">
      <c r="A709" s="205"/>
      <c r="B709" s="205"/>
      <c r="C709" s="205"/>
      <c r="D709" s="205"/>
      <c r="E709" s="205"/>
      <c r="F709" s="205"/>
      <c r="G709" s="205"/>
      <c r="H709" s="205"/>
      <c r="I709" s="205"/>
      <c r="J709" s="205"/>
      <c r="K709" s="205"/>
      <c r="L709" s="205"/>
      <c r="M709" s="205"/>
      <c r="N709" s="205"/>
      <c r="O709" s="205"/>
      <c r="P709" s="205"/>
      <c r="Q709" s="205"/>
      <c r="R709" s="205"/>
      <c r="S709" s="205"/>
      <c r="T709" s="205"/>
      <c r="U709" s="205"/>
      <c r="V709" s="206"/>
      <c r="W709" s="207"/>
      <c r="X709" s="205"/>
      <c r="Y709" s="205"/>
      <c r="Z709" s="205"/>
      <c r="AA709" s="205"/>
      <c r="AB709" s="208"/>
      <c r="AC709" s="205"/>
      <c r="AD709" s="205"/>
      <c r="AE709" s="205"/>
      <c r="AF709" s="205"/>
      <c r="AG709" s="205"/>
    </row>
    <row r="710">
      <c r="A710" s="205"/>
      <c r="B710" s="205"/>
      <c r="C710" s="205"/>
      <c r="D710" s="205"/>
      <c r="E710" s="205"/>
      <c r="F710" s="205"/>
      <c r="G710" s="205"/>
      <c r="H710" s="205"/>
      <c r="I710" s="205"/>
      <c r="J710" s="205"/>
      <c r="K710" s="205"/>
      <c r="L710" s="205"/>
      <c r="M710" s="205"/>
      <c r="N710" s="205"/>
      <c r="O710" s="205"/>
      <c r="P710" s="205"/>
      <c r="Q710" s="205"/>
      <c r="R710" s="205"/>
      <c r="S710" s="205"/>
      <c r="T710" s="205"/>
      <c r="U710" s="205"/>
      <c r="V710" s="206"/>
      <c r="W710" s="207"/>
      <c r="X710" s="205"/>
      <c r="Y710" s="205"/>
      <c r="Z710" s="205"/>
      <c r="AA710" s="205"/>
      <c r="AB710" s="208"/>
      <c r="AC710" s="205"/>
      <c r="AD710" s="205"/>
      <c r="AE710" s="205"/>
      <c r="AF710" s="205"/>
      <c r="AG710" s="205"/>
    </row>
    <row r="711">
      <c r="A711" s="205"/>
      <c r="B711" s="205"/>
      <c r="C711" s="205"/>
      <c r="D711" s="205"/>
      <c r="E711" s="205"/>
      <c r="F711" s="205"/>
      <c r="G711" s="205"/>
      <c r="H711" s="205"/>
      <c r="I711" s="205"/>
      <c r="J711" s="205"/>
      <c r="K711" s="205"/>
      <c r="L711" s="205"/>
      <c r="M711" s="205"/>
      <c r="N711" s="205"/>
      <c r="O711" s="205"/>
      <c r="P711" s="205"/>
      <c r="Q711" s="205"/>
      <c r="R711" s="205"/>
      <c r="S711" s="205"/>
      <c r="T711" s="205"/>
      <c r="U711" s="205"/>
      <c r="V711" s="206"/>
      <c r="W711" s="207"/>
      <c r="X711" s="205"/>
      <c r="Y711" s="205"/>
      <c r="Z711" s="205"/>
      <c r="AA711" s="205"/>
      <c r="AB711" s="208"/>
      <c r="AC711" s="205"/>
      <c r="AD711" s="205"/>
      <c r="AE711" s="205"/>
      <c r="AF711" s="205"/>
      <c r="AG711" s="205"/>
    </row>
    <row r="712">
      <c r="A712" s="205"/>
      <c r="B712" s="205"/>
      <c r="C712" s="205"/>
      <c r="D712" s="205"/>
      <c r="E712" s="205"/>
      <c r="F712" s="205"/>
      <c r="G712" s="205"/>
      <c r="H712" s="205"/>
      <c r="I712" s="205"/>
      <c r="J712" s="205"/>
      <c r="K712" s="205"/>
      <c r="L712" s="205"/>
      <c r="M712" s="205"/>
      <c r="N712" s="205"/>
      <c r="O712" s="205"/>
      <c r="P712" s="205"/>
      <c r="Q712" s="205"/>
      <c r="R712" s="205"/>
      <c r="S712" s="205"/>
      <c r="T712" s="205"/>
      <c r="U712" s="205"/>
      <c r="V712" s="206"/>
      <c r="W712" s="207"/>
      <c r="X712" s="205"/>
      <c r="Y712" s="205"/>
      <c r="Z712" s="205"/>
      <c r="AA712" s="205"/>
      <c r="AB712" s="208"/>
      <c r="AC712" s="205"/>
      <c r="AD712" s="205"/>
      <c r="AE712" s="205"/>
      <c r="AF712" s="205"/>
      <c r="AG712" s="205"/>
    </row>
    <row r="713">
      <c r="A713" s="205"/>
      <c r="B713" s="205"/>
      <c r="C713" s="205"/>
      <c r="D713" s="205"/>
      <c r="E713" s="205"/>
      <c r="F713" s="205"/>
      <c r="G713" s="205"/>
      <c r="H713" s="205"/>
      <c r="I713" s="205"/>
      <c r="J713" s="205"/>
      <c r="K713" s="205"/>
      <c r="L713" s="205"/>
      <c r="M713" s="205"/>
      <c r="N713" s="205"/>
      <c r="O713" s="205"/>
      <c r="P713" s="205"/>
      <c r="Q713" s="205"/>
      <c r="R713" s="205"/>
      <c r="S713" s="205"/>
      <c r="T713" s="205"/>
      <c r="U713" s="205"/>
      <c r="V713" s="206"/>
      <c r="W713" s="207"/>
      <c r="X713" s="205"/>
      <c r="Y713" s="205"/>
      <c r="Z713" s="205"/>
      <c r="AA713" s="205"/>
      <c r="AB713" s="208"/>
      <c r="AC713" s="205"/>
      <c r="AD713" s="205"/>
      <c r="AE713" s="205"/>
      <c r="AF713" s="205"/>
      <c r="AG713" s="205"/>
    </row>
    <row r="714">
      <c r="A714" s="205"/>
      <c r="B714" s="205"/>
      <c r="C714" s="205"/>
      <c r="D714" s="205"/>
      <c r="E714" s="205"/>
      <c r="F714" s="205"/>
      <c r="G714" s="205"/>
      <c r="H714" s="205"/>
      <c r="I714" s="205"/>
      <c r="J714" s="205"/>
      <c r="K714" s="205"/>
      <c r="L714" s="205"/>
      <c r="M714" s="205"/>
      <c r="N714" s="205"/>
      <c r="O714" s="205"/>
      <c r="P714" s="205"/>
      <c r="Q714" s="205"/>
      <c r="R714" s="205"/>
      <c r="S714" s="205"/>
      <c r="T714" s="205"/>
      <c r="U714" s="205"/>
      <c r="V714" s="206"/>
      <c r="W714" s="207"/>
      <c r="X714" s="205"/>
      <c r="Y714" s="205"/>
      <c r="Z714" s="205"/>
      <c r="AA714" s="205"/>
      <c r="AB714" s="208"/>
      <c r="AC714" s="205"/>
      <c r="AD714" s="205"/>
      <c r="AE714" s="205"/>
      <c r="AF714" s="205"/>
      <c r="AG714" s="205"/>
    </row>
    <row r="715">
      <c r="A715" s="205"/>
      <c r="B715" s="205"/>
      <c r="C715" s="205"/>
      <c r="D715" s="205"/>
      <c r="E715" s="205"/>
      <c r="F715" s="205"/>
      <c r="G715" s="205"/>
      <c r="H715" s="205"/>
      <c r="I715" s="205"/>
      <c r="J715" s="205"/>
      <c r="K715" s="205"/>
      <c r="L715" s="205"/>
      <c r="M715" s="205"/>
      <c r="N715" s="205"/>
      <c r="O715" s="205"/>
      <c r="P715" s="205"/>
      <c r="Q715" s="205"/>
      <c r="R715" s="205"/>
      <c r="S715" s="205"/>
      <c r="T715" s="205"/>
      <c r="U715" s="205"/>
      <c r="V715" s="206"/>
      <c r="W715" s="207"/>
      <c r="X715" s="205"/>
      <c r="Y715" s="205"/>
      <c r="Z715" s="205"/>
      <c r="AA715" s="205"/>
      <c r="AB715" s="208"/>
      <c r="AC715" s="205"/>
      <c r="AD715" s="205"/>
      <c r="AE715" s="205"/>
      <c r="AF715" s="205"/>
      <c r="AG715" s="205"/>
    </row>
    <row r="716">
      <c r="A716" s="205"/>
      <c r="B716" s="205"/>
      <c r="C716" s="205"/>
      <c r="D716" s="205"/>
      <c r="E716" s="205"/>
      <c r="F716" s="205"/>
      <c r="G716" s="205"/>
      <c r="H716" s="205"/>
      <c r="I716" s="205"/>
      <c r="J716" s="205"/>
      <c r="K716" s="205"/>
      <c r="L716" s="205"/>
      <c r="M716" s="205"/>
      <c r="N716" s="205"/>
      <c r="O716" s="205"/>
      <c r="P716" s="205"/>
      <c r="Q716" s="205"/>
      <c r="R716" s="205"/>
      <c r="S716" s="205"/>
      <c r="T716" s="205"/>
      <c r="U716" s="205"/>
      <c r="V716" s="206"/>
      <c r="W716" s="207"/>
      <c r="X716" s="205"/>
      <c r="Y716" s="205"/>
      <c r="Z716" s="205"/>
      <c r="AA716" s="205"/>
      <c r="AB716" s="208"/>
      <c r="AC716" s="205"/>
      <c r="AD716" s="205"/>
      <c r="AE716" s="205"/>
      <c r="AF716" s="205"/>
      <c r="AG716" s="205"/>
    </row>
    <row r="717">
      <c r="A717" s="205"/>
      <c r="B717" s="205"/>
      <c r="C717" s="205"/>
      <c r="D717" s="205"/>
      <c r="E717" s="205"/>
      <c r="F717" s="205"/>
      <c r="G717" s="205"/>
      <c r="H717" s="205"/>
      <c r="I717" s="205"/>
      <c r="J717" s="205"/>
      <c r="K717" s="205"/>
      <c r="L717" s="205"/>
      <c r="M717" s="205"/>
      <c r="N717" s="205"/>
      <c r="O717" s="205"/>
      <c r="P717" s="205"/>
      <c r="Q717" s="205"/>
      <c r="R717" s="205"/>
      <c r="S717" s="205"/>
      <c r="T717" s="205"/>
      <c r="U717" s="205"/>
      <c r="V717" s="206"/>
      <c r="W717" s="207"/>
      <c r="X717" s="205"/>
      <c r="Y717" s="205"/>
      <c r="Z717" s="205"/>
      <c r="AA717" s="205"/>
      <c r="AB717" s="208"/>
      <c r="AC717" s="205"/>
      <c r="AD717" s="205"/>
      <c r="AE717" s="205"/>
      <c r="AF717" s="205"/>
      <c r="AG717" s="205"/>
    </row>
    <row r="718">
      <c r="A718" s="205"/>
      <c r="B718" s="205"/>
      <c r="C718" s="205"/>
      <c r="D718" s="205"/>
      <c r="E718" s="205"/>
      <c r="F718" s="205"/>
      <c r="G718" s="205"/>
      <c r="H718" s="205"/>
      <c r="I718" s="205"/>
      <c r="J718" s="205"/>
      <c r="K718" s="205"/>
      <c r="L718" s="205"/>
      <c r="M718" s="205"/>
      <c r="N718" s="205"/>
      <c r="O718" s="205"/>
      <c r="P718" s="205"/>
      <c r="Q718" s="205"/>
      <c r="R718" s="205"/>
      <c r="S718" s="205"/>
      <c r="T718" s="205"/>
      <c r="U718" s="205"/>
      <c r="V718" s="206"/>
      <c r="W718" s="207"/>
      <c r="X718" s="205"/>
      <c r="Y718" s="205"/>
      <c r="Z718" s="205"/>
      <c r="AA718" s="205"/>
      <c r="AB718" s="208"/>
      <c r="AC718" s="205"/>
      <c r="AD718" s="205"/>
      <c r="AE718" s="205"/>
      <c r="AF718" s="205"/>
      <c r="AG718" s="205"/>
    </row>
    <row r="719">
      <c r="A719" s="205"/>
      <c r="B719" s="205"/>
      <c r="C719" s="205"/>
      <c r="D719" s="205"/>
      <c r="E719" s="205"/>
      <c r="F719" s="205"/>
      <c r="G719" s="205"/>
      <c r="H719" s="205"/>
      <c r="I719" s="205"/>
      <c r="J719" s="205"/>
      <c r="K719" s="205"/>
      <c r="L719" s="205"/>
      <c r="M719" s="205"/>
      <c r="N719" s="205"/>
      <c r="O719" s="205"/>
      <c r="P719" s="205"/>
      <c r="Q719" s="205"/>
      <c r="R719" s="205"/>
      <c r="S719" s="205"/>
      <c r="T719" s="205"/>
      <c r="U719" s="205"/>
      <c r="V719" s="206"/>
      <c r="W719" s="207"/>
      <c r="X719" s="205"/>
      <c r="Y719" s="205"/>
      <c r="Z719" s="205"/>
      <c r="AA719" s="205"/>
      <c r="AB719" s="208"/>
      <c r="AC719" s="205"/>
      <c r="AD719" s="205"/>
      <c r="AE719" s="205"/>
      <c r="AF719" s="205"/>
      <c r="AG719" s="205"/>
    </row>
    <row r="720">
      <c r="A720" s="205"/>
      <c r="B720" s="205"/>
      <c r="C720" s="205"/>
      <c r="D720" s="205"/>
      <c r="E720" s="205"/>
      <c r="F720" s="205"/>
      <c r="G720" s="205"/>
      <c r="H720" s="205"/>
      <c r="I720" s="205"/>
      <c r="J720" s="205"/>
      <c r="K720" s="205"/>
      <c r="L720" s="205"/>
      <c r="M720" s="205"/>
      <c r="N720" s="205"/>
      <c r="O720" s="205"/>
      <c r="P720" s="205"/>
      <c r="Q720" s="205"/>
      <c r="R720" s="205"/>
      <c r="S720" s="205"/>
      <c r="T720" s="205"/>
      <c r="U720" s="205"/>
      <c r="V720" s="206"/>
      <c r="W720" s="207"/>
      <c r="X720" s="205"/>
      <c r="Y720" s="205"/>
      <c r="Z720" s="205"/>
      <c r="AA720" s="205"/>
      <c r="AB720" s="208"/>
      <c r="AC720" s="205"/>
      <c r="AD720" s="205"/>
      <c r="AE720" s="205"/>
      <c r="AF720" s="205"/>
      <c r="AG720" s="205"/>
    </row>
    <row r="721">
      <c r="A721" s="205"/>
      <c r="B721" s="205"/>
      <c r="C721" s="205"/>
      <c r="D721" s="205"/>
      <c r="E721" s="205"/>
      <c r="F721" s="205"/>
      <c r="G721" s="205"/>
      <c r="H721" s="205"/>
      <c r="I721" s="205"/>
      <c r="J721" s="205"/>
      <c r="K721" s="205"/>
      <c r="L721" s="205"/>
      <c r="M721" s="205"/>
      <c r="N721" s="205"/>
      <c r="O721" s="205"/>
      <c r="P721" s="205"/>
      <c r="Q721" s="205"/>
      <c r="R721" s="205"/>
      <c r="S721" s="205"/>
      <c r="T721" s="205"/>
      <c r="U721" s="205"/>
      <c r="V721" s="206"/>
      <c r="W721" s="207"/>
      <c r="X721" s="205"/>
      <c r="Y721" s="205"/>
      <c r="Z721" s="205"/>
      <c r="AA721" s="205"/>
      <c r="AB721" s="208"/>
      <c r="AC721" s="205"/>
      <c r="AD721" s="205"/>
      <c r="AE721" s="205"/>
      <c r="AF721" s="205"/>
      <c r="AG721" s="205"/>
    </row>
    <row r="722">
      <c r="A722" s="205"/>
      <c r="B722" s="205"/>
      <c r="C722" s="205"/>
      <c r="D722" s="205"/>
      <c r="E722" s="205"/>
      <c r="F722" s="205"/>
      <c r="G722" s="205"/>
      <c r="H722" s="205"/>
      <c r="I722" s="205"/>
      <c r="J722" s="205"/>
      <c r="K722" s="205"/>
      <c r="L722" s="205"/>
      <c r="M722" s="205"/>
      <c r="N722" s="205"/>
      <c r="O722" s="205"/>
      <c r="P722" s="205"/>
      <c r="Q722" s="205"/>
      <c r="R722" s="205"/>
      <c r="S722" s="205"/>
      <c r="T722" s="205"/>
      <c r="U722" s="205"/>
      <c r="V722" s="206"/>
      <c r="W722" s="207"/>
      <c r="X722" s="205"/>
      <c r="Y722" s="205"/>
      <c r="Z722" s="205"/>
      <c r="AA722" s="205"/>
      <c r="AB722" s="208"/>
      <c r="AC722" s="205"/>
      <c r="AD722" s="205"/>
      <c r="AE722" s="205"/>
      <c r="AF722" s="205"/>
      <c r="AG722" s="205"/>
    </row>
    <row r="723">
      <c r="A723" s="205"/>
      <c r="B723" s="205"/>
      <c r="C723" s="205"/>
      <c r="D723" s="205"/>
      <c r="E723" s="205"/>
      <c r="F723" s="205"/>
      <c r="G723" s="205"/>
      <c r="H723" s="205"/>
      <c r="I723" s="205"/>
      <c r="J723" s="205"/>
      <c r="K723" s="205"/>
      <c r="L723" s="205"/>
      <c r="M723" s="205"/>
      <c r="N723" s="205"/>
      <c r="O723" s="205"/>
      <c r="P723" s="205"/>
      <c r="Q723" s="205"/>
      <c r="R723" s="205"/>
      <c r="S723" s="205"/>
      <c r="T723" s="205"/>
      <c r="U723" s="205"/>
      <c r="V723" s="206"/>
      <c r="W723" s="207"/>
      <c r="X723" s="205"/>
      <c r="Y723" s="205"/>
      <c r="Z723" s="205"/>
      <c r="AA723" s="205"/>
      <c r="AB723" s="208"/>
      <c r="AC723" s="205"/>
      <c r="AD723" s="205"/>
      <c r="AE723" s="205"/>
      <c r="AF723" s="205"/>
      <c r="AG723" s="205"/>
    </row>
    <row r="724">
      <c r="A724" s="205"/>
      <c r="B724" s="205"/>
      <c r="C724" s="205"/>
      <c r="D724" s="205"/>
      <c r="E724" s="205"/>
      <c r="F724" s="205"/>
      <c r="G724" s="205"/>
      <c r="H724" s="205"/>
      <c r="I724" s="205"/>
      <c r="J724" s="205"/>
      <c r="K724" s="205"/>
      <c r="L724" s="205"/>
      <c r="M724" s="205"/>
      <c r="N724" s="205"/>
      <c r="O724" s="205"/>
      <c r="P724" s="205"/>
      <c r="Q724" s="205"/>
      <c r="R724" s="205"/>
      <c r="S724" s="205"/>
      <c r="T724" s="205"/>
      <c r="U724" s="205"/>
      <c r="V724" s="206"/>
      <c r="W724" s="207"/>
      <c r="X724" s="205"/>
      <c r="Y724" s="205"/>
      <c r="Z724" s="205"/>
      <c r="AA724" s="205"/>
      <c r="AB724" s="208"/>
      <c r="AC724" s="205"/>
      <c r="AD724" s="205"/>
      <c r="AE724" s="205"/>
      <c r="AF724" s="205"/>
      <c r="AG724" s="205"/>
    </row>
    <row r="725">
      <c r="A725" s="205"/>
      <c r="B725" s="205"/>
      <c r="C725" s="205"/>
      <c r="D725" s="205"/>
      <c r="E725" s="205"/>
      <c r="F725" s="205"/>
      <c r="G725" s="205"/>
      <c r="H725" s="205"/>
      <c r="I725" s="205"/>
      <c r="J725" s="205"/>
      <c r="K725" s="205"/>
      <c r="L725" s="205"/>
      <c r="M725" s="205"/>
      <c r="N725" s="205"/>
      <c r="O725" s="205"/>
      <c r="P725" s="205"/>
      <c r="Q725" s="205"/>
      <c r="R725" s="205"/>
      <c r="S725" s="205"/>
      <c r="T725" s="205"/>
      <c r="U725" s="205"/>
      <c r="V725" s="206"/>
      <c r="W725" s="207"/>
      <c r="X725" s="205"/>
      <c r="Y725" s="205"/>
      <c r="Z725" s="205"/>
      <c r="AA725" s="205"/>
      <c r="AB725" s="208"/>
      <c r="AC725" s="205"/>
      <c r="AD725" s="205"/>
      <c r="AE725" s="205"/>
      <c r="AF725" s="205"/>
      <c r="AG725" s="205"/>
    </row>
    <row r="726">
      <c r="A726" s="205"/>
      <c r="B726" s="205"/>
      <c r="C726" s="205"/>
      <c r="D726" s="205"/>
      <c r="E726" s="205"/>
      <c r="F726" s="205"/>
      <c r="G726" s="205"/>
      <c r="H726" s="205"/>
      <c r="I726" s="205"/>
      <c r="J726" s="205"/>
      <c r="K726" s="205"/>
      <c r="L726" s="205"/>
      <c r="M726" s="205"/>
      <c r="N726" s="205"/>
      <c r="O726" s="205"/>
      <c r="P726" s="205"/>
      <c r="Q726" s="205"/>
      <c r="R726" s="205"/>
      <c r="S726" s="205"/>
      <c r="T726" s="205"/>
      <c r="U726" s="205"/>
      <c r="V726" s="206"/>
      <c r="W726" s="207"/>
      <c r="X726" s="205"/>
      <c r="Y726" s="205"/>
      <c r="Z726" s="205"/>
      <c r="AA726" s="205"/>
      <c r="AB726" s="208"/>
      <c r="AC726" s="205"/>
      <c r="AD726" s="205"/>
      <c r="AE726" s="205"/>
      <c r="AF726" s="205"/>
      <c r="AG726" s="205"/>
    </row>
    <row r="727">
      <c r="A727" s="205"/>
      <c r="B727" s="205"/>
      <c r="C727" s="205"/>
      <c r="D727" s="205"/>
      <c r="E727" s="205"/>
      <c r="F727" s="205"/>
      <c r="G727" s="205"/>
      <c r="H727" s="205"/>
      <c r="I727" s="205"/>
      <c r="J727" s="205"/>
      <c r="K727" s="205"/>
      <c r="L727" s="205"/>
      <c r="M727" s="205"/>
      <c r="N727" s="205"/>
      <c r="O727" s="205"/>
      <c r="P727" s="205"/>
      <c r="Q727" s="205"/>
      <c r="R727" s="205"/>
      <c r="S727" s="205"/>
      <c r="T727" s="205"/>
      <c r="U727" s="205"/>
      <c r="V727" s="206"/>
      <c r="W727" s="207"/>
      <c r="X727" s="205"/>
      <c r="Y727" s="205"/>
      <c r="Z727" s="205"/>
      <c r="AA727" s="205"/>
      <c r="AB727" s="208"/>
      <c r="AC727" s="205"/>
      <c r="AD727" s="205"/>
      <c r="AE727" s="205"/>
      <c r="AF727" s="205"/>
      <c r="AG727" s="205"/>
    </row>
    <row r="728">
      <c r="A728" s="205"/>
      <c r="B728" s="205"/>
      <c r="C728" s="205"/>
      <c r="D728" s="205"/>
      <c r="E728" s="205"/>
      <c r="F728" s="205"/>
      <c r="G728" s="205"/>
      <c r="H728" s="205"/>
      <c r="I728" s="205"/>
      <c r="J728" s="205"/>
      <c r="K728" s="205"/>
      <c r="L728" s="205"/>
      <c r="M728" s="205"/>
      <c r="N728" s="205"/>
      <c r="O728" s="205"/>
      <c r="P728" s="205"/>
      <c r="Q728" s="205"/>
      <c r="R728" s="205"/>
      <c r="S728" s="205"/>
      <c r="T728" s="205"/>
      <c r="U728" s="205"/>
      <c r="V728" s="206"/>
      <c r="W728" s="207"/>
      <c r="X728" s="205"/>
      <c r="Y728" s="205"/>
      <c r="Z728" s="205"/>
      <c r="AA728" s="205"/>
      <c r="AB728" s="208"/>
      <c r="AC728" s="205"/>
      <c r="AD728" s="205"/>
      <c r="AE728" s="205"/>
      <c r="AF728" s="205"/>
      <c r="AG728" s="205"/>
    </row>
    <row r="729">
      <c r="A729" s="205"/>
      <c r="B729" s="205"/>
      <c r="C729" s="205"/>
      <c r="D729" s="205"/>
      <c r="E729" s="205"/>
      <c r="F729" s="205"/>
      <c r="G729" s="205"/>
      <c r="H729" s="205"/>
      <c r="I729" s="205"/>
      <c r="J729" s="205"/>
      <c r="K729" s="205"/>
      <c r="L729" s="205"/>
      <c r="M729" s="205"/>
      <c r="N729" s="205"/>
      <c r="O729" s="205"/>
      <c r="P729" s="205"/>
      <c r="Q729" s="205"/>
      <c r="R729" s="205"/>
      <c r="S729" s="205"/>
      <c r="T729" s="205"/>
      <c r="U729" s="205"/>
      <c r="V729" s="206"/>
      <c r="W729" s="207"/>
      <c r="X729" s="205"/>
      <c r="Y729" s="205"/>
      <c r="Z729" s="205"/>
      <c r="AA729" s="205"/>
      <c r="AB729" s="208"/>
      <c r="AC729" s="205"/>
      <c r="AD729" s="205"/>
      <c r="AE729" s="205"/>
      <c r="AF729" s="205"/>
      <c r="AG729" s="205"/>
    </row>
    <row r="730">
      <c r="A730" s="205"/>
      <c r="B730" s="205"/>
      <c r="C730" s="205"/>
      <c r="D730" s="205"/>
      <c r="E730" s="205"/>
      <c r="F730" s="205"/>
      <c r="G730" s="205"/>
      <c r="H730" s="205"/>
      <c r="I730" s="205"/>
      <c r="J730" s="205"/>
      <c r="K730" s="205"/>
      <c r="L730" s="205"/>
      <c r="M730" s="205"/>
      <c r="N730" s="205"/>
      <c r="O730" s="205"/>
      <c r="P730" s="205"/>
      <c r="Q730" s="205"/>
      <c r="R730" s="205"/>
      <c r="S730" s="205"/>
      <c r="T730" s="205"/>
      <c r="U730" s="205"/>
      <c r="V730" s="206"/>
      <c r="W730" s="207"/>
      <c r="X730" s="205"/>
      <c r="Y730" s="205"/>
      <c r="Z730" s="205"/>
      <c r="AA730" s="205"/>
      <c r="AB730" s="208"/>
      <c r="AC730" s="205"/>
      <c r="AD730" s="205"/>
      <c r="AE730" s="205"/>
      <c r="AF730" s="205"/>
      <c r="AG730" s="205"/>
    </row>
    <row r="731">
      <c r="A731" s="205"/>
      <c r="B731" s="205"/>
      <c r="C731" s="205"/>
      <c r="D731" s="205"/>
      <c r="E731" s="205"/>
      <c r="F731" s="205"/>
      <c r="G731" s="205"/>
      <c r="H731" s="205"/>
      <c r="I731" s="205"/>
      <c r="J731" s="205"/>
      <c r="K731" s="205"/>
      <c r="L731" s="205"/>
      <c r="M731" s="205"/>
      <c r="N731" s="205"/>
      <c r="O731" s="205"/>
      <c r="P731" s="205"/>
      <c r="Q731" s="205"/>
      <c r="R731" s="205"/>
      <c r="S731" s="205"/>
      <c r="T731" s="205"/>
      <c r="U731" s="205"/>
      <c r="V731" s="206"/>
      <c r="W731" s="207"/>
      <c r="X731" s="205"/>
      <c r="Y731" s="205"/>
      <c r="Z731" s="205"/>
      <c r="AA731" s="205"/>
      <c r="AB731" s="208"/>
      <c r="AC731" s="205"/>
      <c r="AD731" s="205"/>
      <c r="AE731" s="205"/>
      <c r="AF731" s="205"/>
      <c r="AG731" s="205"/>
    </row>
    <row r="732">
      <c r="A732" s="205"/>
      <c r="B732" s="205"/>
      <c r="C732" s="205"/>
      <c r="D732" s="205"/>
      <c r="E732" s="205"/>
      <c r="F732" s="205"/>
      <c r="G732" s="205"/>
      <c r="H732" s="205"/>
      <c r="I732" s="205"/>
      <c r="J732" s="205"/>
      <c r="K732" s="205"/>
      <c r="L732" s="205"/>
      <c r="M732" s="205"/>
      <c r="N732" s="205"/>
      <c r="O732" s="205"/>
      <c r="P732" s="205"/>
      <c r="Q732" s="205"/>
      <c r="R732" s="205"/>
      <c r="S732" s="205"/>
      <c r="T732" s="205"/>
      <c r="U732" s="205"/>
      <c r="V732" s="206"/>
      <c r="W732" s="207"/>
      <c r="X732" s="205"/>
      <c r="Y732" s="205"/>
      <c r="Z732" s="205"/>
      <c r="AA732" s="205"/>
      <c r="AB732" s="208"/>
      <c r="AC732" s="205"/>
      <c r="AD732" s="205"/>
      <c r="AE732" s="205"/>
      <c r="AF732" s="205"/>
      <c r="AG732" s="205"/>
    </row>
    <row r="733">
      <c r="A733" s="205"/>
      <c r="B733" s="205"/>
      <c r="C733" s="205"/>
      <c r="D733" s="205"/>
      <c r="E733" s="205"/>
      <c r="F733" s="205"/>
      <c r="G733" s="205"/>
      <c r="H733" s="205"/>
      <c r="I733" s="205"/>
      <c r="J733" s="205"/>
      <c r="K733" s="205"/>
      <c r="L733" s="205"/>
      <c r="M733" s="205"/>
      <c r="N733" s="205"/>
      <c r="O733" s="205"/>
      <c r="P733" s="205"/>
      <c r="Q733" s="205"/>
      <c r="R733" s="205"/>
      <c r="S733" s="205"/>
      <c r="T733" s="205"/>
      <c r="U733" s="205"/>
      <c r="V733" s="206"/>
      <c r="W733" s="207"/>
      <c r="X733" s="205"/>
      <c r="Y733" s="205"/>
      <c r="Z733" s="205"/>
      <c r="AA733" s="205"/>
      <c r="AB733" s="208"/>
      <c r="AC733" s="205"/>
      <c r="AD733" s="205"/>
      <c r="AE733" s="205"/>
      <c r="AF733" s="205"/>
      <c r="AG733" s="205"/>
    </row>
    <row r="734">
      <c r="A734" s="205"/>
      <c r="B734" s="205"/>
      <c r="C734" s="205"/>
      <c r="D734" s="205"/>
      <c r="E734" s="205"/>
      <c r="F734" s="205"/>
      <c r="G734" s="205"/>
      <c r="H734" s="205"/>
      <c r="I734" s="205"/>
      <c r="J734" s="205"/>
      <c r="K734" s="205"/>
      <c r="L734" s="205"/>
      <c r="M734" s="205"/>
      <c r="N734" s="205"/>
      <c r="O734" s="205"/>
      <c r="P734" s="205"/>
      <c r="Q734" s="205"/>
      <c r="R734" s="205"/>
      <c r="S734" s="205"/>
      <c r="T734" s="205"/>
      <c r="U734" s="205"/>
      <c r="V734" s="206"/>
      <c r="W734" s="207"/>
      <c r="X734" s="205"/>
      <c r="Y734" s="205"/>
      <c r="Z734" s="205"/>
      <c r="AA734" s="205"/>
      <c r="AB734" s="208"/>
      <c r="AC734" s="205"/>
      <c r="AD734" s="205"/>
      <c r="AE734" s="205"/>
      <c r="AF734" s="205"/>
      <c r="AG734" s="205"/>
    </row>
    <row r="735">
      <c r="A735" s="205"/>
      <c r="B735" s="205"/>
      <c r="C735" s="205"/>
      <c r="D735" s="205"/>
      <c r="E735" s="205"/>
      <c r="F735" s="205"/>
      <c r="G735" s="205"/>
      <c r="H735" s="205"/>
      <c r="I735" s="205"/>
      <c r="J735" s="205"/>
      <c r="K735" s="205"/>
      <c r="L735" s="205"/>
      <c r="M735" s="205"/>
      <c r="N735" s="205"/>
      <c r="O735" s="205"/>
      <c r="P735" s="205"/>
      <c r="Q735" s="205"/>
      <c r="R735" s="205"/>
      <c r="S735" s="205"/>
      <c r="T735" s="205"/>
      <c r="U735" s="205"/>
      <c r="V735" s="206"/>
      <c r="W735" s="207"/>
      <c r="X735" s="205"/>
      <c r="Y735" s="205"/>
      <c r="Z735" s="205"/>
      <c r="AA735" s="205"/>
      <c r="AB735" s="208"/>
      <c r="AC735" s="205"/>
      <c r="AD735" s="205"/>
      <c r="AE735" s="205"/>
      <c r="AF735" s="205"/>
      <c r="AG735" s="205"/>
    </row>
    <row r="736">
      <c r="A736" s="205"/>
      <c r="B736" s="205"/>
      <c r="C736" s="205"/>
      <c r="D736" s="205"/>
      <c r="E736" s="205"/>
      <c r="F736" s="205"/>
      <c r="G736" s="205"/>
      <c r="H736" s="205"/>
      <c r="I736" s="205"/>
      <c r="J736" s="205"/>
      <c r="K736" s="205"/>
      <c r="L736" s="205"/>
      <c r="M736" s="205"/>
      <c r="N736" s="205"/>
      <c r="O736" s="205"/>
      <c r="P736" s="205"/>
      <c r="Q736" s="205"/>
      <c r="R736" s="205"/>
      <c r="S736" s="205"/>
      <c r="T736" s="205"/>
      <c r="U736" s="205"/>
      <c r="V736" s="206"/>
      <c r="W736" s="207"/>
      <c r="X736" s="205"/>
      <c r="Y736" s="205"/>
      <c r="Z736" s="205"/>
      <c r="AA736" s="205"/>
      <c r="AB736" s="208"/>
      <c r="AC736" s="205"/>
      <c r="AD736" s="205"/>
      <c r="AE736" s="205"/>
      <c r="AF736" s="205"/>
      <c r="AG736" s="205"/>
    </row>
    <row r="737">
      <c r="A737" s="205"/>
      <c r="B737" s="205"/>
      <c r="C737" s="205"/>
      <c r="D737" s="205"/>
      <c r="E737" s="205"/>
      <c r="F737" s="205"/>
      <c r="G737" s="205"/>
      <c r="H737" s="205"/>
      <c r="I737" s="205"/>
      <c r="J737" s="205"/>
      <c r="K737" s="205"/>
      <c r="L737" s="205"/>
      <c r="M737" s="205"/>
      <c r="N737" s="205"/>
      <c r="O737" s="205"/>
      <c r="P737" s="205"/>
      <c r="Q737" s="205"/>
      <c r="R737" s="205"/>
      <c r="S737" s="205"/>
      <c r="T737" s="205"/>
      <c r="U737" s="205"/>
      <c r="V737" s="206"/>
      <c r="W737" s="207"/>
      <c r="X737" s="205"/>
      <c r="Y737" s="205"/>
      <c r="Z737" s="205"/>
      <c r="AA737" s="205"/>
      <c r="AB737" s="208"/>
      <c r="AC737" s="205"/>
      <c r="AD737" s="205"/>
      <c r="AE737" s="205"/>
      <c r="AF737" s="205"/>
      <c r="AG737" s="205"/>
    </row>
    <row r="738">
      <c r="A738" s="205"/>
      <c r="B738" s="205"/>
      <c r="C738" s="205"/>
      <c r="D738" s="205"/>
      <c r="E738" s="205"/>
      <c r="F738" s="205"/>
      <c r="G738" s="205"/>
      <c r="H738" s="205"/>
      <c r="I738" s="205"/>
      <c r="J738" s="205"/>
      <c r="K738" s="205"/>
      <c r="L738" s="205"/>
      <c r="M738" s="205"/>
      <c r="N738" s="205"/>
      <c r="O738" s="205"/>
      <c r="P738" s="205"/>
      <c r="Q738" s="205"/>
      <c r="R738" s="205"/>
      <c r="S738" s="205"/>
      <c r="T738" s="205"/>
      <c r="U738" s="205"/>
      <c r="V738" s="206"/>
      <c r="W738" s="207"/>
      <c r="X738" s="205"/>
      <c r="Y738" s="205"/>
      <c r="Z738" s="205"/>
      <c r="AA738" s="205"/>
      <c r="AB738" s="208"/>
      <c r="AC738" s="205"/>
      <c r="AD738" s="205"/>
      <c r="AE738" s="205"/>
      <c r="AF738" s="205"/>
      <c r="AG738" s="205"/>
    </row>
    <row r="739">
      <c r="A739" s="205"/>
      <c r="B739" s="205"/>
      <c r="C739" s="205"/>
      <c r="D739" s="205"/>
      <c r="E739" s="205"/>
      <c r="F739" s="205"/>
      <c r="G739" s="205"/>
      <c r="H739" s="205"/>
      <c r="I739" s="205"/>
      <c r="J739" s="205"/>
      <c r="K739" s="205"/>
      <c r="L739" s="205"/>
      <c r="M739" s="205"/>
      <c r="N739" s="205"/>
      <c r="O739" s="205"/>
      <c r="P739" s="205"/>
      <c r="Q739" s="205"/>
      <c r="R739" s="205"/>
      <c r="S739" s="205"/>
      <c r="T739" s="205"/>
      <c r="U739" s="205"/>
      <c r="V739" s="206"/>
      <c r="W739" s="207"/>
      <c r="X739" s="205"/>
      <c r="Y739" s="205"/>
      <c r="Z739" s="205"/>
      <c r="AA739" s="205"/>
      <c r="AB739" s="208"/>
      <c r="AC739" s="205"/>
      <c r="AD739" s="205"/>
      <c r="AE739" s="205"/>
      <c r="AF739" s="205"/>
      <c r="AG739" s="205"/>
    </row>
    <row r="740">
      <c r="A740" s="205"/>
      <c r="B740" s="205"/>
      <c r="C740" s="205"/>
      <c r="D740" s="205"/>
      <c r="E740" s="205"/>
      <c r="F740" s="205"/>
      <c r="G740" s="205"/>
      <c r="H740" s="205"/>
      <c r="I740" s="205"/>
      <c r="J740" s="205"/>
      <c r="K740" s="205"/>
      <c r="L740" s="205"/>
      <c r="M740" s="205"/>
      <c r="N740" s="205"/>
      <c r="O740" s="205"/>
      <c r="P740" s="205"/>
      <c r="Q740" s="205"/>
      <c r="R740" s="205"/>
      <c r="S740" s="205"/>
      <c r="T740" s="205"/>
      <c r="U740" s="205"/>
      <c r="V740" s="206"/>
      <c r="W740" s="207"/>
      <c r="X740" s="205"/>
      <c r="Y740" s="205"/>
      <c r="Z740" s="205"/>
      <c r="AA740" s="205"/>
      <c r="AB740" s="208"/>
      <c r="AC740" s="205"/>
      <c r="AD740" s="205"/>
      <c r="AE740" s="205"/>
      <c r="AF740" s="205"/>
      <c r="AG740" s="205"/>
    </row>
    <row r="741">
      <c r="A741" s="205"/>
      <c r="B741" s="205"/>
      <c r="C741" s="205"/>
      <c r="D741" s="205"/>
      <c r="E741" s="205"/>
      <c r="F741" s="205"/>
      <c r="G741" s="205"/>
      <c r="H741" s="205"/>
      <c r="I741" s="205"/>
      <c r="J741" s="205"/>
      <c r="K741" s="205"/>
      <c r="L741" s="205"/>
      <c r="M741" s="205"/>
      <c r="N741" s="205"/>
      <c r="O741" s="205"/>
      <c r="P741" s="205"/>
      <c r="Q741" s="205"/>
      <c r="R741" s="205"/>
      <c r="S741" s="205"/>
      <c r="T741" s="205"/>
      <c r="U741" s="205"/>
      <c r="V741" s="206"/>
      <c r="W741" s="207"/>
      <c r="X741" s="205"/>
      <c r="Y741" s="205"/>
      <c r="Z741" s="205"/>
      <c r="AA741" s="205"/>
      <c r="AB741" s="208"/>
      <c r="AC741" s="205"/>
      <c r="AD741" s="205"/>
      <c r="AE741" s="205"/>
      <c r="AF741" s="205"/>
      <c r="AG741" s="205"/>
    </row>
    <row r="742">
      <c r="A742" s="205"/>
      <c r="B742" s="205"/>
      <c r="C742" s="205"/>
      <c r="D742" s="205"/>
      <c r="E742" s="205"/>
      <c r="F742" s="205"/>
      <c r="G742" s="205"/>
      <c r="H742" s="205"/>
      <c r="I742" s="205"/>
      <c r="J742" s="205"/>
      <c r="K742" s="205"/>
      <c r="L742" s="205"/>
      <c r="M742" s="205"/>
      <c r="N742" s="205"/>
      <c r="O742" s="205"/>
      <c r="P742" s="205"/>
      <c r="Q742" s="205"/>
      <c r="R742" s="205"/>
      <c r="S742" s="205"/>
      <c r="T742" s="205"/>
      <c r="U742" s="205"/>
      <c r="V742" s="206"/>
      <c r="W742" s="207"/>
      <c r="X742" s="205"/>
      <c r="Y742" s="205"/>
      <c r="Z742" s="205"/>
      <c r="AA742" s="205"/>
      <c r="AB742" s="208"/>
      <c r="AC742" s="205"/>
      <c r="AD742" s="205"/>
      <c r="AE742" s="205"/>
      <c r="AF742" s="205"/>
      <c r="AG742" s="205"/>
    </row>
    <row r="743">
      <c r="A743" s="205"/>
      <c r="B743" s="205"/>
      <c r="C743" s="205"/>
      <c r="D743" s="205"/>
      <c r="E743" s="205"/>
      <c r="F743" s="205"/>
      <c r="G743" s="205"/>
      <c r="H743" s="205"/>
      <c r="I743" s="205"/>
      <c r="J743" s="205"/>
      <c r="K743" s="205"/>
      <c r="L743" s="205"/>
      <c r="M743" s="205"/>
      <c r="N743" s="205"/>
      <c r="O743" s="205"/>
      <c r="P743" s="205"/>
      <c r="Q743" s="205"/>
      <c r="R743" s="205"/>
      <c r="S743" s="205"/>
      <c r="T743" s="205"/>
      <c r="U743" s="205"/>
      <c r="V743" s="206"/>
      <c r="W743" s="207"/>
      <c r="X743" s="205"/>
      <c r="Y743" s="205"/>
      <c r="Z743" s="205"/>
      <c r="AA743" s="205"/>
      <c r="AB743" s="208"/>
      <c r="AC743" s="205"/>
      <c r="AD743" s="205"/>
      <c r="AE743" s="205"/>
      <c r="AF743" s="205"/>
      <c r="AG743" s="205"/>
    </row>
    <row r="744">
      <c r="A744" s="205"/>
      <c r="B744" s="205"/>
      <c r="C744" s="205"/>
      <c r="D744" s="205"/>
      <c r="E744" s="205"/>
      <c r="F744" s="205"/>
      <c r="G744" s="205"/>
      <c r="H744" s="205"/>
      <c r="I744" s="205"/>
      <c r="J744" s="205"/>
      <c r="K744" s="205"/>
      <c r="L744" s="205"/>
      <c r="M744" s="205"/>
      <c r="N744" s="205"/>
      <c r="O744" s="205"/>
      <c r="P744" s="205"/>
      <c r="Q744" s="205"/>
      <c r="R744" s="205"/>
      <c r="S744" s="205"/>
      <c r="T744" s="205"/>
      <c r="U744" s="205"/>
      <c r="V744" s="206"/>
      <c r="W744" s="207"/>
      <c r="X744" s="205"/>
      <c r="Y744" s="205"/>
      <c r="Z744" s="205"/>
      <c r="AA744" s="205"/>
      <c r="AB744" s="208"/>
      <c r="AC744" s="205"/>
      <c r="AD744" s="205"/>
      <c r="AE744" s="205"/>
      <c r="AF744" s="205"/>
      <c r="AG744" s="205"/>
    </row>
    <row r="745">
      <c r="A745" s="205"/>
      <c r="B745" s="205"/>
      <c r="C745" s="205"/>
      <c r="D745" s="205"/>
      <c r="E745" s="205"/>
      <c r="F745" s="205"/>
      <c r="G745" s="205"/>
      <c r="H745" s="205"/>
      <c r="I745" s="205"/>
      <c r="J745" s="205"/>
      <c r="K745" s="205"/>
      <c r="L745" s="205"/>
      <c r="M745" s="205"/>
      <c r="N745" s="205"/>
      <c r="O745" s="205"/>
      <c r="P745" s="205"/>
      <c r="Q745" s="205"/>
      <c r="R745" s="205"/>
      <c r="S745" s="205"/>
      <c r="T745" s="205"/>
      <c r="U745" s="205"/>
      <c r="V745" s="206"/>
      <c r="W745" s="207"/>
      <c r="X745" s="205"/>
      <c r="Y745" s="205"/>
      <c r="Z745" s="205"/>
      <c r="AA745" s="205"/>
      <c r="AB745" s="208"/>
      <c r="AC745" s="205"/>
      <c r="AD745" s="205"/>
      <c r="AE745" s="205"/>
      <c r="AF745" s="205"/>
      <c r="AG745" s="205"/>
    </row>
    <row r="746">
      <c r="A746" s="205"/>
      <c r="B746" s="205"/>
      <c r="C746" s="205"/>
      <c r="D746" s="205"/>
      <c r="E746" s="205"/>
      <c r="F746" s="205"/>
      <c r="G746" s="205"/>
      <c r="H746" s="205"/>
      <c r="I746" s="205"/>
      <c r="J746" s="205"/>
      <c r="K746" s="205"/>
      <c r="L746" s="205"/>
      <c r="M746" s="205"/>
      <c r="N746" s="205"/>
      <c r="O746" s="205"/>
      <c r="P746" s="205"/>
      <c r="Q746" s="205"/>
      <c r="R746" s="205"/>
      <c r="S746" s="205"/>
      <c r="T746" s="205"/>
      <c r="U746" s="205"/>
      <c r="V746" s="206"/>
      <c r="W746" s="207"/>
      <c r="X746" s="205"/>
      <c r="Y746" s="205"/>
      <c r="Z746" s="205"/>
      <c r="AA746" s="205"/>
      <c r="AB746" s="208"/>
      <c r="AC746" s="205"/>
      <c r="AD746" s="205"/>
      <c r="AE746" s="205"/>
      <c r="AF746" s="205"/>
      <c r="AG746" s="205"/>
    </row>
    <row r="747">
      <c r="A747" s="205"/>
      <c r="B747" s="205"/>
      <c r="C747" s="205"/>
      <c r="D747" s="205"/>
      <c r="E747" s="205"/>
      <c r="F747" s="205"/>
      <c r="G747" s="205"/>
      <c r="H747" s="205"/>
      <c r="I747" s="205"/>
      <c r="J747" s="205"/>
      <c r="K747" s="205"/>
      <c r="L747" s="205"/>
      <c r="M747" s="205"/>
      <c r="N747" s="205"/>
      <c r="O747" s="205"/>
      <c r="P747" s="205"/>
      <c r="Q747" s="205"/>
      <c r="R747" s="205"/>
      <c r="S747" s="205"/>
      <c r="T747" s="205"/>
      <c r="U747" s="205"/>
      <c r="V747" s="206"/>
      <c r="W747" s="207"/>
      <c r="X747" s="205"/>
      <c r="Y747" s="205"/>
      <c r="Z747" s="205"/>
      <c r="AA747" s="205"/>
      <c r="AB747" s="208"/>
      <c r="AC747" s="205"/>
      <c r="AD747" s="205"/>
      <c r="AE747" s="205"/>
      <c r="AF747" s="205"/>
      <c r="AG747" s="205"/>
    </row>
    <row r="748">
      <c r="A748" s="205"/>
      <c r="B748" s="205"/>
      <c r="C748" s="205"/>
      <c r="D748" s="205"/>
      <c r="E748" s="205"/>
      <c r="F748" s="205"/>
      <c r="G748" s="205"/>
      <c r="H748" s="205"/>
      <c r="I748" s="205"/>
      <c r="J748" s="205"/>
      <c r="K748" s="205"/>
      <c r="L748" s="205"/>
      <c r="M748" s="205"/>
      <c r="N748" s="205"/>
      <c r="O748" s="205"/>
      <c r="P748" s="205"/>
      <c r="Q748" s="205"/>
      <c r="R748" s="205"/>
      <c r="S748" s="205"/>
      <c r="T748" s="205"/>
      <c r="U748" s="205"/>
      <c r="V748" s="206"/>
      <c r="W748" s="207"/>
      <c r="X748" s="205"/>
      <c r="Y748" s="205"/>
      <c r="Z748" s="205"/>
      <c r="AA748" s="205"/>
      <c r="AB748" s="208"/>
      <c r="AC748" s="205"/>
      <c r="AD748" s="205"/>
      <c r="AE748" s="205"/>
      <c r="AF748" s="205"/>
      <c r="AG748" s="205"/>
    </row>
    <row r="749">
      <c r="A749" s="205"/>
      <c r="B749" s="205"/>
      <c r="C749" s="205"/>
      <c r="D749" s="205"/>
      <c r="E749" s="205"/>
      <c r="F749" s="205"/>
      <c r="G749" s="205"/>
      <c r="H749" s="205"/>
      <c r="I749" s="205"/>
      <c r="J749" s="205"/>
      <c r="K749" s="205"/>
      <c r="L749" s="205"/>
      <c r="M749" s="205"/>
      <c r="N749" s="205"/>
      <c r="O749" s="205"/>
      <c r="P749" s="205"/>
      <c r="Q749" s="205"/>
      <c r="R749" s="205"/>
      <c r="S749" s="205"/>
      <c r="T749" s="205"/>
      <c r="U749" s="205"/>
      <c r="V749" s="206"/>
      <c r="W749" s="207"/>
      <c r="X749" s="205"/>
      <c r="Y749" s="205"/>
      <c r="Z749" s="205"/>
      <c r="AA749" s="205"/>
      <c r="AB749" s="208"/>
      <c r="AC749" s="205"/>
      <c r="AD749" s="205"/>
      <c r="AE749" s="205"/>
      <c r="AF749" s="205"/>
      <c r="AG749" s="205"/>
    </row>
    <row r="750">
      <c r="A750" s="205"/>
      <c r="B750" s="205"/>
      <c r="C750" s="205"/>
      <c r="D750" s="205"/>
      <c r="E750" s="205"/>
      <c r="F750" s="205"/>
      <c r="G750" s="205"/>
      <c r="H750" s="205"/>
      <c r="I750" s="205"/>
      <c r="J750" s="205"/>
      <c r="K750" s="205"/>
      <c r="L750" s="205"/>
      <c r="M750" s="205"/>
      <c r="N750" s="205"/>
      <c r="O750" s="205"/>
      <c r="P750" s="205"/>
      <c r="Q750" s="205"/>
      <c r="R750" s="205"/>
      <c r="S750" s="205"/>
      <c r="T750" s="205"/>
      <c r="U750" s="205"/>
      <c r="V750" s="206"/>
      <c r="W750" s="207"/>
      <c r="X750" s="205"/>
      <c r="Y750" s="205"/>
      <c r="Z750" s="205"/>
      <c r="AA750" s="205"/>
      <c r="AB750" s="208"/>
      <c r="AC750" s="205"/>
      <c r="AD750" s="205"/>
      <c r="AE750" s="205"/>
      <c r="AF750" s="205"/>
      <c r="AG750" s="205"/>
    </row>
    <row r="751">
      <c r="A751" s="205"/>
      <c r="B751" s="205"/>
      <c r="C751" s="205"/>
      <c r="D751" s="205"/>
      <c r="E751" s="205"/>
      <c r="F751" s="205"/>
      <c r="G751" s="205"/>
      <c r="H751" s="205"/>
      <c r="I751" s="205"/>
      <c r="J751" s="205"/>
      <c r="K751" s="205"/>
      <c r="L751" s="205"/>
      <c r="M751" s="205"/>
      <c r="N751" s="205"/>
      <c r="O751" s="205"/>
      <c r="P751" s="205"/>
      <c r="Q751" s="205"/>
      <c r="R751" s="205"/>
      <c r="S751" s="205"/>
      <c r="T751" s="205"/>
      <c r="U751" s="205"/>
      <c r="V751" s="206"/>
      <c r="W751" s="207"/>
      <c r="X751" s="205"/>
      <c r="Y751" s="205"/>
      <c r="Z751" s="205"/>
      <c r="AA751" s="205"/>
      <c r="AB751" s="208"/>
      <c r="AC751" s="205"/>
      <c r="AD751" s="205"/>
      <c r="AE751" s="205"/>
      <c r="AF751" s="205"/>
      <c r="AG751" s="205"/>
    </row>
    <row r="752">
      <c r="A752" s="205"/>
      <c r="B752" s="205"/>
      <c r="C752" s="205"/>
      <c r="D752" s="205"/>
      <c r="E752" s="205"/>
      <c r="F752" s="205"/>
      <c r="G752" s="205"/>
      <c r="H752" s="205"/>
      <c r="I752" s="205"/>
      <c r="J752" s="205"/>
      <c r="K752" s="205"/>
      <c r="L752" s="205"/>
      <c r="M752" s="205"/>
      <c r="N752" s="205"/>
      <c r="O752" s="205"/>
      <c r="P752" s="205"/>
      <c r="Q752" s="205"/>
      <c r="R752" s="205"/>
      <c r="S752" s="205"/>
      <c r="T752" s="205"/>
      <c r="U752" s="205"/>
      <c r="V752" s="206"/>
      <c r="W752" s="207"/>
      <c r="X752" s="205"/>
      <c r="Y752" s="205"/>
      <c r="Z752" s="205"/>
      <c r="AA752" s="205"/>
      <c r="AB752" s="208"/>
      <c r="AC752" s="205"/>
      <c r="AD752" s="205"/>
      <c r="AE752" s="205"/>
      <c r="AF752" s="205"/>
      <c r="AG752" s="205"/>
    </row>
    <row r="753">
      <c r="A753" s="205"/>
      <c r="B753" s="205"/>
      <c r="C753" s="205"/>
      <c r="D753" s="205"/>
      <c r="E753" s="205"/>
      <c r="F753" s="205"/>
      <c r="G753" s="205"/>
      <c r="H753" s="205"/>
      <c r="I753" s="205"/>
      <c r="J753" s="205"/>
      <c r="K753" s="205"/>
      <c r="L753" s="205"/>
      <c r="M753" s="205"/>
      <c r="N753" s="205"/>
      <c r="O753" s="205"/>
      <c r="P753" s="205"/>
      <c r="Q753" s="205"/>
      <c r="R753" s="205"/>
      <c r="S753" s="205"/>
      <c r="T753" s="205"/>
      <c r="U753" s="205"/>
      <c r="V753" s="206"/>
      <c r="W753" s="207"/>
      <c r="X753" s="205"/>
      <c r="Y753" s="205"/>
      <c r="Z753" s="205"/>
      <c r="AA753" s="205"/>
      <c r="AB753" s="208"/>
      <c r="AC753" s="205"/>
      <c r="AD753" s="205"/>
      <c r="AE753" s="205"/>
      <c r="AF753" s="205"/>
      <c r="AG753" s="205"/>
    </row>
    <row r="754">
      <c r="A754" s="205"/>
      <c r="B754" s="205"/>
      <c r="C754" s="205"/>
      <c r="D754" s="205"/>
      <c r="E754" s="205"/>
      <c r="F754" s="205"/>
      <c r="G754" s="205"/>
      <c r="H754" s="205"/>
      <c r="I754" s="205"/>
      <c r="J754" s="205"/>
      <c r="K754" s="205"/>
      <c r="L754" s="205"/>
      <c r="M754" s="205"/>
      <c r="N754" s="205"/>
      <c r="O754" s="205"/>
      <c r="P754" s="205"/>
      <c r="Q754" s="205"/>
      <c r="R754" s="205"/>
      <c r="S754" s="205"/>
      <c r="T754" s="205"/>
      <c r="U754" s="205"/>
      <c r="V754" s="206"/>
      <c r="W754" s="207"/>
      <c r="X754" s="205"/>
      <c r="Y754" s="205"/>
      <c r="Z754" s="205"/>
      <c r="AA754" s="205"/>
      <c r="AB754" s="208"/>
      <c r="AC754" s="205"/>
      <c r="AD754" s="205"/>
      <c r="AE754" s="205"/>
      <c r="AF754" s="205"/>
      <c r="AG754" s="205"/>
    </row>
    <row r="755">
      <c r="A755" s="205"/>
      <c r="B755" s="205"/>
      <c r="C755" s="205"/>
      <c r="D755" s="205"/>
      <c r="E755" s="205"/>
      <c r="F755" s="205"/>
      <c r="G755" s="205"/>
      <c r="H755" s="205"/>
      <c r="I755" s="205"/>
      <c r="J755" s="205"/>
      <c r="K755" s="205"/>
      <c r="L755" s="205"/>
      <c r="M755" s="205"/>
      <c r="N755" s="205"/>
      <c r="O755" s="205"/>
      <c r="P755" s="205"/>
      <c r="Q755" s="205"/>
      <c r="R755" s="205"/>
      <c r="S755" s="205"/>
      <c r="T755" s="205"/>
      <c r="U755" s="205"/>
      <c r="V755" s="206"/>
      <c r="W755" s="207"/>
      <c r="X755" s="205"/>
      <c r="Y755" s="205"/>
      <c r="Z755" s="205"/>
      <c r="AA755" s="205"/>
      <c r="AB755" s="208"/>
      <c r="AC755" s="205"/>
      <c r="AD755" s="205"/>
      <c r="AE755" s="205"/>
      <c r="AF755" s="205"/>
      <c r="AG755" s="205"/>
    </row>
    <row r="756">
      <c r="A756" s="205"/>
      <c r="B756" s="205"/>
      <c r="C756" s="205"/>
      <c r="D756" s="205"/>
      <c r="E756" s="205"/>
      <c r="F756" s="205"/>
      <c r="G756" s="205"/>
      <c r="H756" s="205"/>
      <c r="I756" s="205"/>
      <c r="J756" s="205"/>
      <c r="K756" s="205"/>
      <c r="L756" s="205"/>
      <c r="M756" s="205"/>
      <c r="N756" s="205"/>
      <c r="O756" s="205"/>
      <c r="P756" s="205"/>
      <c r="Q756" s="205"/>
      <c r="R756" s="205"/>
      <c r="S756" s="205"/>
      <c r="T756" s="205"/>
      <c r="U756" s="205"/>
      <c r="V756" s="206"/>
      <c r="W756" s="207"/>
      <c r="X756" s="205"/>
      <c r="Y756" s="205"/>
      <c r="Z756" s="205"/>
      <c r="AA756" s="205"/>
      <c r="AB756" s="208"/>
      <c r="AC756" s="205"/>
      <c r="AD756" s="205"/>
      <c r="AE756" s="205"/>
      <c r="AF756" s="205"/>
      <c r="AG756" s="205"/>
    </row>
    <row r="757">
      <c r="A757" s="205"/>
      <c r="B757" s="205"/>
      <c r="C757" s="205"/>
      <c r="D757" s="205"/>
      <c r="E757" s="205"/>
      <c r="F757" s="205"/>
      <c r="G757" s="205"/>
      <c r="H757" s="205"/>
      <c r="I757" s="205"/>
      <c r="J757" s="205"/>
      <c r="K757" s="205"/>
      <c r="L757" s="205"/>
      <c r="M757" s="205"/>
      <c r="N757" s="205"/>
      <c r="O757" s="205"/>
      <c r="P757" s="205"/>
      <c r="Q757" s="205"/>
      <c r="R757" s="205"/>
      <c r="S757" s="205"/>
      <c r="T757" s="205"/>
      <c r="U757" s="205"/>
      <c r="V757" s="206"/>
      <c r="W757" s="207"/>
      <c r="X757" s="205"/>
      <c r="Y757" s="205"/>
      <c r="Z757" s="205"/>
      <c r="AA757" s="205"/>
      <c r="AB757" s="208"/>
      <c r="AC757" s="205"/>
      <c r="AD757" s="205"/>
      <c r="AE757" s="205"/>
      <c r="AF757" s="205"/>
      <c r="AG757" s="205"/>
    </row>
    <row r="758">
      <c r="A758" s="205"/>
      <c r="B758" s="205"/>
      <c r="C758" s="205"/>
      <c r="D758" s="205"/>
      <c r="E758" s="205"/>
      <c r="F758" s="205"/>
      <c r="G758" s="205"/>
      <c r="H758" s="205"/>
      <c r="I758" s="205"/>
      <c r="J758" s="205"/>
      <c r="K758" s="205"/>
      <c r="L758" s="205"/>
      <c r="M758" s="205"/>
      <c r="N758" s="205"/>
      <c r="O758" s="205"/>
      <c r="P758" s="205"/>
      <c r="Q758" s="205"/>
      <c r="R758" s="205"/>
      <c r="S758" s="205"/>
      <c r="T758" s="205"/>
      <c r="U758" s="205"/>
      <c r="V758" s="206"/>
      <c r="W758" s="207"/>
      <c r="X758" s="205"/>
      <c r="Y758" s="205"/>
      <c r="Z758" s="205"/>
      <c r="AA758" s="205"/>
      <c r="AB758" s="208"/>
      <c r="AC758" s="205"/>
      <c r="AD758" s="205"/>
      <c r="AE758" s="205"/>
      <c r="AF758" s="205"/>
      <c r="AG758" s="205"/>
    </row>
    <row r="759">
      <c r="A759" s="205"/>
      <c r="B759" s="205"/>
      <c r="C759" s="205"/>
      <c r="D759" s="205"/>
      <c r="E759" s="205"/>
      <c r="F759" s="205"/>
      <c r="G759" s="205"/>
      <c r="H759" s="205"/>
      <c r="I759" s="205"/>
      <c r="J759" s="205"/>
      <c r="K759" s="205"/>
      <c r="L759" s="205"/>
      <c r="M759" s="205"/>
      <c r="N759" s="205"/>
      <c r="O759" s="205"/>
      <c r="P759" s="205"/>
      <c r="Q759" s="205"/>
      <c r="R759" s="205"/>
      <c r="S759" s="205"/>
      <c r="T759" s="205"/>
      <c r="U759" s="205"/>
      <c r="V759" s="206"/>
      <c r="W759" s="207"/>
      <c r="X759" s="205"/>
      <c r="Y759" s="205"/>
      <c r="Z759" s="205"/>
      <c r="AA759" s="205"/>
      <c r="AB759" s="208"/>
      <c r="AC759" s="205"/>
      <c r="AD759" s="205"/>
      <c r="AE759" s="205"/>
      <c r="AF759" s="205"/>
      <c r="AG759" s="205"/>
    </row>
    <row r="760">
      <c r="A760" s="205"/>
      <c r="B760" s="205"/>
      <c r="C760" s="205"/>
      <c r="D760" s="205"/>
      <c r="E760" s="205"/>
      <c r="F760" s="205"/>
      <c r="G760" s="205"/>
      <c r="H760" s="205"/>
      <c r="I760" s="205"/>
      <c r="J760" s="205"/>
      <c r="K760" s="205"/>
      <c r="L760" s="205"/>
      <c r="M760" s="205"/>
      <c r="N760" s="205"/>
      <c r="O760" s="205"/>
      <c r="P760" s="205"/>
      <c r="Q760" s="205"/>
      <c r="R760" s="205"/>
      <c r="S760" s="205"/>
      <c r="T760" s="205"/>
      <c r="U760" s="205"/>
      <c r="V760" s="206"/>
      <c r="W760" s="207"/>
      <c r="X760" s="205"/>
      <c r="Y760" s="205"/>
      <c r="Z760" s="205"/>
      <c r="AA760" s="205"/>
      <c r="AB760" s="208"/>
      <c r="AC760" s="205"/>
      <c r="AD760" s="205"/>
      <c r="AE760" s="205"/>
      <c r="AF760" s="205"/>
      <c r="AG760" s="205"/>
    </row>
    <row r="761">
      <c r="A761" s="205"/>
      <c r="B761" s="205"/>
      <c r="C761" s="205"/>
      <c r="D761" s="205"/>
      <c r="E761" s="205"/>
      <c r="F761" s="205"/>
      <c r="G761" s="205"/>
      <c r="H761" s="205"/>
      <c r="I761" s="205"/>
      <c r="J761" s="205"/>
      <c r="K761" s="205"/>
      <c r="L761" s="205"/>
      <c r="M761" s="205"/>
      <c r="N761" s="205"/>
      <c r="O761" s="205"/>
      <c r="P761" s="205"/>
      <c r="Q761" s="205"/>
      <c r="R761" s="205"/>
      <c r="S761" s="205"/>
      <c r="T761" s="205"/>
      <c r="U761" s="205"/>
      <c r="V761" s="206"/>
      <c r="W761" s="207"/>
      <c r="X761" s="205"/>
      <c r="Y761" s="205"/>
      <c r="Z761" s="205"/>
      <c r="AA761" s="205"/>
      <c r="AB761" s="208"/>
      <c r="AC761" s="205"/>
      <c r="AD761" s="205"/>
      <c r="AE761" s="205"/>
      <c r="AF761" s="205"/>
      <c r="AG761" s="205"/>
    </row>
    <row r="762">
      <c r="A762" s="205"/>
      <c r="B762" s="205"/>
      <c r="C762" s="205"/>
      <c r="D762" s="205"/>
      <c r="E762" s="205"/>
      <c r="F762" s="205"/>
      <c r="G762" s="205"/>
      <c r="H762" s="205"/>
      <c r="I762" s="205"/>
      <c r="J762" s="205"/>
      <c r="K762" s="205"/>
      <c r="L762" s="205"/>
      <c r="M762" s="205"/>
      <c r="N762" s="205"/>
      <c r="O762" s="205"/>
      <c r="P762" s="205"/>
      <c r="Q762" s="205"/>
      <c r="R762" s="205"/>
      <c r="S762" s="205"/>
      <c r="T762" s="205"/>
      <c r="U762" s="205"/>
      <c r="V762" s="206"/>
      <c r="W762" s="207"/>
      <c r="X762" s="205"/>
      <c r="Y762" s="205"/>
      <c r="Z762" s="205"/>
      <c r="AA762" s="205"/>
      <c r="AB762" s="208"/>
      <c r="AC762" s="205"/>
      <c r="AD762" s="205"/>
      <c r="AE762" s="205"/>
      <c r="AF762" s="205"/>
      <c r="AG762" s="205"/>
    </row>
    <row r="763">
      <c r="A763" s="205"/>
      <c r="B763" s="205"/>
      <c r="C763" s="205"/>
      <c r="D763" s="205"/>
      <c r="E763" s="205"/>
      <c r="F763" s="205"/>
      <c r="G763" s="205"/>
      <c r="H763" s="205"/>
      <c r="I763" s="205"/>
      <c r="J763" s="205"/>
      <c r="K763" s="205"/>
      <c r="L763" s="205"/>
      <c r="M763" s="205"/>
      <c r="N763" s="205"/>
      <c r="O763" s="205"/>
      <c r="P763" s="205"/>
      <c r="Q763" s="205"/>
      <c r="R763" s="205"/>
      <c r="S763" s="205"/>
      <c r="T763" s="205"/>
      <c r="U763" s="205"/>
      <c r="V763" s="206"/>
      <c r="W763" s="207"/>
      <c r="X763" s="205"/>
      <c r="Y763" s="205"/>
      <c r="Z763" s="205"/>
      <c r="AA763" s="205"/>
      <c r="AB763" s="208"/>
      <c r="AC763" s="205"/>
      <c r="AD763" s="205"/>
      <c r="AE763" s="205"/>
      <c r="AF763" s="205"/>
      <c r="AG763" s="205"/>
    </row>
    <row r="764">
      <c r="A764" s="205"/>
      <c r="B764" s="205"/>
      <c r="C764" s="205"/>
      <c r="D764" s="205"/>
      <c r="E764" s="205"/>
      <c r="F764" s="205"/>
      <c r="G764" s="205"/>
      <c r="H764" s="205"/>
      <c r="I764" s="205"/>
      <c r="J764" s="205"/>
      <c r="K764" s="205"/>
      <c r="L764" s="205"/>
      <c r="M764" s="205"/>
      <c r="N764" s="205"/>
      <c r="O764" s="205"/>
      <c r="P764" s="205"/>
      <c r="Q764" s="205"/>
      <c r="R764" s="205"/>
      <c r="S764" s="205"/>
      <c r="T764" s="205"/>
      <c r="U764" s="205"/>
      <c r="V764" s="206"/>
      <c r="W764" s="207"/>
      <c r="X764" s="205"/>
      <c r="Y764" s="205"/>
      <c r="Z764" s="205"/>
      <c r="AA764" s="205"/>
      <c r="AB764" s="208"/>
      <c r="AC764" s="205"/>
      <c r="AD764" s="205"/>
      <c r="AE764" s="205"/>
      <c r="AF764" s="205"/>
      <c r="AG764" s="205"/>
    </row>
    <row r="765">
      <c r="A765" s="205"/>
      <c r="B765" s="205"/>
      <c r="C765" s="205"/>
      <c r="D765" s="205"/>
      <c r="E765" s="205"/>
      <c r="F765" s="205"/>
      <c r="G765" s="205"/>
      <c r="H765" s="205"/>
      <c r="I765" s="205"/>
      <c r="J765" s="205"/>
      <c r="K765" s="205"/>
      <c r="L765" s="205"/>
      <c r="M765" s="205"/>
      <c r="N765" s="205"/>
      <c r="O765" s="205"/>
      <c r="P765" s="205"/>
      <c r="Q765" s="205"/>
      <c r="R765" s="205"/>
      <c r="S765" s="205"/>
      <c r="T765" s="205"/>
      <c r="U765" s="205"/>
      <c r="V765" s="206"/>
      <c r="W765" s="207"/>
      <c r="X765" s="205"/>
      <c r="Y765" s="205"/>
      <c r="Z765" s="205"/>
      <c r="AA765" s="205"/>
      <c r="AB765" s="208"/>
      <c r="AC765" s="205"/>
      <c r="AD765" s="205"/>
      <c r="AE765" s="205"/>
      <c r="AF765" s="205"/>
      <c r="AG765" s="205"/>
    </row>
    <row r="766">
      <c r="A766" s="205"/>
      <c r="B766" s="205"/>
      <c r="C766" s="205"/>
      <c r="D766" s="205"/>
      <c r="E766" s="205"/>
      <c r="F766" s="205"/>
      <c r="G766" s="205"/>
      <c r="H766" s="205"/>
      <c r="I766" s="205"/>
      <c r="J766" s="205"/>
      <c r="K766" s="205"/>
      <c r="L766" s="205"/>
      <c r="M766" s="205"/>
      <c r="N766" s="205"/>
      <c r="O766" s="205"/>
      <c r="P766" s="205"/>
      <c r="Q766" s="205"/>
      <c r="R766" s="205"/>
      <c r="S766" s="205"/>
      <c r="T766" s="205"/>
      <c r="U766" s="205"/>
      <c r="V766" s="206"/>
      <c r="W766" s="207"/>
      <c r="X766" s="205"/>
      <c r="Y766" s="205"/>
      <c r="Z766" s="205"/>
      <c r="AA766" s="205"/>
      <c r="AB766" s="208"/>
      <c r="AC766" s="205"/>
      <c r="AD766" s="205"/>
      <c r="AE766" s="205"/>
      <c r="AF766" s="205"/>
      <c r="AG766" s="205"/>
    </row>
    <row r="767">
      <c r="A767" s="205"/>
      <c r="B767" s="205"/>
      <c r="C767" s="205"/>
      <c r="D767" s="205"/>
      <c r="E767" s="205"/>
      <c r="F767" s="205"/>
      <c r="G767" s="205"/>
      <c r="H767" s="205"/>
      <c r="I767" s="205"/>
      <c r="J767" s="205"/>
      <c r="K767" s="205"/>
      <c r="L767" s="205"/>
      <c r="M767" s="205"/>
      <c r="N767" s="205"/>
      <c r="O767" s="205"/>
      <c r="P767" s="205"/>
      <c r="Q767" s="205"/>
      <c r="R767" s="205"/>
      <c r="S767" s="205"/>
      <c r="T767" s="205"/>
      <c r="U767" s="205"/>
      <c r="V767" s="206"/>
      <c r="W767" s="207"/>
      <c r="X767" s="205"/>
      <c r="Y767" s="205"/>
      <c r="Z767" s="205"/>
      <c r="AA767" s="205"/>
      <c r="AB767" s="208"/>
      <c r="AC767" s="205"/>
      <c r="AD767" s="205"/>
      <c r="AE767" s="205"/>
      <c r="AF767" s="205"/>
      <c r="AG767" s="205"/>
    </row>
    <row r="768">
      <c r="A768" s="205"/>
      <c r="B768" s="205"/>
      <c r="C768" s="205"/>
      <c r="D768" s="205"/>
      <c r="E768" s="205"/>
      <c r="F768" s="205"/>
      <c r="G768" s="205"/>
      <c r="H768" s="205"/>
      <c r="I768" s="205"/>
      <c r="J768" s="205"/>
      <c r="K768" s="205"/>
      <c r="L768" s="205"/>
      <c r="M768" s="205"/>
      <c r="N768" s="205"/>
      <c r="O768" s="205"/>
      <c r="P768" s="205"/>
      <c r="Q768" s="205"/>
      <c r="R768" s="205"/>
      <c r="S768" s="205"/>
      <c r="T768" s="205"/>
      <c r="U768" s="205"/>
      <c r="V768" s="206"/>
      <c r="W768" s="207"/>
      <c r="X768" s="205"/>
      <c r="Y768" s="205"/>
      <c r="Z768" s="205"/>
      <c r="AA768" s="205"/>
      <c r="AB768" s="208"/>
      <c r="AC768" s="205"/>
      <c r="AD768" s="205"/>
      <c r="AE768" s="205"/>
      <c r="AF768" s="205"/>
      <c r="AG768" s="205"/>
    </row>
    <row r="769">
      <c r="A769" s="205"/>
      <c r="B769" s="205"/>
      <c r="C769" s="205"/>
      <c r="D769" s="205"/>
      <c r="E769" s="205"/>
      <c r="F769" s="205"/>
      <c r="G769" s="205"/>
      <c r="H769" s="205"/>
      <c r="I769" s="205"/>
      <c r="J769" s="205"/>
      <c r="K769" s="205"/>
      <c r="L769" s="205"/>
      <c r="M769" s="205"/>
      <c r="N769" s="205"/>
      <c r="O769" s="205"/>
      <c r="P769" s="205"/>
      <c r="Q769" s="205"/>
      <c r="R769" s="205"/>
      <c r="S769" s="205"/>
      <c r="T769" s="205"/>
      <c r="U769" s="205"/>
      <c r="V769" s="206"/>
      <c r="W769" s="207"/>
      <c r="X769" s="205"/>
      <c r="Y769" s="205"/>
      <c r="Z769" s="205"/>
      <c r="AA769" s="205"/>
      <c r="AB769" s="208"/>
      <c r="AC769" s="205"/>
      <c r="AD769" s="205"/>
      <c r="AE769" s="205"/>
      <c r="AF769" s="205"/>
      <c r="AG769" s="205"/>
    </row>
    <row r="770">
      <c r="A770" s="205"/>
      <c r="B770" s="205"/>
      <c r="C770" s="205"/>
      <c r="D770" s="205"/>
      <c r="E770" s="205"/>
      <c r="F770" s="205"/>
      <c r="G770" s="205"/>
      <c r="H770" s="205"/>
      <c r="I770" s="205"/>
      <c r="J770" s="205"/>
      <c r="K770" s="205"/>
      <c r="L770" s="205"/>
      <c r="M770" s="205"/>
      <c r="N770" s="205"/>
      <c r="O770" s="205"/>
      <c r="P770" s="205"/>
      <c r="Q770" s="205"/>
      <c r="R770" s="205"/>
      <c r="S770" s="205"/>
      <c r="T770" s="205"/>
      <c r="U770" s="205"/>
      <c r="V770" s="206"/>
      <c r="W770" s="207"/>
      <c r="X770" s="205"/>
      <c r="Y770" s="205"/>
      <c r="Z770" s="205"/>
      <c r="AA770" s="205"/>
      <c r="AB770" s="208"/>
      <c r="AC770" s="205"/>
      <c r="AD770" s="205"/>
      <c r="AE770" s="205"/>
      <c r="AF770" s="205"/>
      <c r="AG770" s="205"/>
    </row>
    <row r="771">
      <c r="A771" s="205"/>
      <c r="B771" s="205"/>
      <c r="C771" s="205"/>
      <c r="D771" s="205"/>
      <c r="E771" s="205"/>
      <c r="F771" s="205"/>
      <c r="G771" s="205"/>
      <c r="H771" s="205"/>
      <c r="I771" s="205"/>
      <c r="J771" s="205"/>
      <c r="K771" s="205"/>
      <c r="L771" s="205"/>
      <c r="M771" s="205"/>
      <c r="N771" s="205"/>
      <c r="O771" s="205"/>
      <c r="P771" s="205"/>
      <c r="Q771" s="205"/>
      <c r="R771" s="205"/>
      <c r="S771" s="205"/>
      <c r="T771" s="205"/>
      <c r="U771" s="205"/>
      <c r="V771" s="206"/>
      <c r="W771" s="207"/>
      <c r="X771" s="205"/>
      <c r="Y771" s="205"/>
      <c r="Z771" s="205"/>
      <c r="AA771" s="205"/>
      <c r="AB771" s="208"/>
      <c r="AC771" s="205"/>
      <c r="AD771" s="205"/>
      <c r="AE771" s="205"/>
      <c r="AF771" s="205"/>
      <c r="AG771" s="205"/>
    </row>
    <row r="772">
      <c r="A772" s="205"/>
      <c r="B772" s="205"/>
      <c r="C772" s="205"/>
      <c r="D772" s="205"/>
      <c r="E772" s="205"/>
      <c r="F772" s="205"/>
      <c r="G772" s="205"/>
      <c r="H772" s="205"/>
      <c r="I772" s="205"/>
      <c r="J772" s="205"/>
      <c r="K772" s="205"/>
      <c r="L772" s="205"/>
      <c r="M772" s="205"/>
      <c r="N772" s="205"/>
      <c r="O772" s="205"/>
      <c r="P772" s="205"/>
      <c r="Q772" s="205"/>
      <c r="R772" s="205"/>
      <c r="S772" s="205"/>
      <c r="T772" s="205"/>
      <c r="U772" s="205"/>
      <c r="V772" s="206"/>
      <c r="W772" s="207"/>
      <c r="X772" s="205"/>
      <c r="Y772" s="205"/>
      <c r="Z772" s="205"/>
      <c r="AA772" s="205"/>
      <c r="AB772" s="208"/>
      <c r="AC772" s="205"/>
      <c r="AD772" s="205"/>
      <c r="AE772" s="205"/>
      <c r="AF772" s="205"/>
      <c r="AG772" s="205"/>
    </row>
    <row r="773">
      <c r="A773" s="205"/>
      <c r="B773" s="205"/>
      <c r="C773" s="205"/>
      <c r="D773" s="205"/>
      <c r="E773" s="205"/>
      <c r="F773" s="205"/>
      <c r="G773" s="205"/>
      <c r="H773" s="205"/>
      <c r="I773" s="205"/>
      <c r="J773" s="205"/>
      <c r="K773" s="205"/>
      <c r="L773" s="205"/>
      <c r="M773" s="205"/>
      <c r="N773" s="205"/>
      <c r="O773" s="205"/>
      <c r="P773" s="205"/>
      <c r="Q773" s="205"/>
      <c r="R773" s="205"/>
      <c r="S773" s="205"/>
      <c r="T773" s="205"/>
      <c r="U773" s="205"/>
      <c r="V773" s="206"/>
      <c r="W773" s="207"/>
      <c r="X773" s="205"/>
      <c r="Y773" s="205"/>
      <c r="Z773" s="205"/>
      <c r="AA773" s="205"/>
      <c r="AB773" s="208"/>
      <c r="AC773" s="205"/>
      <c r="AD773" s="205"/>
      <c r="AE773" s="205"/>
      <c r="AF773" s="205"/>
      <c r="AG773" s="205"/>
    </row>
    <row r="774">
      <c r="A774" s="205"/>
      <c r="B774" s="205"/>
      <c r="C774" s="205"/>
      <c r="D774" s="205"/>
      <c r="E774" s="205"/>
      <c r="F774" s="205"/>
      <c r="G774" s="205"/>
      <c r="H774" s="205"/>
      <c r="I774" s="205"/>
      <c r="J774" s="205"/>
      <c r="K774" s="205"/>
      <c r="L774" s="205"/>
      <c r="M774" s="205"/>
      <c r="N774" s="205"/>
      <c r="O774" s="205"/>
      <c r="P774" s="205"/>
      <c r="Q774" s="205"/>
      <c r="R774" s="205"/>
      <c r="S774" s="205"/>
      <c r="T774" s="205"/>
      <c r="U774" s="205"/>
      <c r="V774" s="206"/>
      <c r="W774" s="207"/>
      <c r="X774" s="205"/>
      <c r="Y774" s="205"/>
      <c r="Z774" s="205"/>
      <c r="AA774" s="205"/>
      <c r="AB774" s="208"/>
      <c r="AC774" s="205"/>
      <c r="AD774" s="205"/>
      <c r="AE774" s="205"/>
      <c r="AF774" s="205"/>
      <c r="AG774" s="205"/>
    </row>
    <row r="775">
      <c r="A775" s="205"/>
      <c r="B775" s="205"/>
      <c r="C775" s="205"/>
      <c r="D775" s="205"/>
      <c r="E775" s="205"/>
      <c r="F775" s="205"/>
      <c r="G775" s="205"/>
      <c r="H775" s="205"/>
      <c r="I775" s="205"/>
      <c r="J775" s="205"/>
      <c r="K775" s="205"/>
      <c r="L775" s="205"/>
      <c r="M775" s="205"/>
      <c r="N775" s="205"/>
      <c r="O775" s="205"/>
      <c r="P775" s="205"/>
      <c r="Q775" s="205"/>
      <c r="R775" s="205"/>
      <c r="S775" s="205"/>
      <c r="T775" s="205"/>
      <c r="U775" s="205"/>
      <c r="V775" s="206"/>
      <c r="W775" s="207"/>
      <c r="X775" s="205"/>
      <c r="Y775" s="205"/>
      <c r="Z775" s="205"/>
      <c r="AA775" s="205"/>
      <c r="AB775" s="208"/>
      <c r="AC775" s="205"/>
      <c r="AD775" s="205"/>
      <c r="AE775" s="205"/>
      <c r="AF775" s="205"/>
      <c r="AG775" s="205"/>
    </row>
    <row r="776">
      <c r="A776" s="205"/>
      <c r="B776" s="205"/>
      <c r="C776" s="205"/>
      <c r="D776" s="205"/>
      <c r="E776" s="205"/>
      <c r="F776" s="205"/>
      <c r="G776" s="205"/>
      <c r="H776" s="205"/>
      <c r="I776" s="205"/>
      <c r="J776" s="205"/>
      <c r="K776" s="205"/>
      <c r="L776" s="205"/>
      <c r="M776" s="205"/>
      <c r="N776" s="205"/>
      <c r="O776" s="205"/>
      <c r="P776" s="205"/>
      <c r="Q776" s="205"/>
      <c r="R776" s="205"/>
      <c r="S776" s="205"/>
      <c r="T776" s="205"/>
      <c r="U776" s="205"/>
      <c r="V776" s="206"/>
      <c r="W776" s="207"/>
      <c r="X776" s="205"/>
      <c r="Y776" s="205"/>
      <c r="Z776" s="205"/>
      <c r="AA776" s="205"/>
      <c r="AB776" s="208"/>
      <c r="AC776" s="205"/>
      <c r="AD776" s="205"/>
      <c r="AE776" s="205"/>
      <c r="AF776" s="205"/>
      <c r="AG776" s="205"/>
    </row>
    <row r="777">
      <c r="A777" s="205"/>
      <c r="B777" s="205"/>
      <c r="C777" s="205"/>
      <c r="D777" s="205"/>
      <c r="E777" s="205"/>
      <c r="F777" s="205"/>
      <c r="G777" s="205"/>
      <c r="H777" s="205"/>
      <c r="I777" s="205"/>
      <c r="J777" s="205"/>
      <c r="K777" s="205"/>
      <c r="L777" s="205"/>
      <c r="M777" s="205"/>
      <c r="N777" s="205"/>
      <c r="O777" s="205"/>
      <c r="P777" s="205"/>
      <c r="Q777" s="205"/>
      <c r="R777" s="205"/>
      <c r="S777" s="205"/>
      <c r="T777" s="205"/>
      <c r="U777" s="205"/>
      <c r="V777" s="206"/>
      <c r="W777" s="207"/>
      <c r="X777" s="205"/>
      <c r="Y777" s="205"/>
      <c r="Z777" s="205"/>
      <c r="AA777" s="205"/>
      <c r="AB777" s="208"/>
      <c r="AC777" s="205"/>
      <c r="AD777" s="205"/>
      <c r="AE777" s="205"/>
      <c r="AF777" s="205"/>
      <c r="AG777" s="205"/>
    </row>
    <row r="778">
      <c r="A778" s="205"/>
      <c r="B778" s="205"/>
      <c r="C778" s="205"/>
      <c r="D778" s="205"/>
      <c r="E778" s="205"/>
      <c r="F778" s="205"/>
      <c r="G778" s="205"/>
      <c r="H778" s="205"/>
      <c r="I778" s="205"/>
      <c r="J778" s="205"/>
      <c r="K778" s="205"/>
      <c r="L778" s="205"/>
      <c r="M778" s="205"/>
      <c r="N778" s="205"/>
      <c r="O778" s="205"/>
      <c r="P778" s="205"/>
      <c r="Q778" s="205"/>
      <c r="R778" s="205"/>
      <c r="S778" s="205"/>
      <c r="T778" s="205"/>
      <c r="U778" s="205"/>
      <c r="V778" s="206"/>
      <c r="W778" s="207"/>
      <c r="X778" s="205"/>
      <c r="Y778" s="205"/>
      <c r="Z778" s="205"/>
      <c r="AA778" s="205"/>
      <c r="AB778" s="208"/>
      <c r="AC778" s="205"/>
      <c r="AD778" s="205"/>
      <c r="AE778" s="205"/>
      <c r="AF778" s="205"/>
      <c r="AG778" s="205"/>
    </row>
    <row r="779">
      <c r="A779" s="205"/>
      <c r="B779" s="205"/>
      <c r="C779" s="205"/>
      <c r="D779" s="205"/>
      <c r="E779" s="205"/>
      <c r="F779" s="205"/>
      <c r="G779" s="205"/>
      <c r="H779" s="205"/>
      <c r="I779" s="205"/>
      <c r="J779" s="205"/>
      <c r="K779" s="205"/>
      <c r="L779" s="205"/>
      <c r="M779" s="205"/>
      <c r="N779" s="205"/>
      <c r="O779" s="205"/>
      <c r="P779" s="205"/>
      <c r="Q779" s="205"/>
      <c r="R779" s="205"/>
      <c r="S779" s="205"/>
      <c r="T779" s="205"/>
      <c r="U779" s="205"/>
      <c r="V779" s="206"/>
      <c r="W779" s="207"/>
      <c r="X779" s="205"/>
      <c r="Y779" s="205"/>
      <c r="Z779" s="205"/>
      <c r="AA779" s="205"/>
      <c r="AB779" s="208"/>
      <c r="AC779" s="205"/>
      <c r="AD779" s="205"/>
      <c r="AE779" s="205"/>
      <c r="AF779" s="205"/>
      <c r="AG779" s="205"/>
    </row>
    <row r="780">
      <c r="A780" s="205"/>
      <c r="B780" s="205"/>
      <c r="C780" s="205"/>
      <c r="D780" s="205"/>
      <c r="E780" s="205"/>
      <c r="F780" s="205"/>
      <c r="G780" s="205"/>
      <c r="H780" s="205"/>
      <c r="I780" s="205"/>
      <c r="J780" s="205"/>
      <c r="K780" s="205"/>
      <c r="L780" s="205"/>
      <c r="M780" s="205"/>
      <c r="N780" s="205"/>
      <c r="O780" s="205"/>
      <c r="P780" s="205"/>
      <c r="Q780" s="205"/>
      <c r="R780" s="205"/>
      <c r="S780" s="205"/>
      <c r="T780" s="205"/>
      <c r="U780" s="205"/>
      <c r="V780" s="206"/>
      <c r="W780" s="207"/>
      <c r="X780" s="205"/>
      <c r="Y780" s="205"/>
      <c r="Z780" s="205"/>
      <c r="AA780" s="205"/>
      <c r="AB780" s="208"/>
      <c r="AC780" s="205"/>
      <c r="AD780" s="205"/>
      <c r="AE780" s="205"/>
      <c r="AF780" s="205"/>
      <c r="AG780" s="205"/>
    </row>
    <row r="781">
      <c r="A781" s="205"/>
      <c r="B781" s="205"/>
      <c r="C781" s="205"/>
      <c r="D781" s="205"/>
      <c r="E781" s="205"/>
      <c r="F781" s="205"/>
      <c r="G781" s="205"/>
      <c r="H781" s="205"/>
      <c r="I781" s="205"/>
      <c r="J781" s="205"/>
      <c r="K781" s="205"/>
      <c r="L781" s="205"/>
      <c r="M781" s="205"/>
      <c r="N781" s="205"/>
      <c r="O781" s="205"/>
      <c r="P781" s="205"/>
      <c r="Q781" s="205"/>
      <c r="R781" s="205"/>
      <c r="S781" s="205"/>
      <c r="T781" s="205"/>
      <c r="U781" s="205"/>
      <c r="V781" s="206"/>
      <c r="W781" s="207"/>
      <c r="X781" s="205"/>
      <c r="Y781" s="205"/>
      <c r="Z781" s="205"/>
      <c r="AA781" s="205"/>
      <c r="AB781" s="208"/>
      <c r="AC781" s="205"/>
      <c r="AD781" s="205"/>
      <c r="AE781" s="205"/>
      <c r="AF781" s="205"/>
      <c r="AG781" s="205"/>
    </row>
    <row r="782">
      <c r="A782" s="205"/>
      <c r="B782" s="205"/>
      <c r="C782" s="205"/>
      <c r="D782" s="205"/>
      <c r="E782" s="205"/>
      <c r="F782" s="205"/>
      <c r="G782" s="205"/>
      <c r="H782" s="205"/>
      <c r="I782" s="205"/>
      <c r="J782" s="205"/>
      <c r="K782" s="205"/>
      <c r="L782" s="205"/>
      <c r="M782" s="205"/>
      <c r="N782" s="205"/>
      <c r="O782" s="205"/>
      <c r="P782" s="205"/>
      <c r="Q782" s="205"/>
      <c r="R782" s="205"/>
      <c r="S782" s="205"/>
      <c r="T782" s="205"/>
      <c r="U782" s="205"/>
      <c r="V782" s="206"/>
      <c r="W782" s="207"/>
      <c r="X782" s="205"/>
      <c r="Y782" s="205"/>
      <c r="Z782" s="205"/>
      <c r="AA782" s="205"/>
      <c r="AB782" s="208"/>
      <c r="AC782" s="205"/>
      <c r="AD782" s="205"/>
      <c r="AE782" s="205"/>
      <c r="AF782" s="205"/>
      <c r="AG782" s="205"/>
    </row>
    <row r="783">
      <c r="A783" s="205"/>
      <c r="B783" s="205"/>
      <c r="C783" s="205"/>
      <c r="D783" s="205"/>
      <c r="E783" s="205"/>
      <c r="F783" s="205"/>
      <c r="G783" s="205"/>
      <c r="H783" s="205"/>
      <c r="I783" s="205"/>
      <c r="J783" s="205"/>
      <c r="K783" s="205"/>
      <c r="L783" s="205"/>
      <c r="M783" s="205"/>
      <c r="N783" s="205"/>
      <c r="O783" s="205"/>
      <c r="P783" s="205"/>
      <c r="Q783" s="205"/>
      <c r="R783" s="205"/>
      <c r="S783" s="205"/>
      <c r="T783" s="205"/>
      <c r="U783" s="205"/>
      <c r="V783" s="206"/>
      <c r="W783" s="207"/>
      <c r="X783" s="205"/>
      <c r="Y783" s="205"/>
      <c r="Z783" s="205"/>
      <c r="AA783" s="205"/>
      <c r="AB783" s="208"/>
      <c r="AC783" s="205"/>
      <c r="AD783" s="205"/>
      <c r="AE783" s="205"/>
      <c r="AF783" s="205"/>
      <c r="AG783" s="205"/>
    </row>
    <row r="784">
      <c r="A784" s="205"/>
      <c r="B784" s="205"/>
      <c r="C784" s="205"/>
      <c r="D784" s="205"/>
      <c r="E784" s="205"/>
      <c r="F784" s="205"/>
      <c r="G784" s="205"/>
      <c r="H784" s="205"/>
      <c r="I784" s="205"/>
      <c r="J784" s="205"/>
      <c r="K784" s="205"/>
      <c r="L784" s="205"/>
      <c r="M784" s="205"/>
      <c r="N784" s="205"/>
      <c r="O784" s="205"/>
      <c r="P784" s="205"/>
      <c r="Q784" s="205"/>
      <c r="R784" s="205"/>
      <c r="S784" s="205"/>
      <c r="T784" s="205"/>
      <c r="U784" s="205"/>
      <c r="V784" s="206"/>
      <c r="W784" s="207"/>
      <c r="X784" s="205"/>
      <c r="Y784" s="205"/>
      <c r="Z784" s="205"/>
      <c r="AA784" s="205"/>
      <c r="AB784" s="208"/>
      <c r="AC784" s="205"/>
      <c r="AD784" s="205"/>
      <c r="AE784" s="205"/>
      <c r="AF784" s="205"/>
      <c r="AG784" s="205"/>
    </row>
    <row r="785">
      <c r="A785" s="205"/>
      <c r="B785" s="205"/>
      <c r="C785" s="205"/>
      <c r="D785" s="205"/>
      <c r="E785" s="205"/>
      <c r="F785" s="205"/>
      <c r="G785" s="205"/>
      <c r="H785" s="205"/>
      <c r="I785" s="205"/>
      <c r="J785" s="205"/>
      <c r="K785" s="205"/>
      <c r="L785" s="205"/>
      <c r="M785" s="205"/>
      <c r="N785" s="205"/>
      <c r="O785" s="205"/>
      <c r="P785" s="205"/>
      <c r="Q785" s="205"/>
      <c r="R785" s="205"/>
      <c r="S785" s="205"/>
      <c r="T785" s="205"/>
      <c r="U785" s="205"/>
      <c r="V785" s="206"/>
      <c r="W785" s="207"/>
      <c r="X785" s="205"/>
      <c r="Y785" s="205"/>
      <c r="Z785" s="205"/>
      <c r="AA785" s="205"/>
      <c r="AB785" s="208"/>
      <c r="AC785" s="205"/>
      <c r="AD785" s="205"/>
      <c r="AE785" s="205"/>
      <c r="AF785" s="205"/>
      <c r="AG785" s="205"/>
    </row>
    <row r="786">
      <c r="A786" s="205"/>
      <c r="B786" s="205"/>
      <c r="C786" s="205"/>
      <c r="D786" s="205"/>
      <c r="E786" s="205"/>
      <c r="F786" s="205"/>
      <c r="G786" s="205"/>
      <c r="H786" s="205"/>
      <c r="I786" s="205"/>
      <c r="J786" s="205"/>
      <c r="K786" s="205"/>
      <c r="L786" s="205"/>
      <c r="M786" s="205"/>
      <c r="N786" s="205"/>
      <c r="O786" s="205"/>
      <c r="P786" s="205"/>
      <c r="Q786" s="205"/>
      <c r="R786" s="205"/>
      <c r="S786" s="205"/>
      <c r="T786" s="205"/>
      <c r="U786" s="205"/>
      <c r="V786" s="206"/>
      <c r="W786" s="207"/>
      <c r="X786" s="205"/>
      <c r="Y786" s="205"/>
      <c r="Z786" s="205"/>
      <c r="AA786" s="205"/>
      <c r="AB786" s="208"/>
      <c r="AC786" s="205"/>
      <c r="AD786" s="205"/>
      <c r="AE786" s="205"/>
      <c r="AF786" s="205"/>
      <c r="AG786" s="205"/>
    </row>
    <row r="787">
      <c r="A787" s="205"/>
      <c r="B787" s="205"/>
      <c r="C787" s="205"/>
      <c r="D787" s="205"/>
      <c r="E787" s="205"/>
      <c r="F787" s="205"/>
      <c r="G787" s="205"/>
      <c r="H787" s="205"/>
      <c r="I787" s="205"/>
      <c r="J787" s="205"/>
      <c r="K787" s="205"/>
      <c r="L787" s="205"/>
      <c r="M787" s="205"/>
      <c r="N787" s="205"/>
      <c r="O787" s="205"/>
      <c r="P787" s="205"/>
      <c r="Q787" s="205"/>
      <c r="R787" s="205"/>
      <c r="S787" s="205"/>
      <c r="T787" s="205"/>
      <c r="U787" s="205"/>
      <c r="V787" s="206"/>
      <c r="W787" s="207"/>
      <c r="X787" s="205"/>
      <c r="Y787" s="205"/>
      <c r="Z787" s="205"/>
      <c r="AA787" s="205"/>
      <c r="AB787" s="208"/>
      <c r="AC787" s="205"/>
      <c r="AD787" s="205"/>
      <c r="AE787" s="205"/>
      <c r="AF787" s="205"/>
      <c r="AG787" s="205"/>
    </row>
    <row r="788">
      <c r="A788" s="205"/>
      <c r="B788" s="205"/>
      <c r="C788" s="205"/>
      <c r="D788" s="205"/>
      <c r="E788" s="205"/>
      <c r="F788" s="205"/>
      <c r="G788" s="205"/>
      <c r="H788" s="205"/>
      <c r="I788" s="205"/>
      <c r="J788" s="205"/>
      <c r="K788" s="205"/>
      <c r="L788" s="205"/>
      <c r="M788" s="205"/>
      <c r="N788" s="205"/>
      <c r="O788" s="205"/>
      <c r="P788" s="205"/>
      <c r="Q788" s="205"/>
      <c r="R788" s="205"/>
      <c r="S788" s="205"/>
      <c r="T788" s="205"/>
      <c r="U788" s="205"/>
      <c r="V788" s="206"/>
      <c r="W788" s="207"/>
      <c r="X788" s="205"/>
      <c r="Y788" s="205"/>
      <c r="Z788" s="205"/>
      <c r="AA788" s="205"/>
      <c r="AB788" s="208"/>
      <c r="AC788" s="205"/>
      <c r="AD788" s="205"/>
      <c r="AE788" s="205"/>
      <c r="AF788" s="205"/>
      <c r="AG788" s="205"/>
    </row>
    <row r="789">
      <c r="A789" s="205"/>
      <c r="B789" s="205"/>
      <c r="C789" s="205"/>
      <c r="D789" s="205"/>
      <c r="E789" s="205"/>
      <c r="F789" s="205"/>
      <c r="G789" s="205"/>
      <c r="H789" s="205"/>
      <c r="I789" s="205"/>
      <c r="J789" s="205"/>
      <c r="K789" s="205"/>
      <c r="L789" s="205"/>
      <c r="M789" s="205"/>
      <c r="N789" s="205"/>
      <c r="O789" s="205"/>
      <c r="P789" s="205"/>
      <c r="Q789" s="205"/>
      <c r="R789" s="205"/>
      <c r="S789" s="205"/>
      <c r="T789" s="205"/>
      <c r="U789" s="205"/>
      <c r="V789" s="206"/>
      <c r="W789" s="207"/>
      <c r="X789" s="205"/>
      <c r="Y789" s="205"/>
      <c r="Z789" s="205"/>
      <c r="AA789" s="205"/>
      <c r="AB789" s="208"/>
      <c r="AC789" s="205"/>
      <c r="AD789" s="205"/>
      <c r="AE789" s="205"/>
      <c r="AF789" s="205"/>
      <c r="AG789" s="205"/>
    </row>
    <row r="790">
      <c r="A790" s="205"/>
      <c r="B790" s="205"/>
      <c r="C790" s="205"/>
      <c r="D790" s="205"/>
      <c r="E790" s="205"/>
      <c r="F790" s="205"/>
      <c r="G790" s="205"/>
      <c r="H790" s="205"/>
      <c r="I790" s="205"/>
      <c r="J790" s="205"/>
      <c r="K790" s="205"/>
      <c r="L790" s="205"/>
      <c r="M790" s="205"/>
      <c r="N790" s="205"/>
      <c r="O790" s="205"/>
      <c r="P790" s="205"/>
      <c r="Q790" s="205"/>
      <c r="R790" s="205"/>
      <c r="S790" s="205"/>
      <c r="T790" s="205"/>
      <c r="U790" s="205"/>
      <c r="V790" s="206"/>
      <c r="W790" s="207"/>
      <c r="X790" s="205"/>
      <c r="Y790" s="205"/>
      <c r="Z790" s="205"/>
      <c r="AA790" s="205"/>
      <c r="AB790" s="208"/>
      <c r="AC790" s="205"/>
      <c r="AD790" s="205"/>
      <c r="AE790" s="205"/>
      <c r="AF790" s="205"/>
      <c r="AG790" s="205"/>
    </row>
    <row r="791">
      <c r="A791" s="205"/>
      <c r="B791" s="205"/>
      <c r="C791" s="205"/>
      <c r="D791" s="205"/>
      <c r="E791" s="205"/>
      <c r="F791" s="205"/>
      <c r="G791" s="205"/>
      <c r="H791" s="205"/>
      <c r="I791" s="205"/>
      <c r="J791" s="205"/>
      <c r="K791" s="205"/>
      <c r="L791" s="205"/>
      <c r="M791" s="205"/>
      <c r="N791" s="205"/>
      <c r="O791" s="205"/>
      <c r="P791" s="205"/>
      <c r="Q791" s="205"/>
      <c r="R791" s="205"/>
      <c r="S791" s="205"/>
      <c r="T791" s="205"/>
      <c r="U791" s="205"/>
      <c r="V791" s="206"/>
      <c r="W791" s="207"/>
      <c r="X791" s="205"/>
      <c r="Y791" s="205"/>
      <c r="Z791" s="205"/>
      <c r="AA791" s="205"/>
      <c r="AB791" s="208"/>
      <c r="AC791" s="205"/>
      <c r="AD791" s="205"/>
      <c r="AE791" s="205"/>
      <c r="AF791" s="205"/>
      <c r="AG791" s="205"/>
    </row>
    <row r="792">
      <c r="A792" s="205"/>
      <c r="B792" s="205"/>
      <c r="C792" s="205"/>
      <c r="D792" s="205"/>
      <c r="E792" s="205"/>
      <c r="F792" s="205"/>
      <c r="G792" s="205"/>
      <c r="H792" s="205"/>
      <c r="I792" s="205"/>
      <c r="J792" s="205"/>
      <c r="K792" s="205"/>
      <c r="L792" s="205"/>
      <c r="M792" s="205"/>
      <c r="N792" s="205"/>
      <c r="O792" s="205"/>
      <c r="P792" s="205"/>
      <c r="Q792" s="205"/>
      <c r="R792" s="205"/>
      <c r="S792" s="205"/>
      <c r="T792" s="205"/>
      <c r="U792" s="205"/>
      <c r="V792" s="206"/>
      <c r="W792" s="207"/>
      <c r="X792" s="205"/>
      <c r="Y792" s="205"/>
      <c r="Z792" s="205"/>
      <c r="AA792" s="205"/>
      <c r="AB792" s="208"/>
      <c r="AC792" s="205"/>
      <c r="AD792" s="205"/>
      <c r="AE792" s="205"/>
      <c r="AF792" s="205"/>
      <c r="AG792" s="205"/>
    </row>
    <row r="793">
      <c r="A793" s="205"/>
      <c r="B793" s="205"/>
      <c r="C793" s="205"/>
      <c r="D793" s="205"/>
      <c r="E793" s="205"/>
      <c r="F793" s="205"/>
      <c r="G793" s="205"/>
      <c r="H793" s="205"/>
      <c r="I793" s="205"/>
      <c r="J793" s="205"/>
      <c r="K793" s="205"/>
      <c r="L793" s="205"/>
      <c r="M793" s="205"/>
      <c r="N793" s="205"/>
      <c r="O793" s="205"/>
      <c r="P793" s="205"/>
      <c r="Q793" s="205"/>
      <c r="R793" s="205"/>
      <c r="S793" s="205"/>
      <c r="T793" s="205"/>
      <c r="U793" s="205"/>
      <c r="V793" s="206"/>
      <c r="W793" s="207"/>
      <c r="X793" s="205"/>
      <c r="Y793" s="205"/>
      <c r="Z793" s="205"/>
      <c r="AA793" s="205"/>
      <c r="AB793" s="208"/>
      <c r="AC793" s="205"/>
      <c r="AD793" s="205"/>
      <c r="AE793" s="205"/>
      <c r="AF793" s="205"/>
      <c r="AG793" s="205"/>
    </row>
    <row r="794">
      <c r="A794" s="205"/>
      <c r="B794" s="205"/>
      <c r="C794" s="205"/>
      <c r="D794" s="205"/>
      <c r="E794" s="205"/>
      <c r="F794" s="205"/>
      <c r="G794" s="205"/>
      <c r="H794" s="205"/>
      <c r="I794" s="205"/>
      <c r="J794" s="205"/>
      <c r="K794" s="205"/>
      <c r="L794" s="205"/>
      <c r="M794" s="205"/>
      <c r="N794" s="205"/>
      <c r="O794" s="205"/>
      <c r="P794" s="205"/>
      <c r="Q794" s="205"/>
      <c r="R794" s="205"/>
      <c r="S794" s="205"/>
      <c r="T794" s="205"/>
      <c r="U794" s="205"/>
      <c r="V794" s="206"/>
      <c r="W794" s="207"/>
      <c r="X794" s="205"/>
      <c r="Y794" s="205"/>
      <c r="Z794" s="205"/>
      <c r="AA794" s="205"/>
      <c r="AB794" s="208"/>
      <c r="AC794" s="205"/>
      <c r="AD794" s="205"/>
      <c r="AE794" s="205"/>
      <c r="AF794" s="205"/>
      <c r="AG794" s="205"/>
    </row>
    <row r="795">
      <c r="A795" s="205"/>
      <c r="B795" s="205"/>
      <c r="C795" s="205"/>
      <c r="D795" s="205"/>
      <c r="E795" s="205"/>
      <c r="F795" s="205"/>
      <c r="G795" s="205"/>
      <c r="H795" s="205"/>
      <c r="I795" s="205"/>
      <c r="J795" s="205"/>
      <c r="K795" s="205"/>
      <c r="L795" s="205"/>
      <c r="M795" s="205"/>
      <c r="N795" s="205"/>
      <c r="O795" s="205"/>
      <c r="P795" s="205"/>
      <c r="Q795" s="205"/>
      <c r="R795" s="205"/>
      <c r="S795" s="205"/>
      <c r="T795" s="205"/>
      <c r="U795" s="205"/>
      <c r="V795" s="206"/>
      <c r="W795" s="207"/>
      <c r="X795" s="205"/>
      <c r="Y795" s="205"/>
      <c r="Z795" s="205"/>
      <c r="AA795" s="205"/>
      <c r="AB795" s="208"/>
      <c r="AC795" s="205"/>
      <c r="AD795" s="205"/>
      <c r="AE795" s="205"/>
      <c r="AF795" s="205"/>
      <c r="AG795" s="205"/>
    </row>
    <row r="796">
      <c r="A796" s="205"/>
      <c r="B796" s="205"/>
      <c r="C796" s="205"/>
      <c r="D796" s="205"/>
      <c r="E796" s="205"/>
      <c r="F796" s="205"/>
      <c r="G796" s="205"/>
      <c r="H796" s="205"/>
      <c r="I796" s="205"/>
      <c r="J796" s="205"/>
      <c r="K796" s="205"/>
      <c r="L796" s="205"/>
      <c r="M796" s="205"/>
      <c r="N796" s="205"/>
      <c r="O796" s="205"/>
      <c r="P796" s="205"/>
      <c r="Q796" s="205"/>
      <c r="R796" s="205"/>
      <c r="S796" s="205"/>
      <c r="T796" s="205"/>
      <c r="U796" s="205"/>
      <c r="V796" s="206"/>
      <c r="W796" s="207"/>
      <c r="X796" s="205"/>
      <c r="Y796" s="205"/>
      <c r="Z796" s="205"/>
      <c r="AA796" s="205"/>
      <c r="AB796" s="208"/>
      <c r="AC796" s="205"/>
      <c r="AD796" s="205"/>
      <c r="AE796" s="205"/>
      <c r="AF796" s="205"/>
      <c r="AG796" s="205"/>
    </row>
    <row r="797">
      <c r="A797" s="205"/>
      <c r="B797" s="205"/>
      <c r="C797" s="205"/>
      <c r="D797" s="205"/>
      <c r="E797" s="205"/>
      <c r="F797" s="205"/>
      <c r="G797" s="205"/>
      <c r="H797" s="205"/>
      <c r="I797" s="205"/>
      <c r="J797" s="205"/>
      <c r="K797" s="205"/>
      <c r="L797" s="205"/>
      <c r="M797" s="205"/>
      <c r="N797" s="205"/>
      <c r="O797" s="205"/>
      <c r="P797" s="205"/>
      <c r="Q797" s="205"/>
      <c r="R797" s="205"/>
      <c r="S797" s="205"/>
      <c r="T797" s="205"/>
      <c r="U797" s="205"/>
      <c r="V797" s="206"/>
      <c r="W797" s="207"/>
      <c r="X797" s="205"/>
      <c r="Y797" s="205"/>
      <c r="Z797" s="205"/>
      <c r="AA797" s="205"/>
      <c r="AB797" s="208"/>
      <c r="AC797" s="205"/>
      <c r="AD797" s="205"/>
      <c r="AE797" s="205"/>
      <c r="AF797" s="205"/>
      <c r="AG797" s="205"/>
    </row>
    <row r="798">
      <c r="A798" s="205"/>
      <c r="B798" s="205"/>
      <c r="C798" s="205"/>
      <c r="D798" s="205"/>
      <c r="E798" s="205"/>
      <c r="F798" s="205"/>
      <c r="G798" s="205"/>
      <c r="H798" s="205"/>
      <c r="I798" s="205"/>
      <c r="J798" s="205"/>
      <c r="K798" s="205"/>
      <c r="L798" s="205"/>
      <c r="M798" s="205"/>
      <c r="N798" s="205"/>
      <c r="O798" s="205"/>
      <c r="P798" s="205"/>
      <c r="Q798" s="205"/>
      <c r="R798" s="205"/>
      <c r="S798" s="205"/>
      <c r="T798" s="205"/>
      <c r="U798" s="205"/>
      <c r="V798" s="206"/>
      <c r="W798" s="207"/>
      <c r="X798" s="205"/>
      <c r="Y798" s="205"/>
      <c r="Z798" s="205"/>
      <c r="AA798" s="205"/>
      <c r="AB798" s="208"/>
      <c r="AC798" s="205"/>
      <c r="AD798" s="205"/>
      <c r="AE798" s="205"/>
      <c r="AF798" s="205"/>
      <c r="AG798" s="205"/>
    </row>
    <row r="799">
      <c r="A799" s="205"/>
      <c r="B799" s="205"/>
      <c r="C799" s="205"/>
      <c r="D799" s="205"/>
      <c r="E799" s="205"/>
      <c r="F799" s="205"/>
      <c r="G799" s="205"/>
      <c r="H799" s="205"/>
      <c r="I799" s="205"/>
      <c r="J799" s="205"/>
      <c r="K799" s="205"/>
      <c r="L799" s="205"/>
      <c r="M799" s="205"/>
      <c r="N799" s="205"/>
      <c r="O799" s="205"/>
      <c r="P799" s="205"/>
      <c r="Q799" s="205"/>
      <c r="R799" s="205"/>
      <c r="S799" s="205"/>
      <c r="T799" s="205"/>
      <c r="U799" s="205"/>
      <c r="V799" s="206"/>
      <c r="W799" s="207"/>
      <c r="X799" s="205"/>
      <c r="Y799" s="205"/>
      <c r="Z799" s="205"/>
      <c r="AA799" s="205"/>
      <c r="AB799" s="208"/>
      <c r="AC799" s="205"/>
      <c r="AD799" s="205"/>
      <c r="AE799" s="205"/>
      <c r="AF799" s="205"/>
      <c r="AG799" s="205"/>
    </row>
    <row r="800">
      <c r="A800" s="205"/>
      <c r="B800" s="205"/>
      <c r="C800" s="205"/>
      <c r="D800" s="205"/>
      <c r="E800" s="205"/>
      <c r="F800" s="205"/>
      <c r="G800" s="205"/>
      <c r="H800" s="205"/>
      <c r="I800" s="205"/>
      <c r="J800" s="205"/>
      <c r="K800" s="205"/>
      <c r="L800" s="205"/>
      <c r="M800" s="205"/>
      <c r="N800" s="205"/>
      <c r="O800" s="205"/>
      <c r="P800" s="205"/>
      <c r="Q800" s="205"/>
      <c r="R800" s="205"/>
      <c r="S800" s="205"/>
      <c r="T800" s="205"/>
      <c r="U800" s="205"/>
      <c r="V800" s="206"/>
      <c r="W800" s="207"/>
      <c r="X800" s="205"/>
      <c r="Y800" s="205"/>
      <c r="Z800" s="205"/>
      <c r="AA800" s="205"/>
      <c r="AB800" s="208"/>
      <c r="AC800" s="205"/>
      <c r="AD800" s="205"/>
      <c r="AE800" s="205"/>
      <c r="AF800" s="205"/>
      <c r="AG800" s="205"/>
    </row>
    <row r="801">
      <c r="A801" s="205"/>
      <c r="B801" s="205"/>
      <c r="C801" s="205"/>
      <c r="D801" s="205"/>
      <c r="E801" s="205"/>
      <c r="F801" s="205"/>
      <c r="G801" s="205"/>
      <c r="H801" s="205"/>
      <c r="I801" s="205"/>
      <c r="J801" s="205"/>
      <c r="K801" s="205"/>
      <c r="L801" s="205"/>
      <c r="M801" s="205"/>
      <c r="N801" s="205"/>
      <c r="O801" s="205"/>
      <c r="P801" s="205"/>
      <c r="Q801" s="205"/>
      <c r="R801" s="205"/>
      <c r="S801" s="205"/>
      <c r="T801" s="205"/>
      <c r="U801" s="205"/>
      <c r="V801" s="206"/>
      <c r="W801" s="207"/>
      <c r="X801" s="205"/>
      <c r="Y801" s="205"/>
      <c r="Z801" s="205"/>
      <c r="AA801" s="205"/>
      <c r="AB801" s="208"/>
      <c r="AC801" s="205"/>
      <c r="AD801" s="205"/>
      <c r="AE801" s="205"/>
      <c r="AF801" s="205"/>
      <c r="AG801" s="205"/>
    </row>
    <row r="802">
      <c r="A802" s="205"/>
      <c r="B802" s="205"/>
      <c r="C802" s="205"/>
      <c r="D802" s="205"/>
      <c r="E802" s="205"/>
      <c r="F802" s="205"/>
      <c r="G802" s="205"/>
      <c r="H802" s="205"/>
      <c r="I802" s="205"/>
      <c r="J802" s="205"/>
      <c r="K802" s="205"/>
      <c r="L802" s="205"/>
      <c r="M802" s="205"/>
      <c r="N802" s="205"/>
      <c r="O802" s="205"/>
      <c r="P802" s="205"/>
      <c r="Q802" s="205"/>
      <c r="R802" s="205"/>
      <c r="S802" s="205"/>
      <c r="T802" s="205"/>
      <c r="U802" s="205"/>
      <c r="V802" s="206"/>
      <c r="W802" s="207"/>
      <c r="X802" s="205"/>
      <c r="Y802" s="205"/>
      <c r="Z802" s="205"/>
      <c r="AA802" s="205"/>
      <c r="AB802" s="208"/>
      <c r="AC802" s="205"/>
      <c r="AD802" s="205"/>
      <c r="AE802" s="205"/>
      <c r="AF802" s="205"/>
      <c r="AG802" s="205"/>
    </row>
    <row r="803">
      <c r="A803" s="205"/>
      <c r="B803" s="205"/>
      <c r="C803" s="205"/>
      <c r="D803" s="205"/>
      <c r="E803" s="205"/>
      <c r="F803" s="205"/>
      <c r="G803" s="205"/>
      <c r="H803" s="205"/>
      <c r="I803" s="205"/>
      <c r="J803" s="205"/>
      <c r="K803" s="205"/>
      <c r="L803" s="205"/>
      <c r="M803" s="205"/>
      <c r="N803" s="205"/>
      <c r="O803" s="205"/>
      <c r="P803" s="205"/>
      <c r="Q803" s="205"/>
      <c r="R803" s="205"/>
      <c r="S803" s="205"/>
      <c r="T803" s="205"/>
      <c r="U803" s="205"/>
      <c r="V803" s="206"/>
      <c r="W803" s="207"/>
      <c r="X803" s="205"/>
      <c r="Y803" s="205"/>
      <c r="Z803" s="205"/>
      <c r="AA803" s="205"/>
      <c r="AB803" s="208"/>
      <c r="AC803" s="205"/>
      <c r="AD803" s="205"/>
      <c r="AE803" s="205"/>
      <c r="AF803" s="205"/>
      <c r="AG803" s="205"/>
    </row>
    <row r="804">
      <c r="A804" s="205"/>
      <c r="B804" s="205"/>
      <c r="C804" s="205"/>
      <c r="D804" s="205"/>
      <c r="E804" s="205"/>
      <c r="F804" s="205"/>
      <c r="G804" s="205"/>
      <c r="H804" s="205"/>
      <c r="I804" s="205"/>
      <c r="J804" s="205"/>
      <c r="K804" s="205"/>
      <c r="L804" s="205"/>
      <c r="M804" s="205"/>
      <c r="N804" s="205"/>
      <c r="O804" s="205"/>
      <c r="P804" s="205"/>
      <c r="Q804" s="205"/>
      <c r="R804" s="205"/>
      <c r="S804" s="205"/>
      <c r="T804" s="205"/>
      <c r="U804" s="205"/>
      <c r="V804" s="206"/>
      <c r="W804" s="207"/>
      <c r="X804" s="205"/>
      <c r="Y804" s="205"/>
      <c r="Z804" s="205"/>
      <c r="AA804" s="205"/>
      <c r="AB804" s="208"/>
      <c r="AC804" s="205"/>
      <c r="AD804" s="205"/>
      <c r="AE804" s="205"/>
      <c r="AF804" s="205"/>
      <c r="AG804" s="205"/>
    </row>
    <row r="805">
      <c r="A805" s="205"/>
      <c r="B805" s="205"/>
      <c r="C805" s="205"/>
      <c r="D805" s="205"/>
      <c r="E805" s="205"/>
      <c r="F805" s="205"/>
      <c r="G805" s="205"/>
      <c r="H805" s="205"/>
      <c r="I805" s="205"/>
      <c r="J805" s="205"/>
      <c r="K805" s="205"/>
      <c r="L805" s="205"/>
      <c r="M805" s="205"/>
      <c r="N805" s="205"/>
      <c r="O805" s="205"/>
      <c r="P805" s="205"/>
      <c r="Q805" s="205"/>
      <c r="R805" s="205"/>
      <c r="S805" s="205"/>
      <c r="T805" s="205"/>
      <c r="U805" s="205"/>
      <c r="V805" s="206"/>
      <c r="W805" s="207"/>
      <c r="X805" s="205"/>
      <c r="Y805" s="205"/>
      <c r="Z805" s="205"/>
      <c r="AA805" s="205"/>
      <c r="AB805" s="208"/>
      <c r="AC805" s="205"/>
      <c r="AD805" s="205"/>
      <c r="AE805" s="205"/>
      <c r="AF805" s="205"/>
      <c r="AG805" s="205"/>
    </row>
    <row r="806">
      <c r="A806" s="205"/>
      <c r="B806" s="205"/>
      <c r="C806" s="205"/>
      <c r="D806" s="205"/>
      <c r="E806" s="205"/>
      <c r="F806" s="205"/>
      <c r="G806" s="205"/>
      <c r="H806" s="205"/>
      <c r="I806" s="205"/>
      <c r="J806" s="205"/>
      <c r="K806" s="205"/>
      <c r="L806" s="205"/>
      <c r="M806" s="205"/>
      <c r="N806" s="205"/>
      <c r="O806" s="205"/>
      <c r="P806" s="205"/>
      <c r="Q806" s="205"/>
      <c r="R806" s="205"/>
      <c r="S806" s="205"/>
      <c r="T806" s="205"/>
      <c r="U806" s="205"/>
      <c r="V806" s="206"/>
      <c r="W806" s="207"/>
      <c r="X806" s="205"/>
      <c r="Y806" s="205"/>
      <c r="Z806" s="205"/>
      <c r="AA806" s="205"/>
      <c r="AB806" s="208"/>
      <c r="AC806" s="205"/>
      <c r="AD806" s="205"/>
      <c r="AE806" s="205"/>
      <c r="AF806" s="205"/>
      <c r="AG806" s="205"/>
    </row>
    <row r="807">
      <c r="A807" s="205"/>
      <c r="B807" s="205"/>
      <c r="C807" s="205"/>
      <c r="D807" s="205"/>
      <c r="E807" s="205"/>
      <c r="F807" s="205"/>
      <c r="G807" s="205"/>
      <c r="H807" s="205"/>
      <c r="I807" s="205"/>
      <c r="J807" s="205"/>
      <c r="K807" s="205"/>
      <c r="L807" s="205"/>
      <c r="M807" s="205"/>
      <c r="N807" s="205"/>
      <c r="O807" s="205"/>
      <c r="P807" s="205"/>
      <c r="Q807" s="205"/>
      <c r="R807" s="205"/>
      <c r="S807" s="205"/>
      <c r="T807" s="205"/>
      <c r="U807" s="205"/>
      <c r="V807" s="206"/>
      <c r="W807" s="207"/>
      <c r="X807" s="205"/>
      <c r="Y807" s="205"/>
      <c r="Z807" s="205"/>
      <c r="AA807" s="205"/>
      <c r="AB807" s="208"/>
      <c r="AC807" s="205"/>
      <c r="AD807" s="205"/>
      <c r="AE807" s="205"/>
      <c r="AF807" s="205"/>
      <c r="AG807" s="205"/>
    </row>
    <row r="808">
      <c r="A808" s="205"/>
      <c r="B808" s="205"/>
      <c r="C808" s="205"/>
      <c r="D808" s="205"/>
      <c r="E808" s="205"/>
      <c r="F808" s="205"/>
      <c r="G808" s="205"/>
      <c r="H808" s="205"/>
      <c r="I808" s="205"/>
      <c r="J808" s="205"/>
      <c r="K808" s="205"/>
      <c r="L808" s="205"/>
      <c r="M808" s="205"/>
      <c r="N808" s="205"/>
      <c r="O808" s="205"/>
      <c r="P808" s="205"/>
      <c r="Q808" s="205"/>
      <c r="R808" s="205"/>
      <c r="S808" s="205"/>
      <c r="T808" s="205"/>
      <c r="U808" s="205"/>
      <c r="V808" s="206"/>
      <c r="W808" s="207"/>
      <c r="X808" s="205"/>
      <c r="Y808" s="205"/>
      <c r="Z808" s="205"/>
      <c r="AA808" s="205"/>
      <c r="AB808" s="208"/>
      <c r="AC808" s="205"/>
      <c r="AD808" s="205"/>
      <c r="AE808" s="205"/>
      <c r="AF808" s="205"/>
      <c r="AG808" s="205"/>
    </row>
    <row r="809">
      <c r="A809" s="205"/>
      <c r="B809" s="205"/>
      <c r="C809" s="205"/>
      <c r="D809" s="205"/>
      <c r="E809" s="205"/>
      <c r="F809" s="205"/>
      <c r="G809" s="205"/>
      <c r="H809" s="205"/>
      <c r="I809" s="205"/>
      <c r="J809" s="205"/>
      <c r="K809" s="205"/>
      <c r="L809" s="205"/>
      <c r="M809" s="205"/>
      <c r="N809" s="205"/>
      <c r="O809" s="205"/>
      <c r="P809" s="205"/>
      <c r="Q809" s="205"/>
      <c r="R809" s="205"/>
      <c r="S809" s="205"/>
      <c r="T809" s="205"/>
      <c r="U809" s="205"/>
      <c r="V809" s="206"/>
      <c r="W809" s="207"/>
      <c r="X809" s="205"/>
      <c r="Y809" s="205"/>
      <c r="Z809" s="205"/>
      <c r="AA809" s="205"/>
      <c r="AB809" s="208"/>
      <c r="AC809" s="205"/>
      <c r="AD809" s="205"/>
      <c r="AE809" s="205"/>
      <c r="AF809" s="205"/>
      <c r="AG809" s="205"/>
    </row>
    <row r="810">
      <c r="A810" s="205"/>
      <c r="B810" s="205"/>
      <c r="C810" s="205"/>
      <c r="D810" s="205"/>
      <c r="E810" s="205"/>
      <c r="F810" s="205"/>
      <c r="G810" s="205"/>
      <c r="H810" s="205"/>
      <c r="I810" s="205"/>
      <c r="J810" s="205"/>
      <c r="K810" s="205"/>
      <c r="L810" s="205"/>
      <c r="M810" s="205"/>
      <c r="N810" s="205"/>
      <c r="O810" s="205"/>
      <c r="P810" s="205"/>
      <c r="Q810" s="205"/>
      <c r="R810" s="205"/>
      <c r="S810" s="205"/>
      <c r="T810" s="205"/>
      <c r="U810" s="205"/>
      <c r="V810" s="206"/>
      <c r="W810" s="207"/>
      <c r="X810" s="205"/>
      <c r="Y810" s="205"/>
      <c r="Z810" s="205"/>
      <c r="AA810" s="205"/>
      <c r="AB810" s="208"/>
      <c r="AC810" s="205"/>
      <c r="AD810" s="205"/>
      <c r="AE810" s="205"/>
      <c r="AF810" s="205"/>
      <c r="AG810" s="205"/>
    </row>
    <row r="811">
      <c r="A811" s="205"/>
      <c r="B811" s="205"/>
      <c r="C811" s="205"/>
      <c r="D811" s="205"/>
      <c r="E811" s="205"/>
      <c r="F811" s="205"/>
      <c r="G811" s="205"/>
      <c r="H811" s="205"/>
      <c r="I811" s="205"/>
      <c r="J811" s="205"/>
      <c r="K811" s="205"/>
      <c r="L811" s="205"/>
      <c r="M811" s="205"/>
      <c r="N811" s="205"/>
      <c r="O811" s="205"/>
      <c r="P811" s="205"/>
      <c r="Q811" s="205"/>
      <c r="R811" s="205"/>
      <c r="S811" s="205"/>
      <c r="T811" s="205"/>
      <c r="U811" s="205"/>
      <c r="V811" s="206"/>
      <c r="W811" s="207"/>
      <c r="X811" s="205"/>
      <c r="Y811" s="205"/>
      <c r="Z811" s="205"/>
      <c r="AA811" s="205"/>
      <c r="AB811" s="208"/>
      <c r="AC811" s="205"/>
      <c r="AD811" s="205"/>
      <c r="AE811" s="205"/>
      <c r="AF811" s="205"/>
      <c r="AG811" s="205"/>
    </row>
    <row r="812">
      <c r="A812" s="205"/>
      <c r="B812" s="205"/>
      <c r="C812" s="205"/>
      <c r="D812" s="205"/>
      <c r="E812" s="205"/>
      <c r="F812" s="205"/>
      <c r="G812" s="205"/>
      <c r="H812" s="205"/>
      <c r="I812" s="205"/>
      <c r="J812" s="205"/>
      <c r="K812" s="205"/>
      <c r="L812" s="205"/>
      <c r="M812" s="205"/>
      <c r="N812" s="205"/>
      <c r="O812" s="205"/>
      <c r="P812" s="205"/>
      <c r="Q812" s="205"/>
      <c r="R812" s="205"/>
      <c r="S812" s="205"/>
      <c r="T812" s="205"/>
      <c r="U812" s="205"/>
      <c r="V812" s="206"/>
      <c r="W812" s="207"/>
      <c r="X812" s="205"/>
      <c r="Y812" s="205"/>
      <c r="Z812" s="205"/>
      <c r="AA812" s="205"/>
      <c r="AB812" s="208"/>
      <c r="AC812" s="205"/>
      <c r="AD812" s="205"/>
      <c r="AE812" s="205"/>
      <c r="AF812" s="205"/>
      <c r="AG812" s="205"/>
    </row>
    <row r="813">
      <c r="A813" s="205"/>
      <c r="B813" s="205"/>
      <c r="C813" s="205"/>
      <c r="D813" s="205"/>
      <c r="E813" s="205"/>
      <c r="F813" s="205"/>
      <c r="G813" s="205"/>
      <c r="H813" s="205"/>
      <c r="I813" s="205"/>
      <c r="J813" s="205"/>
      <c r="K813" s="205"/>
      <c r="L813" s="205"/>
      <c r="M813" s="205"/>
      <c r="N813" s="205"/>
      <c r="O813" s="205"/>
      <c r="P813" s="205"/>
      <c r="Q813" s="205"/>
      <c r="R813" s="205"/>
      <c r="S813" s="205"/>
      <c r="T813" s="205"/>
      <c r="U813" s="205"/>
      <c r="V813" s="206"/>
      <c r="W813" s="207"/>
      <c r="X813" s="205"/>
      <c r="Y813" s="205"/>
      <c r="Z813" s="205"/>
      <c r="AA813" s="205"/>
      <c r="AB813" s="208"/>
      <c r="AC813" s="205"/>
      <c r="AD813" s="205"/>
      <c r="AE813" s="205"/>
      <c r="AF813" s="205"/>
      <c r="AG813" s="205"/>
    </row>
    <row r="814">
      <c r="A814" s="205"/>
      <c r="B814" s="205"/>
      <c r="C814" s="205"/>
      <c r="D814" s="205"/>
      <c r="E814" s="205"/>
      <c r="F814" s="205"/>
      <c r="G814" s="205"/>
      <c r="H814" s="205"/>
      <c r="I814" s="205"/>
      <c r="J814" s="205"/>
      <c r="K814" s="205"/>
      <c r="L814" s="205"/>
      <c r="M814" s="205"/>
      <c r="N814" s="205"/>
      <c r="O814" s="205"/>
      <c r="P814" s="205"/>
      <c r="Q814" s="205"/>
      <c r="R814" s="205"/>
      <c r="S814" s="205"/>
      <c r="T814" s="205"/>
      <c r="U814" s="205"/>
      <c r="V814" s="206"/>
      <c r="W814" s="207"/>
      <c r="X814" s="205"/>
      <c r="Y814" s="205"/>
      <c r="Z814" s="205"/>
      <c r="AA814" s="205"/>
      <c r="AB814" s="208"/>
      <c r="AC814" s="205"/>
      <c r="AD814" s="205"/>
      <c r="AE814" s="205"/>
      <c r="AF814" s="205"/>
      <c r="AG814" s="205"/>
    </row>
    <row r="815">
      <c r="A815" s="205"/>
      <c r="B815" s="205"/>
      <c r="C815" s="205"/>
      <c r="D815" s="205"/>
      <c r="E815" s="205"/>
      <c r="F815" s="205"/>
      <c r="G815" s="205"/>
      <c r="H815" s="205"/>
      <c r="I815" s="205"/>
      <c r="J815" s="205"/>
      <c r="K815" s="205"/>
      <c r="L815" s="205"/>
      <c r="M815" s="205"/>
      <c r="N815" s="205"/>
      <c r="O815" s="205"/>
      <c r="P815" s="205"/>
      <c r="Q815" s="205"/>
      <c r="R815" s="205"/>
      <c r="S815" s="205"/>
      <c r="T815" s="205"/>
      <c r="U815" s="205"/>
      <c r="V815" s="206"/>
      <c r="W815" s="207"/>
      <c r="X815" s="205"/>
      <c r="Y815" s="205"/>
      <c r="Z815" s="205"/>
      <c r="AA815" s="205"/>
      <c r="AB815" s="208"/>
      <c r="AC815" s="205"/>
      <c r="AD815" s="205"/>
      <c r="AE815" s="205"/>
      <c r="AF815" s="205"/>
      <c r="AG815" s="205"/>
    </row>
    <row r="816">
      <c r="A816" s="205"/>
      <c r="B816" s="205"/>
      <c r="C816" s="205"/>
      <c r="D816" s="205"/>
      <c r="E816" s="205"/>
      <c r="F816" s="205"/>
      <c r="G816" s="205"/>
      <c r="H816" s="205"/>
      <c r="I816" s="205"/>
      <c r="J816" s="205"/>
      <c r="K816" s="205"/>
      <c r="L816" s="205"/>
      <c r="M816" s="205"/>
      <c r="N816" s="205"/>
      <c r="O816" s="205"/>
      <c r="P816" s="205"/>
      <c r="Q816" s="205"/>
      <c r="R816" s="205"/>
      <c r="S816" s="205"/>
      <c r="T816" s="205"/>
      <c r="U816" s="205"/>
      <c r="V816" s="206"/>
      <c r="W816" s="207"/>
      <c r="X816" s="205"/>
      <c r="Y816" s="205"/>
      <c r="Z816" s="205"/>
      <c r="AA816" s="205"/>
      <c r="AB816" s="208"/>
      <c r="AC816" s="205"/>
      <c r="AD816" s="205"/>
      <c r="AE816" s="205"/>
      <c r="AF816" s="205"/>
      <c r="AG816" s="205"/>
    </row>
    <row r="817">
      <c r="A817" s="205"/>
      <c r="B817" s="205"/>
      <c r="C817" s="205"/>
      <c r="D817" s="205"/>
      <c r="E817" s="205"/>
      <c r="F817" s="205"/>
      <c r="G817" s="205"/>
      <c r="H817" s="205"/>
      <c r="I817" s="205"/>
      <c r="J817" s="205"/>
      <c r="K817" s="205"/>
      <c r="L817" s="205"/>
      <c r="M817" s="205"/>
      <c r="N817" s="205"/>
      <c r="O817" s="205"/>
      <c r="P817" s="205"/>
      <c r="Q817" s="205"/>
      <c r="R817" s="205"/>
      <c r="S817" s="205"/>
      <c r="T817" s="205"/>
      <c r="U817" s="205"/>
      <c r="V817" s="206"/>
      <c r="W817" s="207"/>
      <c r="X817" s="205"/>
      <c r="Y817" s="205"/>
      <c r="Z817" s="205"/>
      <c r="AA817" s="205"/>
      <c r="AB817" s="208"/>
      <c r="AC817" s="205"/>
      <c r="AD817" s="205"/>
      <c r="AE817" s="205"/>
      <c r="AF817" s="205"/>
      <c r="AG817" s="205"/>
    </row>
    <row r="818">
      <c r="A818" s="205"/>
      <c r="B818" s="205"/>
      <c r="C818" s="205"/>
      <c r="D818" s="205"/>
      <c r="E818" s="205"/>
      <c r="F818" s="205"/>
      <c r="G818" s="205"/>
      <c r="H818" s="205"/>
      <c r="I818" s="205"/>
      <c r="J818" s="205"/>
      <c r="K818" s="205"/>
      <c r="L818" s="205"/>
      <c r="M818" s="205"/>
      <c r="N818" s="205"/>
      <c r="O818" s="205"/>
      <c r="P818" s="205"/>
      <c r="Q818" s="205"/>
      <c r="R818" s="205"/>
      <c r="S818" s="205"/>
      <c r="T818" s="205"/>
      <c r="U818" s="205"/>
      <c r="V818" s="206"/>
      <c r="W818" s="207"/>
      <c r="X818" s="205"/>
      <c r="Y818" s="205"/>
      <c r="Z818" s="205"/>
      <c r="AA818" s="205"/>
      <c r="AB818" s="208"/>
      <c r="AC818" s="205"/>
      <c r="AD818" s="205"/>
      <c r="AE818" s="205"/>
      <c r="AF818" s="205"/>
      <c r="AG818" s="205"/>
    </row>
    <row r="819">
      <c r="A819" s="205"/>
      <c r="B819" s="205"/>
      <c r="C819" s="205"/>
      <c r="D819" s="205"/>
      <c r="E819" s="205"/>
      <c r="F819" s="205"/>
      <c r="G819" s="205"/>
      <c r="H819" s="205"/>
      <c r="I819" s="205"/>
      <c r="J819" s="205"/>
      <c r="K819" s="205"/>
      <c r="L819" s="205"/>
      <c r="M819" s="205"/>
      <c r="N819" s="205"/>
      <c r="O819" s="205"/>
      <c r="P819" s="205"/>
      <c r="Q819" s="205"/>
      <c r="R819" s="205"/>
      <c r="S819" s="205"/>
      <c r="T819" s="205"/>
      <c r="U819" s="205"/>
      <c r="V819" s="206"/>
      <c r="W819" s="207"/>
      <c r="X819" s="205"/>
      <c r="Y819" s="205"/>
      <c r="Z819" s="205"/>
      <c r="AA819" s="205"/>
      <c r="AB819" s="208"/>
      <c r="AC819" s="205"/>
      <c r="AD819" s="205"/>
      <c r="AE819" s="205"/>
      <c r="AF819" s="205"/>
      <c r="AG819" s="205"/>
    </row>
    <row r="820">
      <c r="A820" s="205"/>
      <c r="B820" s="205"/>
      <c r="C820" s="205"/>
      <c r="D820" s="205"/>
      <c r="E820" s="205"/>
      <c r="F820" s="205"/>
      <c r="G820" s="205"/>
      <c r="H820" s="205"/>
      <c r="I820" s="205"/>
      <c r="J820" s="205"/>
      <c r="K820" s="205"/>
      <c r="L820" s="205"/>
      <c r="M820" s="205"/>
      <c r="N820" s="205"/>
      <c r="O820" s="205"/>
      <c r="P820" s="205"/>
      <c r="Q820" s="205"/>
      <c r="R820" s="205"/>
      <c r="S820" s="205"/>
      <c r="T820" s="205"/>
      <c r="U820" s="205"/>
      <c r="V820" s="206"/>
      <c r="W820" s="207"/>
      <c r="X820" s="205"/>
      <c r="Y820" s="205"/>
      <c r="Z820" s="205"/>
      <c r="AA820" s="205"/>
      <c r="AB820" s="208"/>
      <c r="AC820" s="205"/>
      <c r="AD820" s="205"/>
      <c r="AE820" s="205"/>
      <c r="AF820" s="205"/>
      <c r="AG820" s="205"/>
    </row>
    <row r="821">
      <c r="A821" s="205"/>
      <c r="B821" s="205"/>
      <c r="C821" s="205"/>
      <c r="D821" s="205"/>
      <c r="E821" s="205"/>
      <c r="F821" s="205"/>
      <c r="G821" s="205"/>
      <c r="H821" s="205"/>
      <c r="I821" s="205"/>
      <c r="J821" s="205"/>
      <c r="K821" s="205"/>
      <c r="L821" s="205"/>
      <c r="M821" s="205"/>
      <c r="N821" s="205"/>
      <c r="O821" s="205"/>
      <c r="P821" s="205"/>
      <c r="Q821" s="205"/>
      <c r="R821" s="205"/>
      <c r="S821" s="205"/>
      <c r="T821" s="205"/>
      <c r="U821" s="205"/>
      <c r="V821" s="206"/>
      <c r="W821" s="207"/>
      <c r="X821" s="205"/>
      <c r="Y821" s="205"/>
      <c r="Z821" s="205"/>
      <c r="AA821" s="205"/>
      <c r="AB821" s="208"/>
      <c r="AC821" s="205"/>
      <c r="AD821" s="205"/>
      <c r="AE821" s="205"/>
      <c r="AF821" s="205"/>
      <c r="AG821" s="205"/>
    </row>
    <row r="822">
      <c r="A822" s="205"/>
      <c r="B822" s="205"/>
      <c r="C822" s="205"/>
      <c r="D822" s="205"/>
      <c r="E822" s="205"/>
      <c r="F822" s="205"/>
      <c r="G822" s="205"/>
      <c r="H822" s="205"/>
      <c r="I822" s="205"/>
      <c r="J822" s="205"/>
      <c r="K822" s="205"/>
      <c r="L822" s="205"/>
      <c r="M822" s="205"/>
      <c r="N822" s="205"/>
      <c r="O822" s="205"/>
      <c r="P822" s="205"/>
      <c r="Q822" s="205"/>
      <c r="R822" s="205"/>
      <c r="S822" s="205"/>
      <c r="T822" s="205"/>
      <c r="U822" s="205"/>
      <c r="V822" s="206"/>
      <c r="W822" s="207"/>
      <c r="X822" s="205"/>
      <c r="Y822" s="205"/>
      <c r="Z822" s="205"/>
      <c r="AA822" s="205"/>
      <c r="AB822" s="208"/>
      <c r="AC822" s="205"/>
      <c r="AD822" s="205"/>
      <c r="AE822" s="205"/>
      <c r="AF822" s="205"/>
      <c r="AG822" s="205"/>
    </row>
    <row r="823">
      <c r="A823" s="205"/>
      <c r="B823" s="205"/>
      <c r="C823" s="205"/>
      <c r="D823" s="205"/>
      <c r="E823" s="205"/>
      <c r="F823" s="205"/>
      <c r="G823" s="205"/>
      <c r="H823" s="205"/>
      <c r="I823" s="205"/>
      <c r="J823" s="205"/>
      <c r="K823" s="205"/>
      <c r="L823" s="205"/>
      <c r="M823" s="205"/>
      <c r="N823" s="205"/>
      <c r="O823" s="205"/>
      <c r="P823" s="205"/>
      <c r="Q823" s="205"/>
      <c r="R823" s="205"/>
      <c r="S823" s="205"/>
      <c r="T823" s="205"/>
      <c r="U823" s="205"/>
      <c r="V823" s="206"/>
      <c r="W823" s="207"/>
      <c r="X823" s="205"/>
      <c r="Y823" s="205"/>
      <c r="Z823" s="205"/>
      <c r="AA823" s="205"/>
      <c r="AB823" s="208"/>
      <c r="AC823" s="205"/>
      <c r="AD823" s="205"/>
      <c r="AE823" s="205"/>
      <c r="AF823" s="205"/>
      <c r="AG823" s="205"/>
    </row>
    <row r="824">
      <c r="A824" s="205"/>
      <c r="B824" s="205"/>
      <c r="C824" s="205"/>
      <c r="D824" s="205"/>
      <c r="E824" s="205"/>
      <c r="F824" s="205"/>
      <c r="G824" s="205"/>
      <c r="H824" s="205"/>
      <c r="I824" s="205"/>
      <c r="J824" s="205"/>
      <c r="K824" s="205"/>
      <c r="L824" s="205"/>
      <c r="M824" s="205"/>
      <c r="N824" s="205"/>
      <c r="O824" s="205"/>
      <c r="P824" s="205"/>
      <c r="Q824" s="205"/>
      <c r="R824" s="205"/>
      <c r="S824" s="205"/>
      <c r="T824" s="205"/>
      <c r="U824" s="205"/>
      <c r="V824" s="206"/>
      <c r="W824" s="207"/>
      <c r="X824" s="205"/>
      <c r="Y824" s="205"/>
      <c r="Z824" s="205"/>
      <c r="AA824" s="205"/>
      <c r="AB824" s="208"/>
      <c r="AC824" s="205"/>
      <c r="AD824" s="205"/>
      <c r="AE824" s="205"/>
      <c r="AF824" s="205"/>
      <c r="AG824" s="205"/>
    </row>
    <row r="825">
      <c r="A825" s="205"/>
      <c r="B825" s="205"/>
      <c r="C825" s="205"/>
      <c r="D825" s="205"/>
      <c r="E825" s="205"/>
      <c r="F825" s="205"/>
      <c r="G825" s="205"/>
      <c r="H825" s="205"/>
      <c r="I825" s="205"/>
      <c r="J825" s="205"/>
      <c r="K825" s="205"/>
      <c r="L825" s="205"/>
      <c r="M825" s="205"/>
      <c r="N825" s="205"/>
      <c r="O825" s="205"/>
      <c r="P825" s="205"/>
      <c r="Q825" s="205"/>
      <c r="R825" s="205"/>
      <c r="S825" s="205"/>
      <c r="T825" s="205"/>
      <c r="U825" s="205"/>
      <c r="V825" s="206"/>
      <c r="W825" s="207"/>
      <c r="X825" s="205"/>
      <c r="Y825" s="205"/>
      <c r="Z825" s="205"/>
      <c r="AA825" s="205"/>
      <c r="AB825" s="208"/>
      <c r="AC825" s="205"/>
      <c r="AD825" s="205"/>
      <c r="AE825" s="205"/>
      <c r="AF825" s="205"/>
      <c r="AG825" s="205"/>
    </row>
    <row r="826">
      <c r="A826" s="205"/>
      <c r="B826" s="205"/>
      <c r="C826" s="205"/>
      <c r="D826" s="205"/>
      <c r="E826" s="205"/>
      <c r="F826" s="205"/>
      <c r="G826" s="205"/>
      <c r="H826" s="205"/>
      <c r="I826" s="205"/>
      <c r="J826" s="205"/>
      <c r="K826" s="205"/>
      <c r="L826" s="205"/>
      <c r="M826" s="205"/>
      <c r="N826" s="205"/>
      <c r="O826" s="205"/>
      <c r="P826" s="205"/>
      <c r="Q826" s="205"/>
      <c r="R826" s="205"/>
      <c r="S826" s="205"/>
      <c r="T826" s="205"/>
      <c r="U826" s="205"/>
      <c r="V826" s="206"/>
      <c r="W826" s="207"/>
      <c r="X826" s="205"/>
      <c r="Y826" s="205"/>
      <c r="Z826" s="205"/>
      <c r="AA826" s="205"/>
      <c r="AB826" s="208"/>
      <c r="AC826" s="205"/>
      <c r="AD826" s="205"/>
      <c r="AE826" s="205"/>
      <c r="AF826" s="205"/>
      <c r="AG826" s="205"/>
    </row>
    <row r="827">
      <c r="A827" s="205"/>
      <c r="B827" s="205"/>
      <c r="C827" s="205"/>
      <c r="D827" s="205"/>
      <c r="E827" s="205"/>
      <c r="F827" s="205"/>
      <c r="G827" s="205"/>
      <c r="H827" s="205"/>
      <c r="I827" s="205"/>
      <c r="J827" s="205"/>
      <c r="K827" s="205"/>
      <c r="L827" s="205"/>
      <c r="M827" s="205"/>
      <c r="N827" s="205"/>
      <c r="O827" s="205"/>
      <c r="P827" s="205"/>
      <c r="Q827" s="205"/>
      <c r="R827" s="205"/>
      <c r="S827" s="205"/>
      <c r="T827" s="205"/>
      <c r="U827" s="205"/>
      <c r="V827" s="206"/>
      <c r="W827" s="207"/>
      <c r="X827" s="205"/>
      <c r="Y827" s="205"/>
      <c r="Z827" s="205"/>
      <c r="AA827" s="205"/>
      <c r="AB827" s="208"/>
      <c r="AC827" s="205"/>
      <c r="AD827" s="205"/>
      <c r="AE827" s="205"/>
      <c r="AF827" s="205"/>
      <c r="AG827" s="205"/>
    </row>
    <row r="828">
      <c r="A828" s="205"/>
      <c r="B828" s="205"/>
      <c r="C828" s="205"/>
      <c r="D828" s="205"/>
      <c r="E828" s="205"/>
      <c r="F828" s="205"/>
      <c r="G828" s="205"/>
      <c r="H828" s="205"/>
      <c r="I828" s="205"/>
      <c r="J828" s="205"/>
      <c r="K828" s="205"/>
      <c r="L828" s="205"/>
      <c r="M828" s="205"/>
      <c r="N828" s="205"/>
      <c r="O828" s="205"/>
      <c r="P828" s="205"/>
      <c r="Q828" s="205"/>
      <c r="R828" s="205"/>
      <c r="S828" s="205"/>
      <c r="T828" s="205"/>
      <c r="U828" s="205"/>
      <c r="V828" s="206"/>
      <c r="W828" s="207"/>
      <c r="X828" s="205"/>
      <c r="Y828" s="205"/>
      <c r="Z828" s="205"/>
      <c r="AA828" s="205"/>
      <c r="AB828" s="208"/>
      <c r="AC828" s="205"/>
      <c r="AD828" s="205"/>
      <c r="AE828" s="205"/>
      <c r="AF828" s="205"/>
      <c r="AG828" s="205"/>
    </row>
    <row r="829">
      <c r="A829" s="205"/>
      <c r="B829" s="205"/>
      <c r="C829" s="205"/>
      <c r="D829" s="205"/>
      <c r="E829" s="205"/>
      <c r="F829" s="205"/>
      <c r="G829" s="205"/>
      <c r="H829" s="205"/>
      <c r="I829" s="205"/>
      <c r="J829" s="205"/>
      <c r="K829" s="205"/>
      <c r="L829" s="205"/>
      <c r="M829" s="205"/>
      <c r="N829" s="205"/>
      <c r="O829" s="205"/>
      <c r="P829" s="205"/>
      <c r="Q829" s="205"/>
      <c r="R829" s="205"/>
      <c r="S829" s="205"/>
      <c r="T829" s="205"/>
      <c r="U829" s="205"/>
      <c r="V829" s="206"/>
      <c r="W829" s="207"/>
      <c r="X829" s="205"/>
      <c r="Y829" s="205"/>
      <c r="Z829" s="205"/>
      <c r="AA829" s="205"/>
      <c r="AB829" s="208"/>
      <c r="AC829" s="205"/>
      <c r="AD829" s="205"/>
      <c r="AE829" s="205"/>
      <c r="AF829" s="205"/>
      <c r="AG829" s="205"/>
    </row>
    <row r="830">
      <c r="A830" s="205"/>
      <c r="B830" s="205"/>
      <c r="C830" s="205"/>
      <c r="D830" s="205"/>
      <c r="E830" s="205"/>
      <c r="F830" s="205"/>
      <c r="G830" s="205"/>
      <c r="H830" s="205"/>
      <c r="I830" s="205"/>
      <c r="J830" s="205"/>
      <c r="K830" s="205"/>
      <c r="L830" s="205"/>
      <c r="M830" s="205"/>
      <c r="N830" s="205"/>
      <c r="O830" s="205"/>
      <c r="P830" s="205"/>
      <c r="Q830" s="205"/>
      <c r="R830" s="205"/>
      <c r="S830" s="205"/>
      <c r="T830" s="205"/>
      <c r="U830" s="205"/>
      <c r="V830" s="206"/>
      <c r="W830" s="207"/>
      <c r="X830" s="205"/>
      <c r="Y830" s="205"/>
      <c r="Z830" s="205"/>
      <c r="AA830" s="205"/>
      <c r="AB830" s="208"/>
      <c r="AC830" s="205"/>
      <c r="AD830" s="205"/>
      <c r="AE830" s="205"/>
      <c r="AF830" s="205"/>
      <c r="AG830" s="205"/>
    </row>
    <row r="831">
      <c r="A831" s="205"/>
      <c r="B831" s="205"/>
      <c r="C831" s="205"/>
      <c r="D831" s="205"/>
      <c r="E831" s="205"/>
      <c r="F831" s="205"/>
      <c r="G831" s="205"/>
      <c r="H831" s="205"/>
      <c r="I831" s="205"/>
      <c r="J831" s="205"/>
      <c r="K831" s="205"/>
      <c r="L831" s="205"/>
      <c r="M831" s="205"/>
      <c r="N831" s="205"/>
      <c r="O831" s="205"/>
      <c r="P831" s="205"/>
      <c r="Q831" s="205"/>
      <c r="R831" s="205"/>
      <c r="S831" s="205"/>
      <c r="T831" s="205"/>
      <c r="U831" s="205"/>
      <c r="V831" s="206"/>
      <c r="W831" s="207"/>
      <c r="X831" s="205"/>
      <c r="Y831" s="205"/>
      <c r="Z831" s="205"/>
      <c r="AA831" s="205"/>
      <c r="AB831" s="208"/>
      <c r="AC831" s="205"/>
      <c r="AD831" s="205"/>
      <c r="AE831" s="205"/>
      <c r="AF831" s="205"/>
      <c r="AG831" s="205"/>
    </row>
    <row r="832">
      <c r="A832" s="205"/>
      <c r="B832" s="205"/>
      <c r="C832" s="205"/>
      <c r="D832" s="205"/>
      <c r="E832" s="205"/>
      <c r="F832" s="205"/>
      <c r="G832" s="205"/>
      <c r="H832" s="205"/>
      <c r="I832" s="205"/>
      <c r="J832" s="205"/>
      <c r="K832" s="205"/>
      <c r="L832" s="205"/>
      <c r="M832" s="205"/>
      <c r="N832" s="205"/>
      <c r="O832" s="205"/>
      <c r="P832" s="205"/>
      <c r="Q832" s="205"/>
      <c r="R832" s="205"/>
      <c r="S832" s="205"/>
      <c r="T832" s="205"/>
      <c r="U832" s="205"/>
      <c r="V832" s="206"/>
      <c r="W832" s="207"/>
      <c r="X832" s="205"/>
      <c r="Y832" s="205"/>
      <c r="Z832" s="205"/>
      <c r="AA832" s="205"/>
      <c r="AB832" s="208"/>
      <c r="AC832" s="205"/>
      <c r="AD832" s="205"/>
      <c r="AE832" s="205"/>
      <c r="AF832" s="205"/>
      <c r="AG832" s="205"/>
    </row>
    <row r="833">
      <c r="A833" s="205"/>
      <c r="B833" s="205"/>
      <c r="C833" s="205"/>
      <c r="D833" s="205"/>
      <c r="E833" s="205"/>
      <c r="F833" s="205"/>
      <c r="G833" s="205"/>
      <c r="H833" s="205"/>
      <c r="I833" s="205"/>
      <c r="J833" s="205"/>
      <c r="K833" s="205"/>
      <c r="L833" s="205"/>
      <c r="M833" s="205"/>
      <c r="N833" s="205"/>
      <c r="O833" s="205"/>
      <c r="P833" s="205"/>
      <c r="Q833" s="205"/>
      <c r="R833" s="205"/>
      <c r="S833" s="205"/>
      <c r="T833" s="205"/>
      <c r="U833" s="205"/>
      <c r="V833" s="206"/>
      <c r="W833" s="207"/>
      <c r="X833" s="205"/>
      <c r="Y833" s="205"/>
      <c r="Z833" s="205"/>
      <c r="AA833" s="205"/>
      <c r="AB833" s="208"/>
      <c r="AC833" s="205"/>
      <c r="AD833" s="205"/>
      <c r="AE833" s="205"/>
      <c r="AF833" s="205"/>
      <c r="AG833" s="205"/>
    </row>
    <row r="834">
      <c r="A834" s="205"/>
      <c r="B834" s="205"/>
      <c r="C834" s="205"/>
      <c r="D834" s="205"/>
      <c r="E834" s="205"/>
      <c r="F834" s="205"/>
      <c r="G834" s="205"/>
      <c r="H834" s="205"/>
      <c r="I834" s="205"/>
      <c r="J834" s="205"/>
      <c r="K834" s="205"/>
      <c r="L834" s="205"/>
      <c r="M834" s="205"/>
      <c r="N834" s="205"/>
      <c r="O834" s="205"/>
      <c r="P834" s="205"/>
      <c r="Q834" s="205"/>
      <c r="R834" s="205"/>
      <c r="S834" s="205"/>
      <c r="T834" s="205"/>
      <c r="U834" s="205"/>
      <c r="V834" s="206"/>
      <c r="W834" s="207"/>
      <c r="X834" s="205"/>
      <c r="Y834" s="205"/>
      <c r="Z834" s="205"/>
      <c r="AA834" s="205"/>
      <c r="AB834" s="208"/>
      <c r="AC834" s="205"/>
      <c r="AD834" s="205"/>
      <c r="AE834" s="205"/>
      <c r="AF834" s="205"/>
      <c r="AG834" s="205"/>
    </row>
    <row r="835">
      <c r="A835" s="205"/>
      <c r="B835" s="205"/>
      <c r="C835" s="205"/>
      <c r="D835" s="205"/>
      <c r="E835" s="205"/>
      <c r="F835" s="205"/>
      <c r="G835" s="205"/>
      <c r="H835" s="205"/>
      <c r="I835" s="205"/>
      <c r="J835" s="205"/>
      <c r="K835" s="205"/>
      <c r="L835" s="205"/>
      <c r="M835" s="205"/>
      <c r="N835" s="205"/>
      <c r="O835" s="205"/>
      <c r="P835" s="205"/>
      <c r="Q835" s="205"/>
      <c r="R835" s="205"/>
      <c r="S835" s="205"/>
      <c r="T835" s="205"/>
      <c r="U835" s="205"/>
      <c r="V835" s="206"/>
      <c r="W835" s="207"/>
      <c r="X835" s="205"/>
      <c r="Y835" s="205"/>
      <c r="Z835" s="205"/>
      <c r="AA835" s="205"/>
      <c r="AB835" s="208"/>
      <c r="AC835" s="205"/>
      <c r="AD835" s="205"/>
      <c r="AE835" s="205"/>
      <c r="AF835" s="205"/>
      <c r="AG835" s="205"/>
    </row>
    <row r="836">
      <c r="A836" s="205"/>
      <c r="B836" s="205"/>
      <c r="C836" s="205"/>
      <c r="D836" s="205"/>
      <c r="E836" s="205"/>
      <c r="F836" s="205"/>
      <c r="G836" s="205"/>
      <c r="H836" s="205"/>
      <c r="I836" s="205"/>
      <c r="J836" s="205"/>
      <c r="K836" s="205"/>
      <c r="L836" s="205"/>
      <c r="M836" s="205"/>
      <c r="N836" s="205"/>
      <c r="O836" s="205"/>
      <c r="P836" s="205"/>
      <c r="Q836" s="205"/>
      <c r="R836" s="205"/>
      <c r="S836" s="205"/>
      <c r="T836" s="205"/>
      <c r="U836" s="205"/>
      <c r="V836" s="206"/>
      <c r="W836" s="207"/>
      <c r="X836" s="205"/>
      <c r="Y836" s="205"/>
      <c r="Z836" s="205"/>
      <c r="AA836" s="205"/>
      <c r="AB836" s="208"/>
      <c r="AC836" s="205"/>
      <c r="AD836" s="205"/>
      <c r="AE836" s="205"/>
      <c r="AF836" s="205"/>
      <c r="AG836" s="205"/>
    </row>
    <row r="837">
      <c r="A837" s="205"/>
      <c r="B837" s="205"/>
      <c r="C837" s="205"/>
      <c r="D837" s="205"/>
      <c r="E837" s="205"/>
      <c r="F837" s="205"/>
      <c r="G837" s="205"/>
      <c r="H837" s="205"/>
      <c r="I837" s="205"/>
      <c r="J837" s="205"/>
      <c r="K837" s="205"/>
      <c r="L837" s="205"/>
      <c r="M837" s="205"/>
      <c r="N837" s="205"/>
      <c r="O837" s="205"/>
      <c r="P837" s="205"/>
      <c r="Q837" s="205"/>
      <c r="R837" s="205"/>
      <c r="S837" s="205"/>
      <c r="T837" s="205"/>
      <c r="U837" s="205"/>
      <c r="V837" s="206"/>
      <c r="W837" s="207"/>
      <c r="X837" s="205"/>
      <c r="Y837" s="205"/>
      <c r="Z837" s="205"/>
      <c r="AA837" s="205"/>
      <c r="AB837" s="208"/>
      <c r="AC837" s="205"/>
      <c r="AD837" s="205"/>
      <c r="AE837" s="205"/>
      <c r="AF837" s="205"/>
      <c r="AG837" s="205"/>
    </row>
    <row r="838">
      <c r="A838" s="205"/>
      <c r="B838" s="205"/>
      <c r="C838" s="205"/>
      <c r="D838" s="205"/>
      <c r="E838" s="205"/>
      <c r="F838" s="205"/>
      <c r="G838" s="205"/>
      <c r="H838" s="205"/>
      <c r="I838" s="205"/>
      <c r="J838" s="205"/>
      <c r="K838" s="205"/>
      <c r="L838" s="205"/>
      <c r="M838" s="205"/>
      <c r="N838" s="205"/>
      <c r="O838" s="205"/>
      <c r="P838" s="205"/>
      <c r="Q838" s="205"/>
      <c r="R838" s="205"/>
      <c r="S838" s="205"/>
      <c r="T838" s="205"/>
      <c r="U838" s="205"/>
      <c r="V838" s="206"/>
      <c r="W838" s="207"/>
      <c r="X838" s="205"/>
      <c r="Y838" s="205"/>
      <c r="Z838" s="205"/>
      <c r="AA838" s="205"/>
      <c r="AB838" s="208"/>
      <c r="AC838" s="205"/>
      <c r="AD838" s="205"/>
      <c r="AE838" s="205"/>
      <c r="AF838" s="205"/>
      <c r="AG838" s="205"/>
    </row>
    <row r="839">
      <c r="A839" s="205"/>
      <c r="B839" s="205"/>
      <c r="C839" s="205"/>
      <c r="D839" s="205"/>
      <c r="E839" s="205"/>
      <c r="F839" s="205"/>
      <c r="G839" s="205"/>
      <c r="H839" s="205"/>
      <c r="I839" s="205"/>
      <c r="J839" s="205"/>
      <c r="K839" s="205"/>
      <c r="L839" s="205"/>
      <c r="M839" s="205"/>
      <c r="N839" s="205"/>
      <c r="O839" s="205"/>
      <c r="P839" s="205"/>
      <c r="Q839" s="205"/>
      <c r="R839" s="205"/>
      <c r="S839" s="205"/>
      <c r="T839" s="205"/>
      <c r="U839" s="205"/>
      <c r="V839" s="206"/>
      <c r="W839" s="207"/>
      <c r="X839" s="205"/>
      <c r="Y839" s="205"/>
      <c r="Z839" s="205"/>
      <c r="AA839" s="205"/>
      <c r="AB839" s="208"/>
      <c r="AC839" s="205"/>
      <c r="AD839" s="205"/>
      <c r="AE839" s="205"/>
      <c r="AF839" s="205"/>
      <c r="AG839" s="205"/>
    </row>
    <row r="840">
      <c r="A840" s="205"/>
      <c r="B840" s="205"/>
      <c r="C840" s="205"/>
      <c r="D840" s="205"/>
      <c r="E840" s="205"/>
      <c r="F840" s="205"/>
      <c r="G840" s="205"/>
      <c r="H840" s="205"/>
      <c r="I840" s="205"/>
      <c r="J840" s="205"/>
      <c r="K840" s="205"/>
      <c r="L840" s="205"/>
      <c r="M840" s="205"/>
      <c r="N840" s="205"/>
      <c r="O840" s="205"/>
      <c r="P840" s="205"/>
      <c r="Q840" s="205"/>
      <c r="R840" s="205"/>
      <c r="S840" s="205"/>
      <c r="T840" s="205"/>
      <c r="U840" s="205"/>
      <c r="V840" s="206"/>
      <c r="W840" s="207"/>
      <c r="X840" s="205"/>
      <c r="Y840" s="205"/>
      <c r="Z840" s="205"/>
      <c r="AA840" s="205"/>
      <c r="AB840" s="208"/>
      <c r="AC840" s="205"/>
      <c r="AD840" s="205"/>
      <c r="AE840" s="205"/>
      <c r="AF840" s="205"/>
      <c r="AG840" s="205"/>
    </row>
    <row r="841">
      <c r="A841" s="205"/>
      <c r="B841" s="205"/>
      <c r="C841" s="205"/>
      <c r="D841" s="205"/>
      <c r="E841" s="205"/>
      <c r="F841" s="205"/>
      <c r="G841" s="205"/>
      <c r="H841" s="205"/>
      <c r="I841" s="205"/>
      <c r="J841" s="205"/>
      <c r="K841" s="205"/>
      <c r="L841" s="205"/>
      <c r="M841" s="205"/>
      <c r="N841" s="205"/>
      <c r="O841" s="205"/>
      <c r="P841" s="205"/>
      <c r="Q841" s="205"/>
      <c r="R841" s="205"/>
      <c r="S841" s="205"/>
      <c r="T841" s="205"/>
      <c r="U841" s="205"/>
      <c r="V841" s="206"/>
      <c r="W841" s="207"/>
      <c r="X841" s="205"/>
      <c r="Y841" s="205"/>
      <c r="Z841" s="205"/>
      <c r="AA841" s="205"/>
      <c r="AB841" s="208"/>
      <c r="AC841" s="205"/>
      <c r="AD841" s="205"/>
      <c r="AE841" s="205"/>
      <c r="AF841" s="205"/>
      <c r="AG841" s="205"/>
    </row>
    <row r="842">
      <c r="A842" s="205"/>
      <c r="B842" s="205"/>
      <c r="C842" s="205"/>
      <c r="D842" s="205"/>
      <c r="E842" s="205"/>
      <c r="F842" s="205"/>
      <c r="G842" s="205"/>
      <c r="H842" s="205"/>
      <c r="I842" s="205"/>
      <c r="J842" s="205"/>
      <c r="K842" s="205"/>
      <c r="L842" s="205"/>
      <c r="M842" s="205"/>
      <c r="N842" s="205"/>
      <c r="O842" s="205"/>
      <c r="P842" s="205"/>
      <c r="Q842" s="205"/>
      <c r="R842" s="205"/>
      <c r="S842" s="205"/>
      <c r="T842" s="205"/>
      <c r="U842" s="205"/>
      <c r="V842" s="206"/>
      <c r="W842" s="207"/>
      <c r="X842" s="205"/>
      <c r="Y842" s="205"/>
      <c r="Z842" s="205"/>
      <c r="AA842" s="205"/>
      <c r="AB842" s="208"/>
      <c r="AC842" s="205"/>
      <c r="AD842" s="205"/>
      <c r="AE842" s="205"/>
      <c r="AF842" s="205"/>
      <c r="AG842" s="205"/>
    </row>
    <row r="843">
      <c r="A843" s="205"/>
      <c r="B843" s="205"/>
      <c r="C843" s="205"/>
      <c r="D843" s="205"/>
      <c r="E843" s="205"/>
      <c r="F843" s="205"/>
      <c r="G843" s="205"/>
      <c r="H843" s="205"/>
      <c r="I843" s="205"/>
      <c r="J843" s="205"/>
      <c r="K843" s="205"/>
      <c r="L843" s="205"/>
      <c r="M843" s="205"/>
      <c r="N843" s="205"/>
      <c r="O843" s="205"/>
      <c r="P843" s="205"/>
      <c r="Q843" s="205"/>
      <c r="R843" s="205"/>
      <c r="S843" s="205"/>
      <c r="T843" s="205"/>
      <c r="U843" s="205"/>
      <c r="V843" s="206"/>
      <c r="W843" s="207"/>
      <c r="X843" s="205"/>
      <c r="Y843" s="205"/>
      <c r="Z843" s="205"/>
      <c r="AA843" s="205"/>
      <c r="AB843" s="208"/>
      <c r="AC843" s="205"/>
      <c r="AD843" s="205"/>
      <c r="AE843" s="205"/>
      <c r="AF843" s="205"/>
      <c r="AG843" s="205"/>
    </row>
    <row r="844">
      <c r="A844" s="205"/>
      <c r="B844" s="205"/>
      <c r="C844" s="205"/>
      <c r="D844" s="205"/>
      <c r="E844" s="205"/>
      <c r="F844" s="205"/>
      <c r="G844" s="205"/>
      <c r="H844" s="205"/>
      <c r="I844" s="205"/>
      <c r="J844" s="205"/>
      <c r="K844" s="205"/>
      <c r="L844" s="205"/>
      <c r="M844" s="205"/>
      <c r="N844" s="205"/>
      <c r="O844" s="205"/>
      <c r="P844" s="205"/>
      <c r="Q844" s="205"/>
      <c r="R844" s="205"/>
      <c r="S844" s="205"/>
      <c r="T844" s="205"/>
      <c r="U844" s="205"/>
      <c r="V844" s="206"/>
      <c r="W844" s="207"/>
      <c r="X844" s="205"/>
      <c r="Y844" s="205"/>
      <c r="Z844" s="205"/>
      <c r="AA844" s="205"/>
      <c r="AB844" s="208"/>
      <c r="AC844" s="205"/>
      <c r="AD844" s="205"/>
      <c r="AE844" s="205"/>
      <c r="AF844" s="205"/>
      <c r="AG844" s="205"/>
    </row>
    <row r="845">
      <c r="A845" s="205"/>
      <c r="B845" s="205"/>
      <c r="C845" s="205"/>
      <c r="D845" s="205"/>
      <c r="E845" s="205"/>
      <c r="F845" s="205"/>
      <c r="G845" s="205"/>
      <c r="H845" s="205"/>
      <c r="I845" s="205"/>
      <c r="J845" s="205"/>
      <c r="K845" s="205"/>
      <c r="L845" s="205"/>
      <c r="M845" s="205"/>
      <c r="N845" s="205"/>
      <c r="O845" s="205"/>
      <c r="P845" s="205"/>
      <c r="Q845" s="205"/>
      <c r="R845" s="205"/>
      <c r="S845" s="205"/>
      <c r="T845" s="205"/>
      <c r="U845" s="205"/>
      <c r="V845" s="206"/>
      <c r="W845" s="207"/>
      <c r="X845" s="205"/>
      <c r="Y845" s="205"/>
      <c r="Z845" s="205"/>
      <c r="AA845" s="205"/>
      <c r="AB845" s="208"/>
      <c r="AC845" s="205"/>
      <c r="AD845" s="205"/>
      <c r="AE845" s="205"/>
      <c r="AF845" s="205"/>
      <c r="AG845" s="205"/>
    </row>
    <row r="846">
      <c r="A846" s="205"/>
      <c r="B846" s="205"/>
      <c r="C846" s="205"/>
      <c r="D846" s="205"/>
      <c r="E846" s="205"/>
      <c r="F846" s="205"/>
      <c r="G846" s="205"/>
      <c r="H846" s="205"/>
      <c r="I846" s="205"/>
      <c r="J846" s="205"/>
      <c r="K846" s="205"/>
      <c r="L846" s="205"/>
      <c r="M846" s="205"/>
      <c r="N846" s="205"/>
      <c r="O846" s="205"/>
      <c r="P846" s="205"/>
      <c r="Q846" s="205"/>
      <c r="R846" s="205"/>
      <c r="S846" s="205"/>
      <c r="T846" s="205"/>
      <c r="U846" s="205"/>
      <c r="V846" s="206"/>
      <c r="W846" s="207"/>
      <c r="X846" s="205"/>
      <c r="Y846" s="205"/>
      <c r="Z846" s="205"/>
      <c r="AA846" s="205"/>
      <c r="AB846" s="208"/>
      <c r="AC846" s="205"/>
      <c r="AD846" s="205"/>
      <c r="AE846" s="205"/>
      <c r="AF846" s="205"/>
      <c r="AG846" s="205"/>
    </row>
    <row r="847">
      <c r="A847" s="205"/>
      <c r="B847" s="205"/>
      <c r="C847" s="205"/>
      <c r="D847" s="205"/>
      <c r="E847" s="205"/>
      <c r="F847" s="205"/>
      <c r="G847" s="205"/>
      <c r="H847" s="205"/>
      <c r="I847" s="205"/>
      <c r="J847" s="205"/>
      <c r="K847" s="205"/>
      <c r="L847" s="205"/>
      <c r="M847" s="205"/>
      <c r="N847" s="205"/>
      <c r="O847" s="205"/>
      <c r="P847" s="205"/>
      <c r="Q847" s="205"/>
      <c r="R847" s="205"/>
      <c r="S847" s="205"/>
      <c r="T847" s="205"/>
      <c r="U847" s="205"/>
      <c r="V847" s="206"/>
      <c r="W847" s="207"/>
      <c r="X847" s="205"/>
      <c r="Y847" s="205"/>
      <c r="Z847" s="205"/>
      <c r="AA847" s="205"/>
      <c r="AB847" s="208"/>
      <c r="AC847" s="205"/>
      <c r="AD847" s="205"/>
      <c r="AE847" s="205"/>
      <c r="AF847" s="205"/>
      <c r="AG847" s="205"/>
    </row>
    <row r="848">
      <c r="A848" s="205"/>
      <c r="B848" s="205"/>
      <c r="C848" s="205"/>
      <c r="D848" s="205"/>
      <c r="E848" s="205"/>
      <c r="F848" s="205"/>
      <c r="G848" s="205"/>
      <c r="H848" s="205"/>
      <c r="I848" s="205"/>
      <c r="J848" s="205"/>
      <c r="K848" s="205"/>
      <c r="L848" s="205"/>
      <c r="M848" s="205"/>
      <c r="N848" s="205"/>
      <c r="O848" s="205"/>
      <c r="P848" s="205"/>
      <c r="Q848" s="205"/>
      <c r="R848" s="205"/>
      <c r="S848" s="205"/>
      <c r="T848" s="205"/>
      <c r="U848" s="205"/>
      <c r="V848" s="206"/>
      <c r="W848" s="207"/>
      <c r="X848" s="205"/>
      <c r="Y848" s="205"/>
      <c r="Z848" s="205"/>
      <c r="AA848" s="205"/>
      <c r="AB848" s="208"/>
      <c r="AC848" s="205"/>
      <c r="AD848" s="205"/>
      <c r="AE848" s="205"/>
      <c r="AF848" s="205"/>
      <c r="AG848" s="205"/>
    </row>
    <row r="849">
      <c r="A849" s="205"/>
      <c r="B849" s="205"/>
      <c r="C849" s="205"/>
      <c r="D849" s="205"/>
      <c r="E849" s="205"/>
      <c r="F849" s="205"/>
      <c r="G849" s="205"/>
      <c r="H849" s="205"/>
      <c r="I849" s="205"/>
      <c r="J849" s="205"/>
      <c r="K849" s="205"/>
      <c r="L849" s="205"/>
      <c r="M849" s="205"/>
      <c r="N849" s="205"/>
      <c r="O849" s="205"/>
      <c r="P849" s="205"/>
      <c r="Q849" s="205"/>
      <c r="R849" s="205"/>
      <c r="S849" s="205"/>
      <c r="T849" s="205"/>
      <c r="U849" s="205"/>
      <c r="V849" s="206"/>
      <c r="W849" s="207"/>
      <c r="X849" s="205"/>
      <c r="Y849" s="205"/>
      <c r="Z849" s="205"/>
      <c r="AA849" s="205"/>
      <c r="AB849" s="208"/>
      <c r="AC849" s="205"/>
      <c r="AD849" s="205"/>
      <c r="AE849" s="205"/>
      <c r="AF849" s="205"/>
      <c r="AG849" s="205"/>
    </row>
    <row r="850">
      <c r="A850" s="205"/>
      <c r="B850" s="205"/>
      <c r="C850" s="205"/>
      <c r="D850" s="205"/>
      <c r="E850" s="205"/>
      <c r="F850" s="205"/>
      <c r="G850" s="205"/>
      <c r="H850" s="205"/>
      <c r="I850" s="205"/>
      <c r="J850" s="205"/>
      <c r="K850" s="205"/>
      <c r="L850" s="205"/>
      <c r="M850" s="205"/>
      <c r="N850" s="205"/>
      <c r="O850" s="205"/>
      <c r="P850" s="205"/>
      <c r="Q850" s="205"/>
      <c r="R850" s="205"/>
      <c r="S850" s="205"/>
      <c r="T850" s="205"/>
      <c r="U850" s="205"/>
      <c r="V850" s="206"/>
      <c r="W850" s="207"/>
      <c r="X850" s="205"/>
      <c r="Y850" s="205"/>
      <c r="Z850" s="205"/>
      <c r="AA850" s="205"/>
      <c r="AB850" s="208"/>
      <c r="AC850" s="205"/>
      <c r="AD850" s="205"/>
      <c r="AE850" s="205"/>
      <c r="AF850" s="205"/>
      <c r="AG850" s="205"/>
    </row>
    <row r="851">
      <c r="A851" s="205"/>
      <c r="B851" s="205"/>
      <c r="C851" s="205"/>
      <c r="D851" s="205"/>
      <c r="E851" s="205"/>
      <c r="F851" s="205"/>
      <c r="G851" s="205"/>
      <c r="H851" s="205"/>
      <c r="I851" s="205"/>
      <c r="J851" s="205"/>
      <c r="K851" s="205"/>
      <c r="L851" s="205"/>
      <c r="M851" s="205"/>
      <c r="N851" s="205"/>
      <c r="O851" s="205"/>
      <c r="P851" s="205"/>
      <c r="Q851" s="205"/>
      <c r="R851" s="205"/>
      <c r="S851" s="205"/>
      <c r="T851" s="205"/>
      <c r="U851" s="205"/>
      <c r="V851" s="206"/>
      <c r="W851" s="207"/>
      <c r="X851" s="205"/>
      <c r="Y851" s="205"/>
      <c r="Z851" s="205"/>
      <c r="AA851" s="205"/>
      <c r="AB851" s="208"/>
      <c r="AC851" s="205"/>
      <c r="AD851" s="205"/>
      <c r="AE851" s="205"/>
      <c r="AF851" s="205"/>
      <c r="AG851" s="205"/>
    </row>
    <row r="852">
      <c r="A852" s="205"/>
      <c r="B852" s="205"/>
      <c r="C852" s="205"/>
      <c r="D852" s="205"/>
      <c r="E852" s="205"/>
      <c r="F852" s="205"/>
      <c r="G852" s="205"/>
      <c r="H852" s="205"/>
      <c r="I852" s="205"/>
      <c r="J852" s="205"/>
      <c r="K852" s="205"/>
      <c r="L852" s="205"/>
      <c r="M852" s="205"/>
      <c r="N852" s="205"/>
      <c r="O852" s="205"/>
      <c r="P852" s="205"/>
      <c r="Q852" s="205"/>
      <c r="R852" s="205"/>
      <c r="S852" s="205"/>
      <c r="T852" s="205"/>
      <c r="U852" s="205"/>
      <c r="V852" s="206"/>
      <c r="W852" s="207"/>
      <c r="X852" s="205"/>
      <c r="Y852" s="205"/>
      <c r="Z852" s="205"/>
      <c r="AA852" s="205"/>
      <c r="AB852" s="208"/>
      <c r="AC852" s="205"/>
      <c r="AD852" s="205"/>
      <c r="AE852" s="205"/>
      <c r="AF852" s="205"/>
      <c r="AG852" s="205"/>
    </row>
    <row r="853">
      <c r="A853" s="205"/>
      <c r="B853" s="205"/>
      <c r="C853" s="205"/>
      <c r="D853" s="205"/>
      <c r="E853" s="205"/>
      <c r="F853" s="205"/>
      <c r="G853" s="205"/>
      <c r="H853" s="205"/>
      <c r="I853" s="205"/>
      <c r="J853" s="205"/>
      <c r="K853" s="205"/>
      <c r="L853" s="205"/>
      <c r="M853" s="205"/>
      <c r="N853" s="205"/>
      <c r="O853" s="205"/>
      <c r="P853" s="205"/>
      <c r="Q853" s="205"/>
      <c r="R853" s="205"/>
      <c r="S853" s="205"/>
      <c r="T853" s="205"/>
      <c r="U853" s="205"/>
      <c r="V853" s="206"/>
      <c r="W853" s="207"/>
      <c r="X853" s="205"/>
      <c r="Y853" s="205"/>
      <c r="Z853" s="205"/>
      <c r="AA853" s="205"/>
      <c r="AB853" s="208"/>
      <c r="AC853" s="205"/>
      <c r="AD853" s="205"/>
      <c r="AE853" s="205"/>
      <c r="AF853" s="205"/>
      <c r="AG853" s="205"/>
    </row>
    <row r="854">
      <c r="A854" s="205"/>
      <c r="B854" s="205"/>
      <c r="C854" s="205"/>
      <c r="D854" s="205"/>
      <c r="E854" s="205"/>
      <c r="F854" s="205"/>
      <c r="G854" s="205"/>
      <c r="H854" s="205"/>
      <c r="I854" s="205"/>
      <c r="J854" s="205"/>
      <c r="K854" s="205"/>
      <c r="L854" s="205"/>
      <c r="M854" s="205"/>
      <c r="N854" s="205"/>
      <c r="O854" s="205"/>
      <c r="P854" s="205"/>
      <c r="Q854" s="205"/>
      <c r="R854" s="205"/>
      <c r="S854" s="205"/>
      <c r="T854" s="205"/>
      <c r="U854" s="205"/>
      <c r="V854" s="206"/>
      <c r="W854" s="207"/>
      <c r="X854" s="205"/>
      <c r="Y854" s="205"/>
      <c r="Z854" s="205"/>
      <c r="AA854" s="205"/>
      <c r="AB854" s="208"/>
      <c r="AC854" s="205"/>
      <c r="AD854" s="205"/>
      <c r="AE854" s="205"/>
      <c r="AF854" s="205"/>
      <c r="AG854" s="205"/>
    </row>
    <row r="855">
      <c r="A855" s="205"/>
      <c r="B855" s="205"/>
      <c r="C855" s="205"/>
      <c r="D855" s="205"/>
      <c r="E855" s="205"/>
      <c r="F855" s="205"/>
      <c r="G855" s="205"/>
      <c r="H855" s="205"/>
      <c r="I855" s="205"/>
      <c r="J855" s="205"/>
      <c r="K855" s="205"/>
      <c r="L855" s="205"/>
      <c r="M855" s="205"/>
      <c r="N855" s="205"/>
      <c r="O855" s="205"/>
      <c r="P855" s="205"/>
      <c r="Q855" s="205"/>
      <c r="R855" s="205"/>
      <c r="S855" s="205"/>
      <c r="T855" s="205"/>
      <c r="U855" s="205"/>
      <c r="V855" s="206"/>
      <c r="W855" s="207"/>
      <c r="X855" s="205"/>
      <c r="Y855" s="205"/>
      <c r="Z855" s="205"/>
      <c r="AA855" s="205"/>
      <c r="AB855" s="208"/>
      <c r="AC855" s="205"/>
      <c r="AD855" s="205"/>
      <c r="AE855" s="205"/>
      <c r="AF855" s="205"/>
      <c r="AG855" s="205"/>
    </row>
    <row r="856">
      <c r="A856" s="205"/>
      <c r="B856" s="205"/>
      <c r="C856" s="205"/>
      <c r="D856" s="205"/>
      <c r="E856" s="205"/>
      <c r="F856" s="205"/>
      <c r="G856" s="205"/>
      <c r="H856" s="205"/>
      <c r="I856" s="205"/>
      <c r="J856" s="205"/>
      <c r="K856" s="205"/>
      <c r="L856" s="205"/>
      <c r="M856" s="205"/>
      <c r="N856" s="205"/>
      <c r="O856" s="205"/>
      <c r="P856" s="205"/>
      <c r="Q856" s="205"/>
      <c r="R856" s="205"/>
      <c r="S856" s="205"/>
      <c r="T856" s="205"/>
      <c r="U856" s="205"/>
      <c r="V856" s="206"/>
      <c r="W856" s="207"/>
      <c r="X856" s="205"/>
      <c r="Y856" s="205"/>
      <c r="Z856" s="205"/>
      <c r="AA856" s="205"/>
      <c r="AB856" s="208"/>
      <c r="AC856" s="205"/>
      <c r="AD856" s="205"/>
      <c r="AE856" s="205"/>
      <c r="AF856" s="205"/>
      <c r="AG856" s="205"/>
    </row>
    <row r="857">
      <c r="A857" s="205"/>
      <c r="B857" s="205"/>
      <c r="C857" s="205"/>
      <c r="D857" s="205"/>
      <c r="E857" s="205"/>
      <c r="F857" s="205"/>
      <c r="G857" s="205"/>
      <c r="H857" s="205"/>
      <c r="I857" s="205"/>
      <c r="J857" s="205"/>
      <c r="K857" s="205"/>
      <c r="L857" s="205"/>
      <c r="M857" s="205"/>
      <c r="N857" s="205"/>
      <c r="O857" s="205"/>
      <c r="P857" s="205"/>
      <c r="Q857" s="205"/>
      <c r="R857" s="205"/>
      <c r="S857" s="205"/>
      <c r="T857" s="205"/>
      <c r="U857" s="205"/>
      <c r="V857" s="206"/>
      <c r="W857" s="207"/>
      <c r="X857" s="205"/>
      <c r="Y857" s="205"/>
      <c r="Z857" s="205"/>
      <c r="AA857" s="205"/>
      <c r="AB857" s="208"/>
      <c r="AC857" s="205"/>
      <c r="AD857" s="205"/>
      <c r="AE857" s="205"/>
      <c r="AF857" s="205"/>
      <c r="AG857" s="205"/>
    </row>
    <row r="858">
      <c r="A858" s="205"/>
      <c r="B858" s="205"/>
      <c r="C858" s="205"/>
      <c r="D858" s="205"/>
      <c r="E858" s="205"/>
      <c r="F858" s="205"/>
      <c r="G858" s="205"/>
      <c r="H858" s="205"/>
      <c r="I858" s="205"/>
      <c r="J858" s="205"/>
      <c r="K858" s="205"/>
      <c r="L858" s="205"/>
      <c r="M858" s="205"/>
      <c r="N858" s="205"/>
      <c r="O858" s="205"/>
      <c r="P858" s="205"/>
      <c r="Q858" s="205"/>
      <c r="R858" s="205"/>
      <c r="S858" s="205"/>
      <c r="T858" s="205"/>
      <c r="U858" s="205"/>
      <c r="V858" s="206"/>
      <c r="W858" s="207"/>
      <c r="X858" s="205"/>
      <c r="Y858" s="205"/>
      <c r="Z858" s="205"/>
      <c r="AA858" s="205"/>
      <c r="AB858" s="208"/>
      <c r="AC858" s="205"/>
      <c r="AD858" s="205"/>
      <c r="AE858" s="205"/>
      <c r="AF858" s="205"/>
      <c r="AG858" s="205"/>
    </row>
    <row r="859">
      <c r="A859" s="205"/>
      <c r="B859" s="205"/>
      <c r="C859" s="205"/>
      <c r="D859" s="205"/>
      <c r="E859" s="205"/>
      <c r="F859" s="205"/>
      <c r="G859" s="205"/>
      <c r="H859" s="205"/>
      <c r="I859" s="205"/>
      <c r="J859" s="205"/>
      <c r="K859" s="205"/>
      <c r="L859" s="205"/>
      <c r="M859" s="205"/>
      <c r="N859" s="205"/>
      <c r="O859" s="205"/>
      <c r="P859" s="205"/>
      <c r="Q859" s="205"/>
      <c r="R859" s="205"/>
      <c r="S859" s="205"/>
      <c r="T859" s="205"/>
      <c r="U859" s="205"/>
      <c r="V859" s="206"/>
      <c r="W859" s="207"/>
      <c r="X859" s="205"/>
      <c r="Y859" s="205"/>
      <c r="Z859" s="205"/>
      <c r="AA859" s="205"/>
      <c r="AB859" s="208"/>
      <c r="AC859" s="205"/>
      <c r="AD859" s="205"/>
      <c r="AE859" s="205"/>
      <c r="AF859" s="205"/>
      <c r="AG859" s="205"/>
    </row>
    <row r="860">
      <c r="A860" s="205"/>
      <c r="B860" s="205"/>
      <c r="C860" s="205"/>
      <c r="D860" s="205"/>
      <c r="E860" s="205"/>
      <c r="F860" s="205"/>
      <c r="G860" s="205"/>
      <c r="H860" s="205"/>
      <c r="I860" s="205"/>
      <c r="J860" s="205"/>
      <c r="K860" s="205"/>
      <c r="L860" s="205"/>
      <c r="M860" s="205"/>
      <c r="N860" s="205"/>
      <c r="O860" s="205"/>
      <c r="P860" s="205"/>
      <c r="Q860" s="205"/>
      <c r="R860" s="205"/>
      <c r="S860" s="205"/>
      <c r="T860" s="205"/>
      <c r="U860" s="205"/>
      <c r="V860" s="206"/>
      <c r="W860" s="207"/>
      <c r="X860" s="205"/>
      <c r="Y860" s="205"/>
      <c r="Z860" s="205"/>
      <c r="AA860" s="205"/>
      <c r="AB860" s="208"/>
      <c r="AC860" s="205"/>
      <c r="AD860" s="205"/>
      <c r="AE860" s="205"/>
      <c r="AF860" s="205"/>
      <c r="AG860" s="205"/>
    </row>
    <row r="861">
      <c r="A861" s="205"/>
      <c r="B861" s="205"/>
      <c r="C861" s="205"/>
      <c r="D861" s="205"/>
      <c r="E861" s="205"/>
      <c r="F861" s="205"/>
      <c r="G861" s="205"/>
      <c r="H861" s="205"/>
      <c r="I861" s="205"/>
      <c r="J861" s="205"/>
      <c r="K861" s="205"/>
      <c r="L861" s="205"/>
      <c r="M861" s="205"/>
      <c r="N861" s="205"/>
      <c r="O861" s="205"/>
      <c r="P861" s="205"/>
      <c r="Q861" s="205"/>
      <c r="R861" s="205"/>
      <c r="S861" s="205"/>
      <c r="T861" s="205"/>
      <c r="U861" s="205"/>
      <c r="V861" s="206"/>
      <c r="W861" s="207"/>
      <c r="X861" s="205"/>
      <c r="Y861" s="205"/>
      <c r="Z861" s="205"/>
      <c r="AA861" s="205"/>
      <c r="AB861" s="208"/>
      <c r="AC861" s="205"/>
      <c r="AD861" s="205"/>
      <c r="AE861" s="205"/>
      <c r="AF861" s="205"/>
      <c r="AG861" s="205"/>
    </row>
    <row r="862">
      <c r="A862" s="205"/>
      <c r="B862" s="205"/>
      <c r="C862" s="205"/>
      <c r="D862" s="205"/>
      <c r="E862" s="205"/>
      <c r="F862" s="205"/>
      <c r="G862" s="205"/>
      <c r="H862" s="205"/>
      <c r="I862" s="205"/>
      <c r="J862" s="205"/>
      <c r="K862" s="205"/>
      <c r="L862" s="205"/>
      <c r="M862" s="205"/>
      <c r="N862" s="205"/>
      <c r="O862" s="205"/>
      <c r="P862" s="205"/>
      <c r="Q862" s="205"/>
      <c r="R862" s="205"/>
      <c r="S862" s="205"/>
      <c r="T862" s="205"/>
      <c r="U862" s="205"/>
      <c r="V862" s="206"/>
      <c r="W862" s="207"/>
      <c r="X862" s="205"/>
      <c r="Y862" s="205"/>
      <c r="Z862" s="205"/>
      <c r="AA862" s="205"/>
      <c r="AB862" s="208"/>
      <c r="AC862" s="205"/>
      <c r="AD862" s="205"/>
      <c r="AE862" s="205"/>
      <c r="AF862" s="205"/>
      <c r="AG862" s="205"/>
    </row>
    <row r="863">
      <c r="A863" s="205"/>
      <c r="B863" s="205"/>
      <c r="C863" s="205"/>
      <c r="D863" s="205"/>
      <c r="E863" s="205"/>
      <c r="F863" s="205"/>
      <c r="G863" s="205"/>
      <c r="H863" s="205"/>
      <c r="I863" s="205"/>
      <c r="J863" s="205"/>
      <c r="K863" s="205"/>
      <c r="L863" s="205"/>
      <c r="M863" s="205"/>
      <c r="N863" s="205"/>
      <c r="O863" s="205"/>
      <c r="P863" s="205"/>
      <c r="Q863" s="205"/>
      <c r="R863" s="205"/>
      <c r="S863" s="205"/>
      <c r="T863" s="205"/>
      <c r="U863" s="205"/>
      <c r="V863" s="206"/>
      <c r="W863" s="207"/>
      <c r="X863" s="205"/>
      <c r="Y863" s="205"/>
      <c r="Z863" s="205"/>
      <c r="AA863" s="205"/>
      <c r="AB863" s="208"/>
      <c r="AC863" s="205"/>
      <c r="AD863" s="205"/>
      <c r="AE863" s="205"/>
      <c r="AF863" s="205"/>
      <c r="AG863" s="205"/>
    </row>
    <row r="864">
      <c r="A864" s="205"/>
      <c r="B864" s="205"/>
      <c r="C864" s="205"/>
      <c r="D864" s="205"/>
      <c r="E864" s="205"/>
      <c r="F864" s="205"/>
      <c r="G864" s="205"/>
      <c r="H864" s="205"/>
      <c r="I864" s="205"/>
      <c r="J864" s="205"/>
      <c r="K864" s="205"/>
      <c r="L864" s="205"/>
      <c r="M864" s="205"/>
      <c r="N864" s="205"/>
      <c r="O864" s="205"/>
      <c r="P864" s="205"/>
      <c r="Q864" s="205"/>
      <c r="R864" s="205"/>
      <c r="S864" s="205"/>
      <c r="T864" s="205"/>
      <c r="U864" s="205"/>
      <c r="V864" s="206"/>
      <c r="W864" s="207"/>
      <c r="X864" s="205"/>
      <c r="Y864" s="205"/>
      <c r="Z864" s="205"/>
      <c r="AA864" s="205"/>
      <c r="AB864" s="208"/>
      <c r="AC864" s="205"/>
      <c r="AD864" s="205"/>
      <c r="AE864" s="205"/>
      <c r="AF864" s="205"/>
      <c r="AG864" s="205"/>
    </row>
    <row r="865">
      <c r="A865" s="205"/>
      <c r="B865" s="205"/>
      <c r="C865" s="205"/>
      <c r="D865" s="205"/>
      <c r="E865" s="205"/>
      <c r="F865" s="205"/>
      <c r="G865" s="205"/>
      <c r="H865" s="205"/>
      <c r="I865" s="205"/>
      <c r="J865" s="205"/>
      <c r="K865" s="205"/>
      <c r="L865" s="205"/>
      <c r="M865" s="205"/>
      <c r="N865" s="205"/>
      <c r="O865" s="205"/>
      <c r="P865" s="205"/>
      <c r="Q865" s="205"/>
      <c r="R865" s="205"/>
      <c r="S865" s="205"/>
      <c r="T865" s="205"/>
      <c r="U865" s="205"/>
      <c r="V865" s="206"/>
      <c r="W865" s="207"/>
      <c r="X865" s="205"/>
      <c r="Y865" s="205"/>
      <c r="Z865" s="205"/>
      <c r="AA865" s="205"/>
      <c r="AB865" s="208"/>
      <c r="AC865" s="205"/>
      <c r="AD865" s="205"/>
      <c r="AE865" s="205"/>
      <c r="AF865" s="205"/>
      <c r="AG865" s="205"/>
    </row>
    <row r="866">
      <c r="A866" s="205"/>
      <c r="B866" s="205"/>
      <c r="C866" s="205"/>
      <c r="D866" s="205"/>
      <c r="E866" s="205"/>
      <c r="F866" s="205"/>
      <c r="G866" s="205"/>
      <c r="H866" s="205"/>
      <c r="I866" s="205"/>
      <c r="J866" s="205"/>
      <c r="K866" s="205"/>
      <c r="L866" s="205"/>
      <c r="M866" s="205"/>
      <c r="N866" s="205"/>
      <c r="O866" s="205"/>
      <c r="P866" s="205"/>
      <c r="Q866" s="205"/>
      <c r="R866" s="205"/>
      <c r="S866" s="205"/>
      <c r="T866" s="205"/>
      <c r="U866" s="205"/>
      <c r="V866" s="206"/>
      <c r="W866" s="207"/>
      <c r="X866" s="205"/>
      <c r="Y866" s="205"/>
      <c r="Z866" s="205"/>
      <c r="AA866" s="205"/>
      <c r="AB866" s="208"/>
      <c r="AC866" s="205"/>
      <c r="AD866" s="205"/>
      <c r="AE866" s="205"/>
      <c r="AF866" s="205"/>
      <c r="AG866" s="205"/>
    </row>
    <row r="867">
      <c r="A867" s="205"/>
      <c r="B867" s="205"/>
      <c r="C867" s="205"/>
      <c r="D867" s="205"/>
      <c r="E867" s="205"/>
      <c r="F867" s="205"/>
      <c r="G867" s="205"/>
      <c r="H867" s="205"/>
      <c r="I867" s="205"/>
      <c r="J867" s="205"/>
      <c r="K867" s="205"/>
      <c r="L867" s="205"/>
      <c r="M867" s="205"/>
      <c r="N867" s="205"/>
      <c r="O867" s="205"/>
      <c r="P867" s="205"/>
      <c r="Q867" s="205"/>
      <c r="R867" s="205"/>
      <c r="S867" s="205"/>
      <c r="T867" s="205"/>
      <c r="U867" s="205"/>
      <c r="V867" s="206"/>
      <c r="W867" s="207"/>
      <c r="X867" s="205"/>
      <c r="Y867" s="205"/>
      <c r="Z867" s="205"/>
      <c r="AA867" s="205"/>
      <c r="AB867" s="208"/>
      <c r="AC867" s="205"/>
      <c r="AD867" s="205"/>
      <c r="AE867" s="205"/>
      <c r="AF867" s="205"/>
      <c r="AG867" s="205"/>
    </row>
    <row r="868">
      <c r="A868" s="205"/>
      <c r="B868" s="205"/>
      <c r="C868" s="205"/>
      <c r="D868" s="205"/>
      <c r="E868" s="205"/>
      <c r="F868" s="205"/>
      <c r="G868" s="205"/>
      <c r="H868" s="205"/>
      <c r="I868" s="205"/>
      <c r="J868" s="205"/>
      <c r="K868" s="205"/>
      <c r="L868" s="205"/>
      <c r="M868" s="205"/>
      <c r="N868" s="205"/>
      <c r="O868" s="205"/>
      <c r="P868" s="205"/>
      <c r="Q868" s="205"/>
      <c r="R868" s="205"/>
      <c r="S868" s="205"/>
      <c r="T868" s="205"/>
      <c r="U868" s="205"/>
      <c r="V868" s="206"/>
      <c r="W868" s="207"/>
      <c r="X868" s="205"/>
      <c r="Y868" s="205"/>
      <c r="Z868" s="205"/>
      <c r="AA868" s="205"/>
      <c r="AB868" s="208"/>
      <c r="AC868" s="205"/>
      <c r="AD868" s="205"/>
      <c r="AE868" s="205"/>
      <c r="AF868" s="205"/>
      <c r="AG868" s="205"/>
    </row>
    <row r="869">
      <c r="A869" s="205"/>
      <c r="B869" s="205"/>
      <c r="C869" s="205"/>
      <c r="D869" s="205"/>
      <c r="E869" s="205"/>
      <c r="F869" s="205"/>
      <c r="G869" s="205"/>
      <c r="H869" s="205"/>
      <c r="I869" s="205"/>
      <c r="J869" s="205"/>
      <c r="K869" s="205"/>
      <c r="L869" s="205"/>
      <c r="M869" s="205"/>
      <c r="N869" s="205"/>
      <c r="O869" s="205"/>
      <c r="P869" s="205"/>
      <c r="Q869" s="205"/>
      <c r="R869" s="205"/>
      <c r="S869" s="205"/>
      <c r="T869" s="205"/>
      <c r="U869" s="205"/>
      <c r="V869" s="206"/>
      <c r="W869" s="207"/>
      <c r="X869" s="205"/>
      <c r="Y869" s="205"/>
      <c r="Z869" s="205"/>
      <c r="AA869" s="205"/>
      <c r="AB869" s="208"/>
      <c r="AC869" s="205"/>
      <c r="AD869" s="205"/>
      <c r="AE869" s="205"/>
      <c r="AF869" s="205"/>
      <c r="AG869" s="205"/>
    </row>
    <row r="870">
      <c r="A870" s="205"/>
      <c r="B870" s="205"/>
      <c r="C870" s="205"/>
      <c r="D870" s="205"/>
      <c r="E870" s="205"/>
      <c r="F870" s="205"/>
      <c r="G870" s="205"/>
      <c r="H870" s="205"/>
      <c r="I870" s="205"/>
      <c r="J870" s="205"/>
      <c r="K870" s="205"/>
      <c r="L870" s="205"/>
      <c r="M870" s="205"/>
      <c r="N870" s="205"/>
      <c r="O870" s="205"/>
      <c r="P870" s="205"/>
      <c r="Q870" s="205"/>
      <c r="R870" s="205"/>
      <c r="S870" s="205"/>
      <c r="T870" s="205"/>
      <c r="U870" s="205"/>
      <c r="V870" s="206"/>
      <c r="W870" s="207"/>
      <c r="X870" s="205"/>
      <c r="Y870" s="205"/>
      <c r="Z870" s="205"/>
      <c r="AA870" s="205"/>
      <c r="AB870" s="208"/>
      <c r="AC870" s="205"/>
      <c r="AD870" s="205"/>
      <c r="AE870" s="205"/>
      <c r="AF870" s="205"/>
      <c r="AG870" s="205"/>
    </row>
    <row r="871">
      <c r="A871" s="205"/>
      <c r="B871" s="205"/>
      <c r="C871" s="205"/>
      <c r="D871" s="205"/>
      <c r="E871" s="205"/>
      <c r="F871" s="205"/>
      <c r="G871" s="205"/>
      <c r="H871" s="205"/>
      <c r="I871" s="205"/>
      <c r="J871" s="205"/>
      <c r="K871" s="205"/>
      <c r="L871" s="205"/>
      <c r="M871" s="205"/>
      <c r="N871" s="205"/>
      <c r="O871" s="205"/>
      <c r="P871" s="205"/>
      <c r="Q871" s="205"/>
      <c r="R871" s="205"/>
      <c r="S871" s="205"/>
      <c r="T871" s="205"/>
      <c r="U871" s="205"/>
      <c r="V871" s="206"/>
      <c r="W871" s="207"/>
      <c r="X871" s="205"/>
      <c r="Y871" s="205"/>
      <c r="Z871" s="205"/>
      <c r="AA871" s="205"/>
      <c r="AB871" s="208"/>
      <c r="AC871" s="205"/>
      <c r="AD871" s="205"/>
      <c r="AE871" s="205"/>
      <c r="AF871" s="205"/>
      <c r="AG871" s="205"/>
    </row>
    <row r="872">
      <c r="A872" s="205"/>
      <c r="B872" s="205"/>
      <c r="C872" s="205"/>
      <c r="D872" s="205"/>
      <c r="E872" s="205"/>
      <c r="F872" s="205"/>
      <c r="G872" s="205"/>
      <c r="H872" s="205"/>
      <c r="I872" s="205"/>
      <c r="J872" s="205"/>
      <c r="K872" s="205"/>
      <c r="L872" s="205"/>
      <c r="M872" s="205"/>
      <c r="N872" s="205"/>
      <c r="O872" s="205"/>
      <c r="P872" s="205"/>
      <c r="Q872" s="205"/>
      <c r="R872" s="205"/>
      <c r="S872" s="205"/>
      <c r="T872" s="205"/>
      <c r="U872" s="205"/>
      <c r="V872" s="206"/>
      <c r="W872" s="207"/>
      <c r="X872" s="205"/>
      <c r="Y872" s="205"/>
      <c r="Z872" s="205"/>
      <c r="AA872" s="205"/>
      <c r="AB872" s="208"/>
      <c r="AC872" s="205"/>
      <c r="AD872" s="205"/>
      <c r="AE872" s="205"/>
      <c r="AF872" s="205"/>
      <c r="AG872" s="205"/>
    </row>
    <row r="873">
      <c r="A873" s="205"/>
      <c r="B873" s="205"/>
      <c r="C873" s="205"/>
      <c r="D873" s="205"/>
      <c r="E873" s="205"/>
      <c r="F873" s="205"/>
      <c r="G873" s="205"/>
      <c r="H873" s="205"/>
      <c r="I873" s="205"/>
      <c r="J873" s="205"/>
      <c r="K873" s="205"/>
      <c r="L873" s="205"/>
      <c r="M873" s="205"/>
      <c r="N873" s="205"/>
      <c r="O873" s="205"/>
      <c r="P873" s="205"/>
      <c r="Q873" s="205"/>
      <c r="R873" s="205"/>
      <c r="S873" s="205"/>
      <c r="T873" s="205"/>
      <c r="U873" s="205"/>
      <c r="V873" s="206"/>
      <c r="W873" s="207"/>
      <c r="X873" s="205"/>
      <c r="Y873" s="205"/>
      <c r="Z873" s="205"/>
      <c r="AA873" s="205"/>
      <c r="AB873" s="208"/>
      <c r="AC873" s="205"/>
      <c r="AD873" s="205"/>
      <c r="AE873" s="205"/>
      <c r="AF873" s="205"/>
      <c r="AG873" s="205"/>
    </row>
    <row r="874">
      <c r="A874" s="205"/>
      <c r="B874" s="205"/>
      <c r="C874" s="205"/>
      <c r="D874" s="205"/>
      <c r="E874" s="205"/>
      <c r="F874" s="205"/>
      <c r="G874" s="205"/>
      <c r="H874" s="205"/>
      <c r="I874" s="205"/>
      <c r="J874" s="205"/>
      <c r="K874" s="205"/>
      <c r="L874" s="205"/>
      <c r="M874" s="205"/>
      <c r="N874" s="205"/>
      <c r="O874" s="205"/>
      <c r="P874" s="205"/>
      <c r="Q874" s="205"/>
      <c r="R874" s="205"/>
      <c r="S874" s="205"/>
      <c r="T874" s="205"/>
      <c r="U874" s="205"/>
      <c r="V874" s="206"/>
      <c r="W874" s="207"/>
      <c r="X874" s="205"/>
      <c r="Y874" s="205"/>
      <c r="Z874" s="205"/>
      <c r="AA874" s="205"/>
      <c r="AB874" s="208"/>
      <c r="AC874" s="205"/>
      <c r="AD874" s="205"/>
      <c r="AE874" s="205"/>
      <c r="AF874" s="205"/>
      <c r="AG874" s="205"/>
    </row>
    <row r="875">
      <c r="A875" s="205"/>
      <c r="B875" s="205"/>
      <c r="C875" s="205"/>
      <c r="D875" s="205"/>
      <c r="E875" s="205"/>
      <c r="F875" s="205"/>
      <c r="G875" s="205"/>
      <c r="H875" s="205"/>
      <c r="I875" s="205"/>
      <c r="J875" s="205"/>
      <c r="K875" s="205"/>
      <c r="L875" s="205"/>
      <c r="M875" s="205"/>
      <c r="N875" s="205"/>
      <c r="O875" s="205"/>
      <c r="P875" s="205"/>
      <c r="Q875" s="205"/>
      <c r="R875" s="205"/>
      <c r="S875" s="205"/>
      <c r="T875" s="205"/>
      <c r="U875" s="205"/>
      <c r="V875" s="206"/>
      <c r="W875" s="207"/>
      <c r="X875" s="205"/>
      <c r="Y875" s="205"/>
      <c r="Z875" s="205"/>
      <c r="AA875" s="205"/>
      <c r="AB875" s="208"/>
      <c r="AC875" s="205"/>
      <c r="AD875" s="205"/>
      <c r="AE875" s="205"/>
      <c r="AF875" s="205"/>
      <c r="AG875" s="205"/>
    </row>
    <row r="876">
      <c r="A876" s="205"/>
      <c r="B876" s="205"/>
      <c r="C876" s="205"/>
      <c r="D876" s="205"/>
      <c r="E876" s="205"/>
      <c r="F876" s="205"/>
      <c r="G876" s="205"/>
      <c r="H876" s="205"/>
      <c r="I876" s="205"/>
      <c r="J876" s="205"/>
      <c r="K876" s="205"/>
      <c r="L876" s="205"/>
      <c r="M876" s="205"/>
      <c r="N876" s="205"/>
      <c r="O876" s="205"/>
      <c r="P876" s="205"/>
      <c r="Q876" s="205"/>
      <c r="R876" s="205"/>
      <c r="S876" s="205"/>
      <c r="T876" s="205"/>
      <c r="U876" s="205"/>
      <c r="V876" s="206"/>
      <c r="W876" s="207"/>
      <c r="X876" s="205"/>
      <c r="Y876" s="205"/>
      <c r="Z876" s="205"/>
      <c r="AA876" s="205"/>
      <c r="AB876" s="208"/>
      <c r="AC876" s="205"/>
      <c r="AD876" s="205"/>
      <c r="AE876" s="205"/>
      <c r="AF876" s="205"/>
      <c r="AG876" s="205"/>
    </row>
    <row r="877">
      <c r="A877" s="205"/>
      <c r="B877" s="205"/>
      <c r="C877" s="205"/>
      <c r="D877" s="205"/>
      <c r="E877" s="205"/>
      <c r="F877" s="205"/>
      <c r="G877" s="205"/>
      <c r="H877" s="205"/>
      <c r="I877" s="205"/>
      <c r="J877" s="205"/>
      <c r="K877" s="205"/>
      <c r="L877" s="205"/>
      <c r="M877" s="205"/>
      <c r="N877" s="205"/>
      <c r="O877" s="205"/>
      <c r="P877" s="205"/>
      <c r="Q877" s="205"/>
      <c r="R877" s="205"/>
      <c r="S877" s="205"/>
      <c r="T877" s="205"/>
      <c r="U877" s="205"/>
      <c r="V877" s="206"/>
      <c r="W877" s="207"/>
      <c r="X877" s="205"/>
      <c r="Y877" s="205"/>
      <c r="Z877" s="205"/>
      <c r="AA877" s="205"/>
      <c r="AB877" s="208"/>
      <c r="AC877" s="205"/>
      <c r="AD877" s="205"/>
      <c r="AE877" s="205"/>
      <c r="AF877" s="205"/>
      <c r="AG877" s="205"/>
    </row>
    <row r="878">
      <c r="A878" s="205"/>
      <c r="B878" s="205"/>
      <c r="C878" s="205"/>
      <c r="D878" s="205"/>
      <c r="E878" s="205"/>
      <c r="F878" s="205"/>
      <c r="G878" s="205"/>
      <c r="H878" s="205"/>
      <c r="I878" s="205"/>
      <c r="J878" s="205"/>
      <c r="K878" s="205"/>
      <c r="L878" s="205"/>
      <c r="M878" s="205"/>
      <c r="N878" s="205"/>
      <c r="O878" s="205"/>
      <c r="P878" s="205"/>
      <c r="Q878" s="205"/>
      <c r="R878" s="205"/>
      <c r="S878" s="205"/>
      <c r="T878" s="205"/>
      <c r="U878" s="205"/>
      <c r="V878" s="206"/>
      <c r="W878" s="207"/>
      <c r="X878" s="205"/>
      <c r="Y878" s="205"/>
      <c r="Z878" s="205"/>
      <c r="AA878" s="205"/>
      <c r="AB878" s="208"/>
      <c r="AC878" s="205"/>
      <c r="AD878" s="205"/>
      <c r="AE878" s="205"/>
      <c r="AF878" s="205"/>
      <c r="AG878" s="205"/>
    </row>
    <row r="879">
      <c r="A879" s="205"/>
      <c r="B879" s="205"/>
      <c r="C879" s="205"/>
      <c r="D879" s="205"/>
      <c r="E879" s="205"/>
      <c r="F879" s="205"/>
      <c r="G879" s="205"/>
      <c r="H879" s="205"/>
      <c r="I879" s="205"/>
      <c r="J879" s="205"/>
      <c r="K879" s="205"/>
      <c r="L879" s="205"/>
      <c r="M879" s="205"/>
      <c r="N879" s="205"/>
      <c r="O879" s="205"/>
      <c r="P879" s="205"/>
      <c r="Q879" s="205"/>
      <c r="R879" s="205"/>
      <c r="S879" s="205"/>
      <c r="T879" s="205"/>
      <c r="U879" s="205"/>
      <c r="V879" s="206"/>
      <c r="W879" s="207"/>
      <c r="X879" s="205"/>
      <c r="Y879" s="205"/>
      <c r="Z879" s="205"/>
      <c r="AA879" s="205"/>
      <c r="AB879" s="208"/>
      <c r="AC879" s="205"/>
      <c r="AD879" s="205"/>
      <c r="AE879" s="205"/>
      <c r="AF879" s="205"/>
      <c r="AG879" s="205"/>
    </row>
    <row r="880">
      <c r="A880" s="205"/>
      <c r="B880" s="205"/>
      <c r="C880" s="205"/>
      <c r="D880" s="205"/>
      <c r="E880" s="205"/>
      <c r="F880" s="205"/>
      <c r="G880" s="205"/>
      <c r="H880" s="205"/>
      <c r="I880" s="205"/>
      <c r="J880" s="205"/>
      <c r="K880" s="205"/>
      <c r="L880" s="205"/>
      <c r="M880" s="205"/>
      <c r="N880" s="205"/>
      <c r="O880" s="205"/>
      <c r="P880" s="205"/>
      <c r="Q880" s="205"/>
      <c r="R880" s="205"/>
      <c r="S880" s="205"/>
      <c r="T880" s="205"/>
      <c r="U880" s="205"/>
      <c r="V880" s="206"/>
      <c r="W880" s="207"/>
      <c r="X880" s="205"/>
      <c r="Y880" s="205"/>
      <c r="Z880" s="205"/>
      <c r="AA880" s="205"/>
      <c r="AB880" s="208"/>
      <c r="AC880" s="205"/>
      <c r="AD880" s="205"/>
      <c r="AE880" s="205"/>
      <c r="AF880" s="205"/>
      <c r="AG880" s="205"/>
    </row>
    <row r="881">
      <c r="A881" s="205"/>
      <c r="B881" s="205"/>
      <c r="C881" s="205"/>
      <c r="D881" s="205"/>
      <c r="E881" s="205"/>
      <c r="F881" s="205"/>
      <c r="G881" s="205"/>
      <c r="H881" s="205"/>
      <c r="I881" s="205"/>
      <c r="J881" s="205"/>
      <c r="K881" s="205"/>
      <c r="L881" s="205"/>
      <c r="M881" s="205"/>
      <c r="N881" s="205"/>
      <c r="O881" s="205"/>
      <c r="P881" s="205"/>
      <c r="Q881" s="205"/>
      <c r="R881" s="205"/>
      <c r="S881" s="205"/>
      <c r="T881" s="205"/>
      <c r="U881" s="205"/>
      <c r="V881" s="206"/>
      <c r="W881" s="207"/>
      <c r="X881" s="205"/>
      <c r="Y881" s="205"/>
      <c r="Z881" s="205"/>
      <c r="AA881" s="205"/>
      <c r="AB881" s="208"/>
      <c r="AC881" s="205"/>
      <c r="AD881" s="205"/>
      <c r="AE881" s="205"/>
      <c r="AF881" s="205"/>
      <c r="AG881" s="205"/>
    </row>
    <row r="882">
      <c r="A882" s="205"/>
      <c r="B882" s="205"/>
      <c r="C882" s="205"/>
      <c r="D882" s="205"/>
      <c r="E882" s="205"/>
      <c r="F882" s="205"/>
      <c r="G882" s="205"/>
      <c r="H882" s="205"/>
      <c r="I882" s="205"/>
      <c r="J882" s="205"/>
      <c r="K882" s="205"/>
      <c r="L882" s="205"/>
      <c r="M882" s="205"/>
      <c r="N882" s="205"/>
      <c r="O882" s="205"/>
      <c r="P882" s="205"/>
      <c r="Q882" s="205"/>
      <c r="R882" s="205"/>
      <c r="S882" s="205"/>
      <c r="T882" s="205"/>
      <c r="U882" s="205"/>
      <c r="V882" s="206"/>
      <c r="W882" s="207"/>
      <c r="X882" s="205"/>
      <c r="Y882" s="205"/>
      <c r="Z882" s="205"/>
      <c r="AA882" s="205"/>
      <c r="AB882" s="208"/>
      <c r="AC882" s="205"/>
      <c r="AD882" s="205"/>
      <c r="AE882" s="205"/>
      <c r="AF882" s="205"/>
      <c r="AG882" s="205"/>
    </row>
    <row r="883">
      <c r="A883" s="205"/>
      <c r="B883" s="205"/>
      <c r="C883" s="205"/>
      <c r="D883" s="205"/>
      <c r="E883" s="205"/>
      <c r="F883" s="205"/>
      <c r="G883" s="205"/>
      <c r="H883" s="205"/>
      <c r="I883" s="205"/>
      <c r="J883" s="205"/>
      <c r="K883" s="205"/>
      <c r="L883" s="205"/>
      <c r="M883" s="205"/>
      <c r="N883" s="205"/>
      <c r="O883" s="205"/>
      <c r="P883" s="205"/>
      <c r="Q883" s="205"/>
      <c r="R883" s="205"/>
      <c r="S883" s="205"/>
      <c r="T883" s="205"/>
      <c r="U883" s="205"/>
      <c r="V883" s="206"/>
      <c r="W883" s="207"/>
      <c r="X883" s="205"/>
      <c r="Y883" s="205"/>
      <c r="Z883" s="205"/>
      <c r="AA883" s="205"/>
      <c r="AB883" s="208"/>
      <c r="AC883" s="205"/>
      <c r="AD883" s="205"/>
      <c r="AE883" s="205"/>
      <c r="AF883" s="205"/>
      <c r="AG883" s="205"/>
    </row>
    <row r="884">
      <c r="A884" s="205"/>
      <c r="B884" s="205"/>
      <c r="C884" s="205"/>
      <c r="D884" s="205"/>
      <c r="E884" s="205"/>
      <c r="F884" s="205"/>
      <c r="G884" s="205"/>
      <c r="H884" s="205"/>
      <c r="I884" s="205"/>
      <c r="J884" s="205"/>
      <c r="K884" s="205"/>
      <c r="L884" s="205"/>
      <c r="M884" s="205"/>
      <c r="N884" s="205"/>
      <c r="O884" s="205"/>
      <c r="P884" s="205"/>
      <c r="Q884" s="205"/>
      <c r="R884" s="205"/>
      <c r="S884" s="205"/>
      <c r="T884" s="205"/>
      <c r="U884" s="205"/>
      <c r="V884" s="206"/>
      <c r="W884" s="207"/>
      <c r="X884" s="205"/>
      <c r="Y884" s="205"/>
      <c r="Z884" s="205"/>
      <c r="AA884" s="205"/>
      <c r="AB884" s="208"/>
      <c r="AC884" s="205"/>
      <c r="AD884" s="205"/>
      <c r="AE884" s="205"/>
      <c r="AF884" s="205"/>
      <c r="AG884" s="205"/>
    </row>
    <row r="885">
      <c r="A885" s="205"/>
      <c r="B885" s="205"/>
      <c r="C885" s="205"/>
      <c r="D885" s="205"/>
      <c r="E885" s="205"/>
      <c r="F885" s="205"/>
      <c r="G885" s="205"/>
      <c r="H885" s="205"/>
      <c r="I885" s="205"/>
      <c r="J885" s="205"/>
      <c r="K885" s="205"/>
      <c r="L885" s="205"/>
      <c r="M885" s="205"/>
      <c r="N885" s="205"/>
      <c r="O885" s="205"/>
      <c r="P885" s="205"/>
      <c r="Q885" s="205"/>
      <c r="R885" s="205"/>
      <c r="S885" s="205"/>
      <c r="T885" s="205"/>
      <c r="U885" s="205"/>
      <c r="V885" s="206"/>
      <c r="W885" s="207"/>
      <c r="X885" s="205"/>
      <c r="Y885" s="205"/>
      <c r="Z885" s="205"/>
      <c r="AA885" s="205"/>
      <c r="AB885" s="208"/>
      <c r="AC885" s="205"/>
      <c r="AD885" s="205"/>
      <c r="AE885" s="205"/>
      <c r="AF885" s="205"/>
      <c r="AG885" s="205"/>
    </row>
    <row r="886">
      <c r="A886" s="205"/>
      <c r="B886" s="205"/>
      <c r="C886" s="205"/>
      <c r="D886" s="205"/>
      <c r="E886" s="205"/>
      <c r="F886" s="205"/>
      <c r="G886" s="205"/>
      <c r="H886" s="205"/>
      <c r="I886" s="205"/>
      <c r="J886" s="205"/>
      <c r="K886" s="205"/>
      <c r="L886" s="205"/>
      <c r="M886" s="205"/>
      <c r="N886" s="205"/>
      <c r="O886" s="205"/>
      <c r="P886" s="205"/>
      <c r="Q886" s="205"/>
      <c r="R886" s="205"/>
      <c r="S886" s="205"/>
      <c r="T886" s="205"/>
      <c r="U886" s="205"/>
      <c r="V886" s="206"/>
      <c r="W886" s="207"/>
      <c r="X886" s="205"/>
      <c r="Y886" s="205"/>
      <c r="Z886" s="205"/>
      <c r="AA886" s="205"/>
      <c r="AB886" s="208"/>
      <c r="AC886" s="205"/>
      <c r="AD886" s="205"/>
      <c r="AE886" s="205"/>
      <c r="AF886" s="205"/>
      <c r="AG886" s="205"/>
    </row>
    <row r="887">
      <c r="A887" s="205"/>
      <c r="B887" s="205"/>
      <c r="C887" s="205"/>
      <c r="D887" s="205"/>
      <c r="E887" s="205"/>
      <c r="F887" s="205"/>
      <c r="G887" s="205"/>
      <c r="H887" s="205"/>
      <c r="I887" s="205"/>
      <c r="J887" s="205"/>
      <c r="K887" s="205"/>
      <c r="L887" s="205"/>
      <c r="M887" s="205"/>
      <c r="N887" s="205"/>
      <c r="O887" s="205"/>
      <c r="P887" s="205"/>
      <c r="Q887" s="205"/>
      <c r="R887" s="205"/>
      <c r="S887" s="205"/>
      <c r="T887" s="205"/>
      <c r="U887" s="205"/>
      <c r="V887" s="206"/>
      <c r="W887" s="207"/>
      <c r="X887" s="205"/>
      <c r="Y887" s="205"/>
      <c r="Z887" s="205"/>
      <c r="AA887" s="205"/>
      <c r="AB887" s="208"/>
      <c r="AC887" s="205"/>
      <c r="AD887" s="205"/>
      <c r="AE887" s="205"/>
      <c r="AF887" s="205"/>
      <c r="AG887" s="205"/>
    </row>
    <row r="888">
      <c r="A888" s="205"/>
      <c r="B888" s="205"/>
      <c r="C888" s="205"/>
      <c r="D888" s="205"/>
      <c r="E888" s="205"/>
      <c r="F888" s="205"/>
      <c r="G888" s="205"/>
      <c r="H888" s="205"/>
      <c r="I888" s="205"/>
      <c r="J888" s="205"/>
      <c r="K888" s="205"/>
      <c r="L888" s="205"/>
      <c r="M888" s="205"/>
      <c r="N888" s="205"/>
      <c r="O888" s="205"/>
      <c r="P888" s="205"/>
      <c r="Q888" s="205"/>
      <c r="R888" s="205"/>
      <c r="S888" s="205"/>
      <c r="T888" s="205"/>
      <c r="U888" s="205"/>
      <c r="V888" s="206"/>
      <c r="W888" s="207"/>
      <c r="X888" s="205"/>
      <c r="Y888" s="205"/>
      <c r="Z888" s="205"/>
      <c r="AA888" s="205"/>
      <c r="AB888" s="208"/>
      <c r="AC888" s="205"/>
      <c r="AD888" s="205"/>
      <c r="AE888" s="205"/>
      <c r="AF888" s="205"/>
      <c r="AG888" s="205"/>
    </row>
    <row r="889">
      <c r="A889" s="205"/>
      <c r="B889" s="205"/>
      <c r="C889" s="205"/>
      <c r="D889" s="205"/>
      <c r="E889" s="205"/>
      <c r="F889" s="205"/>
      <c r="G889" s="205"/>
      <c r="H889" s="205"/>
      <c r="I889" s="205"/>
      <c r="J889" s="205"/>
      <c r="K889" s="205"/>
      <c r="L889" s="205"/>
      <c r="M889" s="205"/>
      <c r="N889" s="205"/>
      <c r="O889" s="205"/>
      <c r="P889" s="205"/>
      <c r="Q889" s="205"/>
      <c r="R889" s="205"/>
      <c r="S889" s="205"/>
      <c r="T889" s="205"/>
      <c r="U889" s="205"/>
      <c r="V889" s="206"/>
      <c r="W889" s="207"/>
      <c r="X889" s="205"/>
      <c r="Y889" s="205"/>
      <c r="Z889" s="205"/>
      <c r="AA889" s="205"/>
      <c r="AB889" s="208"/>
      <c r="AC889" s="205"/>
      <c r="AD889" s="205"/>
      <c r="AE889" s="205"/>
      <c r="AF889" s="205"/>
      <c r="AG889" s="205"/>
    </row>
    <row r="890">
      <c r="A890" s="205"/>
      <c r="B890" s="205"/>
      <c r="C890" s="205"/>
      <c r="D890" s="205"/>
      <c r="E890" s="205"/>
      <c r="F890" s="205"/>
      <c r="G890" s="205"/>
      <c r="H890" s="205"/>
      <c r="I890" s="205"/>
      <c r="J890" s="205"/>
      <c r="K890" s="205"/>
      <c r="L890" s="205"/>
      <c r="M890" s="205"/>
      <c r="N890" s="205"/>
      <c r="O890" s="205"/>
      <c r="P890" s="205"/>
      <c r="Q890" s="205"/>
      <c r="R890" s="205"/>
      <c r="S890" s="205"/>
      <c r="T890" s="205"/>
      <c r="U890" s="205"/>
      <c r="V890" s="206"/>
      <c r="W890" s="207"/>
      <c r="X890" s="205"/>
      <c r="Y890" s="205"/>
      <c r="Z890" s="205"/>
      <c r="AA890" s="205"/>
      <c r="AB890" s="208"/>
      <c r="AC890" s="205"/>
      <c r="AD890" s="205"/>
      <c r="AE890" s="205"/>
      <c r="AF890" s="205"/>
      <c r="AG890" s="205"/>
    </row>
    <row r="891">
      <c r="A891" s="205"/>
      <c r="B891" s="205"/>
      <c r="C891" s="205"/>
      <c r="D891" s="205"/>
      <c r="E891" s="205"/>
      <c r="F891" s="205"/>
      <c r="G891" s="205"/>
      <c r="H891" s="205"/>
      <c r="I891" s="205"/>
      <c r="J891" s="205"/>
      <c r="K891" s="205"/>
      <c r="L891" s="205"/>
      <c r="M891" s="205"/>
      <c r="N891" s="205"/>
      <c r="O891" s="205"/>
      <c r="P891" s="205"/>
      <c r="Q891" s="205"/>
      <c r="R891" s="205"/>
      <c r="S891" s="205"/>
      <c r="T891" s="205"/>
      <c r="U891" s="205"/>
      <c r="V891" s="206"/>
      <c r="W891" s="207"/>
      <c r="X891" s="205"/>
      <c r="Y891" s="205"/>
      <c r="Z891" s="205"/>
      <c r="AA891" s="205"/>
      <c r="AB891" s="208"/>
      <c r="AC891" s="205"/>
      <c r="AD891" s="205"/>
      <c r="AE891" s="205"/>
      <c r="AF891" s="205"/>
      <c r="AG891" s="205"/>
    </row>
    <row r="892">
      <c r="A892" s="205"/>
      <c r="B892" s="205"/>
      <c r="C892" s="205"/>
      <c r="D892" s="205"/>
      <c r="E892" s="205"/>
      <c r="F892" s="205"/>
      <c r="G892" s="205"/>
      <c r="H892" s="205"/>
      <c r="I892" s="205"/>
      <c r="J892" s="205"/>
      <c r="K892" s="205"/>
      <c r="L892" s="205"/>
      <c r="M892" s="205"/>
      <c r="N892" s="205"/>
      <c r="O892" s="205"/>
      <c r="P892" s="205"/>
      <c r="Q892" s="205"/>
      <c r="R892" s="205"/>
      <c r="S892" s="205"/>
      <c r="T892" s="205"/>
      <c r="U892" s="205"/>
      <c r="V892" s="206"/>
      <c r="W892" s="207"/>
      <c r="X892" s="205"/>
      <c r="Y892" s="205"/>
      <c r="Z892" s="205"/>
      <c r="AA892" s="205"/>
      <c r="AB892" s="208"/>
      <c r="AC892" s="205"/>
      <c r="AD892" s="205"/>
      <c r="AE892" s="205"/>
      <c r="AF892" s="205"/>
      <c r="AG892" s="205"/>
    </row>
    <row r="893">
      <c r="A893" s="205"/>
      <c r="B893" s="205"/>
      <c r="C893" s="205"/>
      <c r="D893" s="205"/>
      <c r="E893" s="205"/>
      <c r="F893" s="205"/>
      <c r="G893" s="205"/>
      <c r="H893" s="205"/>
      <c r="I893" s="205"/>
      <c r="J893" s="205"/>
      <c r="K893" s="205"/>
      <c r="L893" s="205"/>
      <c r="M893" s="205"/>
      <c r="N893" s="205"/>
      <c r="O893" s="205"/>
      <c r="P893" s="205"/>
      <c r="Q893" s="205"/>
      <c r="R893" s="205"/>
      <c r="S893" s="205"/>
      <c r="T893" s="205"/>
      <c r="U893" s="205"/>
      <c r="V893" s="206"/>
      <c r="W893" s="207"/>
      <c r="X893" s="205"/>
      <c r="Y893" s="205"/>
      <c r="Z893" s="205"/>
      <c r="AA893" s="205"/>
      <c r="AB893" s="208"/>
      <c r="AC893" s="205"/>
      <c r="AD893" s="205"/>
      <c r="AE893" s="205"/>
      <c r="AF893" s="205"/>
      <c r="AG893" s="205"/>
    </row>
    <row r="894">
      <c r="A894" s="205"/>
      <c r="B894" s="205"/>
      <c r="C894" s="205"/>
      <c r="D894" s="205"/>
      <c r="E894" s="205"/>
      <c r="F894" s="205"/>
      <c r="G894" s="205"/>
      <c r="H894" s="205"/>
      <c r="I894" s="205"/>
      <c r="J894" s="205"/>
      <c r="K894" s="205"/>
      <c r="L894" s="205"/>
      <c r="M894" s="205"/>
      <c r="N894" s="205"/>
      <c r="O894" s="205"/>
      <c r="P894" s="205"/>
      <c r="Q894" s="205"/>
      <c r="R894" s="205"/>
      <c r="S894" s="205"/>
      <c r="T894" s="205"/>
      <c r="U894" s="205"/>
      <c r="V894" s="206"/>
      <c r="W894" s="207"/>
      <c r="X894" s="205"/>
      <c r="Y894" s="205"/>
      <c r="Z894" s="205"/>
      <c r="AA894" s="205"/>
      <c r="AB894" s="208"/>
      <c r="AC894" s="205"/>
      <c r="AD894" s="205"/>
      <c r="AE894" s="205"/>
      <c r="AF894" s="205"/>
      <c r="AG894" s="205"/>
    </row>
    <row r="895">
      <c r="A895" s="205"/>
      <c r="B895" s="205"/>
      <c r="C895" s="205"/>
      <c r="D895" s="205"/>
      <c r="E895" s="205"/>
      <c r="F895" s="205"/>
      <c r="G895" s="205"/>
      <c r="H895" s="205"/>
      <c r="I895" s="205"/>
      <c r="J895" s="205"/>
      <c r="K895" s="205"/>
      <c r="L895" s="205"/>
      <c r="M895" s="205"/>
      <c r="N895" s="205"/>
      <c r="O895" s="205"/>
      <c r="P895" s="205"/>
      <c r="Q895" s="205"/>
      <c r="R895" s="205"/>
      <c r="S895" s="205"/>
      <c r="T895" s="205"/>
      <c r="U895" s="205"/>
      <c r="V895" s="206"/>
      <c r="W895" s="207"/>
      <c r="X895" s="205"/>
      <c r="Y895" s="205"/>
      <c r="Z895" s="205"/>
      <c r="AA895" s="205"/>
      <c r="AB895" s="208"/>
      <c r="AC895" s="205"/>
      <c r="AD895" s="205"/>
      <c r="AE895" s="205"/>
      <c r="AF895" s="205"/>
      <c r="AG895" s="205"/>
    </row>
    <row r="896">
      <c r="A896" s="205"/>
      <c r="B896" s="205"/>
      <c r="C896" s="205"/>
      <c r="D896" s="205"/>
      <c r="E896" s="205"/>
      <c r="F896" s="205"/>
      <c r="G896" s="205"/>
      <c r="H896" s="205"/>
      <c r="I896" s="205"/>
      <c r="J896" s="205"/>
      <c r="K896" s="205"/>
      <c r="L896" s="205"/>
      <c r="M896" s="205"/>
      <c r="N896" s="205"/>
      <c r="O896" s="205"/>
      <c r="P896" s="205"/>
      <c r="Q896" s="205"/>
      <c r="R896" s="205"/>
      <c r="S896" s="205"/>
      <c r="T896" s="205"/>
      <c r="U896" s="205"/>
      <c r="V896" s="206"/>
      <c r="W896" s="207"/>
      <c r="X896" s="205"/>
      <c r="Y896" s="205"/>
      <c r="Z896" s="205"/>
      <c r="AA896" s="205"/>
      <c r="AB896" s="208"/>
      <c r="AC896" s="205"/>
      <c r="AD896" s="205"/>
      <c r="AE896" s="205"/>
      <c r="AF896" s="205"/>
      <c r="AG896" s="205"/>
    </row>
    <row r="897">
      <c r="A897" s="205"/>
      <c r="B897" s="205"/>
      <c r="C897" s="205"/>
      <c r="D897" s="205"/>
      <c r="E897" s="205"/>
      <c r="F897" s="205"/>
      <c r="G897" s="205"/>
      <c r="H897" s="205"/>
      <c r="I897" s="205"/>
      <c r="J897" s="205"/>
      <c r="K897" s="205"/>
      <c r="L897" s="205"/>
      <c r="M897" s="205"/>
      <c r="N897" s="205"/>
      <c r="O897" s="205"/>
      <c r="P897" s="205"/>
      <c r="Q897" s="205"/>
      <c r="R897" s="205"/>
      <c r="S897" s="205"/>
      <c r="T897" s="205"/>
      <c r="U897" s="205"/>
      <c r="V897" s="206"/>
      <c r="W897" s="207"/>
      <c r="X897" s="205"/>
      <c r="Y897" s="205"/>
      <c r="Z897" s="205"/>
      <c r="AA897" s="205"/>
      <c r="AB897" s="208"/>
      <c r="AC897" s="205"/>
      <c r="AD897" s="205"/>
      <c r="AE897" s="205"/>
      <c r="AF897" s="205"/>
      <c r="AG897" s="205"/>
    </row>
    <row r="898">
      <c r="A898" s="205"/>
      <c r="B898" s="205"/>
      <c r="C898" s="205"/>
      <c r="D898" s="205"/>
      <c r="E898" s="205"/>
      <c r="F898" s="205"/>
      <c r="G898" s="205"/>
      <c r="H898" s="205"/>
      <c r="I898" s="205"/>
      <c r="J898" s="205"/>
      <c r="K898" s="205"/>
      <c r="L898" s="205"/>
      <c r="M898" s="205"/>
      <c r="N898" s="205"/>
      <c r="O898" s="205"/>
      <c r="P898" s="205"/>
      <c r="Q898" s="205"/>
      <c r="R898" s="205"/>
      <c r="S898" s="205"/>
      <c r="T898" s="205"/>
      <c r="U898" s="205"/>
      <c r="V898" s="206"/>
      <c r="W898" s="207"/>
      <c r="X898" s="205"/>
      <c r="Y898" s="205"/>
      <c r="Z898" s="205"/>
      <c r="AA898" s="205"/>
      <c r="AB898" s="208"/>
      <c r="AC898" s="205"/>
      <c r="AD898" s="205"/>
      <c r="AE898" s="205"/>
      <c r="AF898" s="205"/>
      <c r="AG898" s="205"/>
    </row>
    <row r="899">
      <c r="A899" s="205"/>
      <c r="B899" s="205"/>
      <c r="C899" s="205"/>
      <c r="D899" s="205"/>
      <c r="E899" s="205"/>
      <c r="F899" s="205"/>
      <c r="G899" s="205"/>
      <c r="H899" s="205"/>
      <c r="I899" s="205"/>
      <c r="J899" s="205"/>
      <c r="K899" s="205"/>
      <c r="L899" s="205"/>
      <c r="M899" s="205"/>
      <c r="N899" s="205"/>
      <c r="O899" s="205"/>
      <c r="P899" s="205"/>
      <c r="Q899" s="205"/>
      <c r="R899" s="205"/>
      <c r="S899" s="205"/>
      <c r="T899" s="205"/>
      <c r="U899" s="205"/>
      <c r="V899" s="206"/>
      <c r="W899" s="207"/>
      <c r="X899" s="205"/>
      <c r="Y899" s="205"/>
      <c r="Z899" s="205"/>
      <c r="AA899" s="205"/>
      <c r="AB899" s="208"/>
      <c r="AC899" s="205"/>
      <c r="AD899" s="205"/>
      <c r="AE899" s="205"/>
      <c r="AF899" s="205"/>
      <c r="AG899" s="205"/>
    </row>
    <row r="900">
      <c r="A900" s="205"/>
      <c r="B900" s="205"/>
      <c r="C900" s="205"/>
      <c r="D900" s="205"/>
      <c r="E900" s="205"/>
      <c r="F900" s="205"/>
      <c r="G900" s="205"/>
      <c r="H900" s="205"/>
      <c r="I900" s="205"/>
      <c r="J900" s="205"/>
      <c r="K900" s="205"/>
      <c r="L900" s="205"/>
      <c r="M900" s="205"/>
      <c r="N900" s="205"/>
      <c r="O900" s="205"/>
      <c r="P900" s="205"/>
      <c r="Q900" s="205"/>
      <c r="R900" s="205"/>
      <c r="S900" s="205"/>
      <c r="T900" s="205"/>
      <c r="U900" s="205"/>
      <c r="V900" s="206"/>
      <c r="W900" s="207"/>
      <c r="X900" s="205"/>
      <c r="Y900" s="205"/>
      <c r="Z900" s="205"/>
      <c r="AA900" s="205"/>
      <c r="AB900" s="208"/>
      <c r="AC900" s="205"/>
      <c r="AD900" s="205"/>
      <c r="AE900" s="205"/>
      <c r="AF900" s="205"/>
      <c r="AG900" s="205"/>
    </row>
    <row r="901">
      <c r="A901" s="205"/>
      <c r="B901" s="205"/>
      <c r="C901" s="205"/>
      <c r="D901" s="205"/>
      <c r="E901" s="205"/>
      <c r="F901" s="205"/>
      <c r="G901" s="205"/>
      <c r="H901" s="205"/>
      <c r="I901" s="205"/>
      <c r="J901" s="205"/>
      <c r="K901" s="205"/>
      <c r="L901" s="205"/>
      <c r="M901" s="205"/>
      <c r="N901" s="205"/>
      <c r="O901" s="205"/>
      <c r="P901" s="205"/>
      <c r="Q901" s="205"/>
      <c r="R901" s="205"/>
      <c r="S901" s="205"/>
      <c r="T901" s="205"/>
      <c r="U901" s="205"/>
      <c r="V901" s="206"/>
      <c r="W901" s="207"/>
      <c r="X901" s="205"/>
      <c r="Y901" s="205"/>
      <c r="Z901" s="205"/>
      <c r="AA901" s="205"/>
      <c r="AB901" s="208"/>
      <c r="AC901" s="205"/>
      <c r="AD901" s="205"/>
      <c r="AE901" s="205"/>
      <c r="AF901" s="205"/>
      <c r="AG901" s="205"/>
    </row>
    <row r="902">
      <c r="A902" s="205"/>
      <c r="B902" s="205"/>
      <c r="C902" s="205"/>
      <c r="D902" s="205"/>
      <c r="E902" s="205"/>
      <c r="F902" s="205"/>
      <c r="G902" s="205"/>
      <c r="H902" s="205"/>
      <c r="I902" s="205"/>
      <c r="J902" s="205"/>
      <c r="K902" s="205"/>
      <c r="L902" s="205"/>
      <c r="M902" s="205"/>
      <c r="N902" s="205"/>
      <c r="O902" s="205"/>
      <c r="P902" s="205"/>
      <c r="Q902" s="205"/>
      <c r="R902" s="205"/>
      <c r="S902" s="205"/>
      <c r="T902" s="205"/>
      <c r="U902" s="205"/>
      <c r="V902" s="206"/>
      <c r="W902" s="207"/>
      <c r="X902" s="205"/>
      <c r="Y902" s="205"/>
      <c r="Z902" s="205"/>
      <c r="AA902" s="205"/>
      <c r="AB902" s="208"/>
      <c r="AC902" s="205"/>
      <c r="AD902" s="205"/>
      <c r="AE902" s="205"/>
      <c r="AF902" s="205"/>
      <c r="AG902" s="205"/>
    </row>
    <row r="903">
      <c r="A903" s="205"/>
      <c r="B903" s="205"/>
      <c r="C903" s="205"/>
      <c r="D903" s="205"/>
      <c r="E903" s="205"/>
      <c r="F903" s="205"/>
      <c r="G903" s="205"/>
      <c r="H903" s="205"/>
      <c r="I903" s="205"/>
      <c r="J903" s="205"/>
      <c r="K903" s="205"/>
      <c r="L903" s="205"/>
      <c r="M903" s="205"/>
      <c r="N903" s="205"/>
      <c r="O903" s="205"/>
      <c r="P903" s="205"/>
      <c r="Q903" s="205"/>
      <c r="R903" s="205"/>
      <c r="S903" s="205"/>
      <c r="T903" s="205"/>
      <c r="U903" s="205"/>
      <c r="V903" s="206"/>
      <c r="W903" s="207"/>
      <c r="X903" s="205"/>
      <c r="Y903" s="205"/>
      <c r="Z903" s="205"/>
      <c r="AA903" s="205"/>
      <c r="AB903" s="208"/>
      <c r="AC903" s="205"/>
      <c r="AD903" s="205"/>
      <c r="AE903" s="205"/>
      <c r="AF903" s="205"/>
      <c r="AG903" s="205"/>
    </row>
    <row r="904">
      <c r="A904" s="205"/>
      <c r="B904" s="205"/>
      <c r="C904" s="205"/>
      <c r="D904" s="205"/>
      <c r="E904" s="205"/>
      <c r="F904" s="205"/>
      <c r="G904" s="205"/>
      <c r="H904" s="205"/>
      <c r="I904" s="205"/>
      <c r="J904" s="205"/>
      <c r="K904" s="205"/>
      <c r="L904" s="205"/>
      <c r="M904" s="205"/>
      <c r="N904" s="205"/>
      <c r="O904" s="205"/>
      <c r="P904" s="205"/>
      <c r="Q904" s="205"/>
      <c r="R904" s="205"/>
      <c r="S904" s="205"/>
      <c r="T904" s="205"/>
      <c r="U904" s="205"/>
      <c r="V904" s="206"/>
      <c r="W904" s="207"/>
      <c r="X904" s="205"/>
      <c r="Y904" s="205"/>
      <c r="Z904" s="205"/>
      <c r="AA904" s="205"/>
      <c r="AB904" s="208"/>
      <c r="AC904" s="205"/>
      <c r="AD904" s="205"/>
      <c r="AE904" s="205"/>
      <c r="AF904" s="205"/>
      <c r="AG904" s="205"/>
    </row>
    <row r="905">
      <c r="A905" s="205"/>
      <c r="B905" s="205"/>
      <c r="C905" s="205"/>
      <c r="D905" s="205"/>
      <c r="E905" s="205"/>
      <c r="F905" s="205"/>
      <c r="G905" s="205"/>
      <c r="H905" s="205"/>
      <c r="I905" s="205"/>
      <c r="J905" s="205"/>
      <c r="K905" s="205"/>
      <c r="L905" s="205"/>
      <c r="M905" s="205"/>
      <c r="N905" s="205"/>
      <c r="O905" s="205"/>
      <c r="P905" s="205"/>
      <c r="Q905" s="205"/>
      <c r="R905" s="205"/>
      <c r="S905" s="205"/>
      <c r="T905" s="205"/>
      <c r="U905" s="205"/>
      <c r="V905" s="206"/>
      <c r="W905" s="207"/>
      <c r="X905" s="205"/>
      <c r="Y905" s="205"/>
      <c r="Z905" s="205"/>
      <c r="AA905" s="205"/>
      <c r="AB905" s="208"/>
      <c r="AC905" s="205"/>
      <c r="AD905" s="205"/>
      <c r="AE905" s="205"/>
      <c r="AF905" s="205"/>
      <c r="AG905" s="205"/>
    </row>
    <row r="906">
      <c r="A906" s="205"/>
      <c r="B906" s="205"/>
      <c r="C906" s="205"/>
      <c r="D906" s="205"/>
      <c r="E906" s="205"/>
      <c r="F906" s="205"/>
      <c r="G906" s="205"/>
      <c r="H906" s="205"/>
      <c r="I906" s="205"/>
      <c r="J906" s="205"/>
      <c r="K906" s="205"/>
      <c r="L906" s="205"/>
      <c r="M906" s="205"/>
      <c r="N906" s="205"/>
      <c r="O906" s="205"/>
      <c r="P906" s="205"/>
      <c r="Q906" s="205"/>
      <c r="R906" s="205"/>
      <c r="S906" s="205"/>
      <c r="T906" s="205"/>
      <c r="U906" s="205"/>
      <c r="V906" s="206"/>
      <c r="W906" s="207"/>
      <c r="X906" s="205"/>
      <c r="Y906" s="205"/>
      <c r="Z906" s="205"/>
      <c r="AA906" s="205"/>
      <c r="AB906" s="208"/>
      <c r="AC906" s="205"/>
      <c r="AD906" s="205"/>
      <c r="AE906" s="205"/>
      <c r="AF906" s="205"/>
      <c r="AG906" s="205"/>
    </row>
    <row r="907">
      <c r="A907" s="205"/>
      <c r="B907" s="205"/>
      <c r="C907" s="205"/>
      <c r="D907" s="205"/>
      <c r="E907" s="205"/>
      <c r="F907" s="205"/>
      <c r="G907" s="205"/>
      <c r="H907" s="205"/>
      <c r="I907" s="205"/>
      <c r="J907" s="205"/>
      <c r="K907" s="205"/>
      <c r="L907" s="205"/>
      <c r="M907" s="205"/>
      <c r="N907" s="205"/>
      <c r="O907" s="205"/>
      <c r="P907" s="205"/>
      <c r="Q907" s="205"/>
      <c r="R907" s="205"/>
      <c r="S907" s="205"/>
      <c r="T907" s="205"/>
      <c r="U907" s="205"/>
      <c r="V907" s="206"/>
      <c r="W907" s="207"/>
      <c r="X907" s="205"/>
      <c r="Y907" s="205"/>
      <c r="Z907" s="205"/>
      <c r="AA907" s="205"/>
      <c r="AB907" s="208"/>
      <c r="AC907" s="205"/>
      <c r="AD907" s="205"/>
      <c r="AE907" s="205"/>
      <c r="AF907" s="205"/>
      <c r="AG907" s="205"/>
    </row>
    <row r="908">
      <c r="A908" s="205"/>
      <c r="B908" s="205"/>
      <c r="C908" s="205"/>
      <c r="D908" s="205"/>
      <c r="E908" s="205"/>
      <c r="F908" s="205"/>
      <c r="G908" s="205"/>
      <c r="H908" s="205"/>
      <c r="I908" s="205"/>
      <c r="J908" s="205"/>
      <c r="K908" s="205"/>
      <c r="L908" s="205"/>
      <c r="M908" s="205"/>
      <c r="N908" s="205"/>
      <c r="O908" s="205"/>
      <c r="P908" s="205"/>
      <c r="Q908" s="205"/>
      <c r="R908" s="205"/>
      <c r="S908" s="205"/>
      <c r="T908" s="205"/>
      <c r="U908" s="205"/>
      <c r="V908" s="206"/>
      <c r="W908" s="207"/>
      <c r="X908" s="205"/>
      <c r="Y908" s="205"/>
      <c r="Z908" s="205"/>
      <c r="AA908" s="205"/>
      <c r="AB908" s="208"/>
      <c r="AC908" s="205"/>
      <c r="AD908" s="205"/>
      <c r="AE908" s="205"/>
      <c r="AF908" s="205"/>
      <c r="AG908" s="205"/>
    </row>
    <row r="909">
      <c r="A909" s="205"/>
      <c r="B909" s="205"/>
      <c r="C909" s="205"/>
      <c r="D909" s="205"/>
      <c r="E909" s="205"/>
      <c r="F909" s="205"/>
      <c r="G909" s="205"/>
      <c r="H909" s="205"/>
      <c r="I909" s="205"/>
      <c r="J909" s="205"/>
      <c r="K909" s="205"/>
      <c r="L909" s="205"/>
      <c r="M909" s="205"/>
      <c r="N909" s="205"/>
      <c r="O909" s="205"/>
      <c r="P909" s="205"/>
      <c r="Q909" s="205"/>
      <c r="R909" s="205"/>
      <c r="S909" s="205"/>
      <c r="T909" s="205"/>
      <c r="U909" s="205"/>
      <c r="V909" s="206"/>
      <c r="W909" s="207"/>
      <c r="X909" s="205"/>
      <c r="Y909" s="205"/>
      <c r="Z909" s="205"/>
      <c r="AA909" s="205"/>
      <c r="AB909" s="208"/>
      <c r="AC909" s="205"/>
      <c r="AD909" s="205"/>
      <c r="AE909" s="205"/>
      <c r="AF909" s="205"/>
      <c r="AG909" s="205"/>
    </row>
    <row r="910">
      <c r="A910" s="205"/>
      <c r="B910" s="205"/>
      <c r="C910" s="205"/>
      <c r="D910" s="205"/>
      <c r="E910" s="205"/>
      <c r="F910" s="205"/>
      <c r="G910" s="205"/>
      <c r="H910" s="205"/>
      <c r="I910" s="205"/>
      <c r="J910" s="205"/>
      <c r="K910" s="205"/>
      <c r="L910" s="205"/>
      <c r="M910" s="205"/>
      <c r="N910" s="205"/>
      <c r="O910" s="205"/>
      <c r="P910" s="205"/>
      <c r="Q910" s="205"/>
      <c r="R910" s="205"/>
      <c r="S910" s="205"/>
      <c r="T910" s="205"/>
      <c r="U910" s="205"/>
      <c r="V910" s="206"/>
      <c r="W910" s="207"/>
      <c r="X910" s="205"/>
      <c r="Y910" s="205"/>
      <c r="Z910" s="205"/>
      <c r="AA910" s="205"/>
      <c r="AB910" s="208"/>
      <c r="AC910" s="205"/>
      <c r="AD910" s="205"/>
      <c r="AE910" s="205"/>
      <c r="AF910" s="205"/>
      <c r="AG910" s="205"/>
    </row>
    <row r="911">
      <c r="A911" s="205"/>
      <c r="B911" s="205"/>
      <c r="C911" s="205"/>
      <c r="D911" s="205"/>
      <c r="E911" s="205"/>
      <c r="F911" s="205"/>
      <c r="G911" s="205"/>
      <c r="H911" s="205"/>
      <c r="I911" s="205"/>
      <c r="J911" s="205"/>
      <c r="K911" s="205"/>
      <c r="L911" s="205"/>
      <c r="M911" s="205"/>
      <c r="N911" s="205"/>
      <c r="O911" s="205"/>
      <c r="P911" s="205"/>
      <c r="Q911" s="205"/>
      <c r="R911" s="205"/>
      <c r="S911" s="205"/>
      <c r="T911" s="205"/>
      <c r="U911" s="205"/>
      <c r="V911" s="206"/>
      <c r="W911" s="207"/>
      <c r="X911" s="205"/>
      <c r="Y911" s="205"/>
      <c r="Z911" s="205"/>
      <c r="AA911" s="205"/>
      <c r="AB911" s="208"/>
      <c r="AC911" s="205"/>
      <c r="AD911" s="205"/>
      <c r="AE911" s="205"/>
      <c r="AF911" s="205"/>
      <c r="AG911" s="205"/>
    </row>
    <row r="912">
      <c r="A912" s="205"/>
      <c r="B912" s="205"/>
      <c r="C912" s="205"/>
      <c r="D912" s="205"/>
      <c r="E912" s="205"/>
      <c r="F912" s="205"/>
      <c r="G912" s="205"/>
      <c r="H912" s="205"/>
      <c r="I912" s="205"/>
      <c r="J912" s="205"/>
      <c r="K912" s="205"/>
      <c r="L912" s="205"/>
      <c r="M912" s="205"/>
      <c r="N912" s="205"/>
      <c r="O912" s="205"/>
      <c r="P912" s="205"/>
      <c r="Q912" s="205"/>
      <c r="R912" s="205"/>
      <c r="S912" s="205"/>
      <c r="T912" s="205"/>
      <c r="U912" s="205"/>
      <c r="V912" s="206"/>
      <c r="W912" s="207"/>
      <c r="X912" s="205"/>
      <c r="Y912" s="205"/>
      <c r="Z912" s="205"/>
      <c r="AA912" s="205"/>
      <c r="AB912" s="208"/>
      <c r="AC912" s="205"/>
      <c r="AD912" s="205"/>
      <c r="AE912" s="205"/>
      <c r="AF912" s="205"/>
      <c r="AG912" s="205"/>
    </row>
    <row r="913">
      <c r="A913" s="205"/>
      <c r="B913" s="205"/>
      <c r="C913" s="205"/>
      <c r="D913" s="205"/>
      <c r="E913" s="205"/>
      <c r="F913" s="205"/>
      <c r="G913" s="205"/>
      <c r="H913" s="205"/>
      <c r="I913" s="205"/>
      <c r="J913" s="205"/>
      <c r="K913" s="205"/>
      <c r="L913" s="205"/>
      <c r="M913" s="205"/>
      <c r="N913" s="205"/>
      <c r="O913" s="205"/>
      <c r="P913" s="205"/>
      <c r="Q913" s="205"/>
      <c r="R913" s="205"/>
      <c r="S913" s="205"/>
      <c r="T913" s="205"/>
      <c r="U913" s="205"/>
      <c r="V913" s="206"/>
      <c r="W913" s="207"/>
      <c r="X913" s="205"/>
      <c r="Y913" s="205"/>
      <c r="Z913" s="205"/>
      <c r="AA913" s="205"/>
      <c r="AB913" s="208"/>
      <c r="AC913" s="205"/>
      <c r="AD913" s="205"/>
      <c r="AE913" s="205"/>
      <c r="AF913" s="205"/>
      <c r="AG913" s="205"/>
    </row>
    <row r="914">
      <c r="A914" s="205"/>
      <c r="B914" s="205"/>
      <c r="C914" s="205"/>
      <c r="D914" s="205"/>
      <c r="E914" s="205"/>
      <c r="F914" s="205"/>
      <c r="G914" s="205"/>
      <c r="H914" s="205"/>
      <c r="I914" s="205"/>
      <c r="J914" s="205"/>
      <c r="K914" s="205"/>
      <c r="L914" s="205"/>
      <c r="M914" s="205"/>
      <c r="N914" s="205"/>
      <c r="O914" s="205"/>
      <c r="P914" s="205"/>
      <c r="Q914" s="205"/>
      <c r="R914" s="205"/>
      <c r="S914" s="205"/>
      <c r="T914" s="205"/>
      <c r="U914" s="205"/>
      <c r="V914" s="206"/>
      <c r="W914" s="207"/>
      <c r="X914" s="205"/>
      <c r="Y914" s="205"/>
      <c r="Z914" s="205"/>
      <c r="AA914" s="205"/>
      <c r="AB914" s="208"/>
      <c r="AC914" s="205"/>
      <c r="AD914" s="205"/>
      <c r="AE914" s="205"/>
      <c r="AF914" s="205"/>
      <c r="AG914" s="205"/>
    </row>
    <row r="915">
      <c r="A915" s="205"/>
      <c r="B915" s="205"/>
      <c r="C915" s="205"/>
      <c r="D915" s="205"/>
      <c r="E915" s="205"/>
      <c r="F915" s="205"/>
      <c r="G915" s="205"/>
      <c r="H915" s="205"/>
      <c r="I915" s="205"/>
      <c r="J915" s="205"/>
      <c r="K915" s="205"/>
      <c r="L915" s="205"/>
      <c r="M915" s="205"/>
      <c r="N915" s="205"/>
      <c r="O915" s="205"/>
      <c r="P915" s="205"/>
      <c r="Q915" s="205"/>
      <c r="R915" s="205"/>
      <c r="S915" s="205"/>
      <c r="T915" s="205"/>
      <c r="U915" s="205"/>
      <c r="V915" s="206"/>
      <c r="W915" s="207"/>
      <c r="X915" s="205"/>
      <c r="Y915" s="205"/>
      <c r="Z915" s="205"/>
      <c r="AA915" s="205"/>
      <c r="AB915" s="208"/>
      <c r="AC915" s="205"/>
      <c r="AD915" s="205"/>
      <c r="AE915" s="205"/>
      <c r="AF915" s="205"/>
      <c r="AG915" s="205"/>
    </row>
    <row r="916">
      <c r="A916" s="205"/>
      <c r="B916" s="205"/>
      <c r="C916" s="205"/>
      <c r="D916" s="205"/>
      <c r="E916" s="205"/>
      <c r="F916" s="205"/>
      <c r="G916" s="205"/>
      <c r="H916" s="205"/>
      <c r="I916" s="205"/>
      <c r="J916" s="205"/>
      <c r="K916" s="205"/>
      <c r="L916" s="205"/>
      <c r="M916" s="205"/>
      <c r="N916" s="205"/>
      <c r="O916" s="205"/>
      <c r="P916" s="205"/>
      <c r="Q916" s="205"/>
      <c r="R916" s="205"/>
      <c r="S916" s="205"/>
      <c r="T916" s="205"/>
      <c r="U916" s="205"/>
      <c r="V916" s="206"/>
      <c r="W916" s="207"/>
      <c r="X916" s="205"/>
      <c r="Y916" s="205"/>
      <c r="Z916" s="205"/>
      <c r="AA916" s="205"/>
      <c r="AB916" s="208"/>
      <c r="AC916" s="205"/>
      <c r="AD916" s="205"/>
      <c r="AE916" s="205"/>
      <c r="AF916" s="205"/>
      <c r="AG916" s="205"/>
    </row>
    <row r="917">
      <c r="A917" s="205"/>
      <c r="B917" s="205"/>
      <c r="C917" s="205"/>
      <c r="D917" s="205"/>
      <c r="E917" s="205"/>
      <c r="F917" s="205"/>
      <c r="G917" s="205"/>
      <c r="H917" s="205"/>
      <c r="I917" s="205"/>
      <c r="J917" s="205"/>
      <c r="K917" s="205"/>
      <c r="L917" s="205"/>
      <c r="M917" s="205"/>
      <c r="N917" s="205"/>
      <c r="O917" s="205"/>
      <c r="P917" s="205"/>
      <c r="Q917" s="205"/>
      <c r="R917" s="205"/>
      <c r="S917" s="205"/>
      <c r="T917" s="205"/>
      <c r="U917" s="205"/>
      <c r="V917" s="206"/>
      <c r="W917" s="207"/>
      <c r="X917" s="205"/>
      <c r="Y917" s="205"/>
      <c r="Z917" s="205"/>
      <c r="AA917" s="205"/>
      <c r="AB917" s="208"/>
      <c r="AC917" s="205"/>
      <c r="AD917" s="205"/>
      <c r="AE917" s="205"/>
      <c r="AF917" s="205"/>
      <c r="AG917" s="205"/>
    </row>
    <row r="918">
      <c r="A918" s="205"/>
      <c r="B918" s="205"/>
      <c r="C918" s="205"/>
      <c r="D918" s="205"/>
      <c r="E918" s="205"/>
      <c r="F918" s="205"/>
      <c r="G918" s="205"/>
      <c r="H918" s="205"/>
      <c r="I918" s="205"/>
      <c r="J918" s="205"/>
      <c r="K918" s="205"/>
      <c r="L918" s="205"/>
      <c r="M918" s="205"/>
      <c r="N918" s="205"/>
      <c r="O918" s="205"/>
      <c r="P918" s="205"/>
      <c r="Q918" s="205"/>
      <c r="R918" s="205"/>
      <c r="S918" s="205"/>
      <c r="T918" s="205"/>
      <c r="U918" s="205"/>
      <c r="V918" s="206"/>
      <c r="W918" s="207"/>
      <c r="X918" s="205"/>
      <c r="Y918" s="205"/>
      <c r="Z918" s="205"/>
      <c r="AA918" s="205"/>
      <c r="AB918" s="208"/>
      <c r="AC918" s="205"/>
      <c r="AD918" s="205"/>
      <c r="AE918" s="205"/>
      <c r="AF918" s="205"/>
      <c r="AG918" s="205"/>
    </row>
    <row r="919">
      <c r="A919" s="205"/>
      <c r="B919" s="205"/>
      <c r="C919" s="205"/>
      <c r="D919" s="205"/>
      <c r="E919" s="205"/>
      <c r="F919" s="205"/>
      <c r="G919" s="205"/>
      <c r="H919" s="205"/>
      <c r="I919" s="205"/>
      <c r="J919" s="205"/>
      <c r="K919" s="205"/>
      <c r="L919" s="205"/>
      <c r="M919" s="205"/>
      <c r="N919" s="205"/>
      <c r="O919" s="205"/>
      <c r="P919" s="205"/>
      <c r="Q919" s="205"/>
      <c r="R919" s="205"/>
      <c r="S919" s="205"/>
      <c r="T919" s="205"/>
      <c r="U919" s="205"/>
      <c r="V919" s="206"/>
      <c r="W919" s="207"/>
      <c r="X919" s="205"/>
      <c r="Y919" s="205"/>
      <c r="Z919" s="205"/>
      <c r="AA919" s="205"/>
      <c r="AB919" s="208"/>
      <c r="AC919" s="205"/>
      <c r="AD919" s="205"/>
      <c r="AE919" s="205"/>
      <c r="AF919" s="205"/>
      <c r="AG919" s="205"/>
    </row>
    <row r="920">
      <c r="A920" s="205"/>
      <c r="B920" s="205"/>
      <c r="C920" s="205"/>
      <c r="D920" s="205"/>
      <c r="E920" s="205"/>
      <c r="F920" s="205"/>
      <c r="G920" s="205"/>
      <c r="H920" s="205"/>
      <c r="I920" s="205"/>
      <c r="J920" s="205"/>
      <c r="K920" s="205"/>
      <c r="L920" s="205"/>
      <c r="M920" s="205"/>
      <c r="N920" s="205"/>
      <c r="O920" s="205"/>
      <c r="P920" s="205"/>
      <c r="Q920" s="205"/>
      <c r="R920" s="205"/>
      <c r="S920" s="205"/>
      <c r="T920" s="205"/>
      <c r="U920" s="205"/>
      <c r="V920" s="206"/>
      <c r="W920" s="207"/>
      <c r="X920" s="205"/>
      <c r="Y920" s="205"/>
      <c r="Z920" s="205"/>
      <c r="AA920" s="205"/>
      <c r="AB920" s="208"/>
      <c r="AC920" s="205"/>
      <c r="AD920" s="205"/>
      <c r="AE920" s="205"/>
      <c r="AF920" s="205"/>
      <c r="AG920" s="205"/>
    </row>
    <row r="921">
      <c r="A921" s="205"/>
      <c r="B921" s="205"/>
      <c r="C921" s="205"/>
      <c r="D921" s="205"/>
      <c r="E921" s="205"/>
      <c r="F921" s="205"/>
      <c r="G921" s="205"/>
      <c r="H921" s="205"/>
      <c r="I921" s="205"/>
      <c r="J921" s="205"/>
      <c r="K921" s="205"/>
      <c r="L921" s="205"/>
      <c r="M921" s="205"/>
      <c r="N921" s="205"/>
      <c r="O921" s="205"/>
      <c r="P921" s="205"/>
      <c r="Q921" s="205"/>
      <c r="R921" s="205"/>
      <c r="S921" s="205"/>
      <c r="T921" s="205"/>
      <c r="U921" s="205"/>
      <c r="V921" s="206"/>
      <c r="W921" s="207"/>
      <c r="X921" s="205"/>
      <c r="Y921" s="205"/>
      <c r="Z921" s="205"/>
      <c r="AA921" s="205"/>
      <c r="AB921" s="208"/>
      <c r="AC921" s="205"/>
      <c r="AD921" s="205"/>
      <c r="AE921" s="205"/>
      <c r="AF921" s="205"/>
      <c r="AG921" s="205"/>
    </row>
    <row r="922">
      <c r="A922" s="205"/>
      <c r="B922" s="205"/>
      <c r="C922" s="205"/>
      <c r="D922" s="205"/>
      <c r="E922" s="205"/>
      <c r="F922" s="205"/>
      <c r="G922" s="205"/>
      <c r="H922" s="205"/>
      <c r="I922" s="205"/>
      <c r="J922" s="205"/>
      <c r="K922" s="205"/>
      <c r="L922" s="205"/>
      <c r="M922" s="205"/>
      <c r="N922" s="205"/>
      <c r="O922" s="205"/>
      <c r="P922" s="205"/>
      <c r="Q922" s="205"/>
      <c r="R922" s="205"/>
      <c r="S922" s="205"/>
      <c r="T922" s="205"/>
      <c r="U922" s="205"/>
      <c r="V922" s="206"/>
      <c r="W922" s="207"/>
      <c r="X922" s="205"/>
      <c r="Y922" s="205"/>
      <c r="Z922" s="205"/>
      <c r="AA922" s="205"/>
      <c r="AB922" s="208"/>
      <c r="AC922" s="205"/>
      <c r="AD922" s="205"/>
      <c r="AE922" s="205"/>
      <c r="AF922" s="205"/>
      <c r="AG922" s="205"/>
    </row>
    <row r="923">
      <c r="A923" s="205"/>
      <c r="B923" s="205"/>
      <c r="C923" s="205"/>
      <c r="D923" s="205"/>
      <c r="E923" s="205"/>
      <c r="F923" s="205"/>
      <c r="G923" s="205"/>
      <c r="H923" s="205"/>
      <c r="I923" s="205"/>
      <c r="J923" s="205"/>
      <c r="K923" s="205"/>
      <c r="L923" s="205"/>
      <c r="M923" s="205"/>
      <c r="N923" s="205"/>
      <c r="O923" s="205"/>
      <c r="P923" s="205"/>
      <c r="Q923" s="205"/>
      <c r="R923" s="205"/>
      <c r="S923" s="205"/>
      <c r="T923" s="205"/>
      <c r="U923" s="205"/>
      <c r="V923" s="206"/>
      <c r="W923" s="207"/>
      <c r="X923" s="205"/>
      <c r="Y923" s="205"/>
      <c r="Z923" s="205"/>
      <c r="AA923" s="205"/>
      <c r="AB923" s="208"/>
      <c r="AC923" s="205"/>
      <c r="AD923" s="205"/>
      <c r="AE923" s="205"/>
      <c r="AF923" s="205"/>
      <c r="AG923" s="205"/>
    </row>
    <row r="924">
      <c r="A924" s="205"/>
      <c r="B924" s="205"/>
      <c r="C924" s="205"/>
      <c r="D924" s="205"/>
      <c r="E924" s="205"/>
      <c r="F924" s="205"/>
      <c r="G924" s="205"/>
      <c r="H924" s="205"/>
      <c r="I924" s="205"/>
      <c r="J924" s="205"/>
      <c r="K924" s="205"/>
      <c r="L924" s="205"/>
      <c r="M924" s="205"/>
      <c r="N924" s="205"/>
      <c r="O924" s="205"/>
      <c r="P924" s="205"/>
      <c r="Q924" s="205"/>
      <c r="R924" s="205"/>
      <c r="S924" s="205"/>
      <c r="T924" s="205"/>
      <c r="U924" s="205"/>
      <c r="V924" s="206"/>
      <c r="W924" s="207"/>
      <c r="X924" s="205"/>
      <c r="Y924" s="205"/>
      <c r="Z924" s="205"/>
      <c r="AA924" s="205"/>
      <c r="AB924" s="208"/>
      <c r="AC924" s="205"/>
      <c r="AD924" s="205"/>
      <c r="AE924" s="205"/>
      <c r="AF924" s="205"/>
      <c r="AG924" s="205"/>
    </row>
    <row r="925">
      <c r="A925" s="205"/>
      <c r="B925" s="205"/>
      <c r="C925" s="205"/>
      <c r="D925" s="205"/>
      <c r="E925" s="205"/>
      <c r="F925" s="205"/>
      <c r="G925" s="205"/>
      <c r="H925" s="205"/>
      <c r="I925" s="205"/>
      <c r="J925" s="205"/>
      <c r="K925" s="205"/>
      <c r="L925" s="205"/>
      <c r="M925" s="205"/>
      <c r="N925" s="205"/>
      <c r="O925" s="205"/>
      <c r="P925" s="205"/>
      <c r="Q925" s="205"/>
      <c r="R925" s="205"/>
      <c r="S925" s="205"/>
      <c r="T925" s="205"/>
      <c r="U925" s="205"/>
      <c r="V925" s="206"/>
      <c r="W925" s="207"/>
      <c r="X925" s="205"/>
      <c r="Y925" s="205"/>
      <c r="Z925" s="205"/>
      <c r="AA925" s="205"/>
      <c r="AB925" s="208"/>
      <c r="AC925" s="205"/>
      <c r="AD925" s="205"/>
      <c r="AE925" s="205"/>
      <c r="AF925" s="205"/>
      <c r="AG925" s="205"/>
    </row>
    <row r="926">
      <c r="A926" s="205"/>
      <c r="B926" s="205"/>
      <c r="C926" s="205"/>
      <c r="D926" s="205"/>
      <c r="E926" s="205"/>
      <c r="F926" s="205"/>
      <c r="G926" s="205"/>
      <c r="H926" s="205"/>
      <c r="I926" s="205"/>
      <c r="J926" s="205"/>
      <c r="K926" s="205"/>
      <c r="L926" s="205"/>
      <c r="M926" s="205"/>
      <c r="N926" s="205"/>
      <c r="O926" s="205"/>
      <c r="P926" s="205"/>
      <c r="Q926" s="205"/>
      <c r="R926" s="205"/>
      <c r="S926" s="205"/>
      <c r="T926" s="205"/>
      <c r="U926" s="205"/>
      <c r="V926" s="206"/>
      <c r="W926" s="207"/>
      <c r="X926" s="205"/>
      <c r="Y926" s="205"/>
      <c r="Z926" s="205"/>
      <c r="AA926" s="205"/>
      <c r="AB926" s="208"/>
      <c r="AC926" s="205"/>
      <c r="AD926" s="205"/>
      <c r="AE926" s="205"/>
      <c r="AF926" s="205"/>
      <c r="AG926" s="205"/>
    </row>
    <row r="927">
      <c r="A927" s="205"/>
      <c r="B927" s="205"/>
      <c r="C927" s="205"/>
      <c r="D927" s="205"/>
      <c r="E927" s="205"/>
      <c r="F927" s="205"/>
      <c r="G927" s="205"/>
      <c r="H927" s="205"/>
      <c r="I927" s="205"/>
      <c r="J927" s="205"/>
      <c r="K927" s="205"/>
      <c r="L927" s="205"/>
      <c r="M927" s="205"/>
      <c r="N927" s="205"/>
      <c r="O927" s="205"/>
      <c r="P927" s="205"/>
      <c r="Q927" s="205"/>
      <c r="R927" s="205"/>
      <c r="S927" s="205"/>
      <c r="T927" s="205"/>
      <c r="U927" s="205"/>
      <c r="V927" s="206"/>
      <c r="W927" s="207"/>
      <c r="X927" s="205"/>
      <c r="Y927" s="205"/>
      <c r="Z927" s="205"/>
      <c r="AA927" s="205"/>
      <c r="AB927" s="208"/>
      <c r="AC927" s="205"/>
      <c r="AD927" s="205"/>
      <c r="AE927" s="205"/>
      <c r="AF927" s="205"/>
      <c r="AG927" s="205"/>
    </row>
    <row r="928">
      <c r="A928" s="205"/>
      <c r="B928" s="205"/>
      <c r="C928" s="205"/>
      <c r="D928" s="205"/>
      <c r="E928" s="205"/>
      <c r="F928" s="205"/>
      <c r="G928" s="205"/>
      <c r="H928" s="205"/>
      <c r="I928" s="205"/>
      <c r="J928" s="205"/>
      <c r="K928" s="205"/>
      <c r="L928" s="205"/>
      <c r="M928" s="205"/>
      <c r="N928" s="205"/>
      <c r="O928" s="205"/>
      <c r="P928" s="205"/>
      <c r="Q928" s="205"/>
      <c r="R928" s="205"/>
      <c r="S928" s="205"/>
      <c r="T928" s="205"/>
      <c r="U928" s="205"/>
      <c r="V928" s="206"/>
      <c r="W928" s="207"/>
      <c r="X928" s="205"/>
      <c r="Y928" s="205"/>
      <c r="Z928" s="205"/>
      <c r="AA928" s="205"/>
      <c r="AB928" s="208"/>
      <c r="AC928" s="205"/>
      <c r="AD928" s="205"/>
      <c r="AE928" s="205"/>
      <c r="AF928" s="205"/>
      <c r="AG928" s="205"/>
    </row>
    <row r="929">
      <c r="A929" s="205"/>
      <c r="B929" s="205"/>
      <c r="C929" s="205"/>
      <c r="D929" s="205"/>
      <c r="E929" s="205"/>
      <c r="F929" s="205"/>
      <c r="G929" s="205"/>
      <c r="H929" s="205"/>
      <c r="I929" s="205"/>
      <c r="J929" s="205"/>
      <c r="K929" s="205"/>
      <c r="L929" s="205"/>
      <c r="M929" s="205"/>
      <c r="N929" s="205"/>
      <c r="O929" s="205"/>
      <c r="P929" s="205"/>
      <c r="Q929" s="205"/>
      <c r="R929" s="205"/>
      <c r="S929" s="205"/>
      <c r="T929" s="205"/>
      <c r="U929" s="205"/>
      <c r="V929" s="206"/>
      <c r="W929" s="207"/>
      <c r="X929" s="205"/>
      <c r="Y929" s="205"/>
      <c r="Z929" s="205"/>
      <c r="AA929" s="205"/>
      <c r="AB929" s="208"/>
      <c r="AC929" s="205"/>
      <c r="AD929" s="205"/>
      <c r="AE929" s="205"/>
      <c r="AF929" s="205"/>
      <c r="AG929" s="205"/>
    </row>
    <row r="930">
      <c r="A930" s="205"/>
      <c r="B930" s="205"/>
      <c r="C930" s="205"/>
      <c r="D930" s="205"/>
      <c r="E930" s="205"/>
      <c r="F930" s="205"/>
      <c r="G930" s="205"/>
      <c r="H930" s="205"/>
      <c r="I930" s="205"/>
      <c r="J930" s="205"/>
      <c r="K930" s="205"/>
      <c r="L930" s="205"/>
      <c r="M930" s="205"/>
      <c r="N930" s="205"/>
      <c r="O930" s="205"/>
      <c r="P930" s="205"/>
      <c r="Q930" s="205"/>
      <c r="R930" s="205"/>
      <c r="S930" s="205"/>
      <c r="T930" s="205"/>
      <c r="U930" s="205"/>
      <c r="V930" s="206"/>
      <c r="W930" s="207"/>
      <c r="X930" s="205"/>
      <c r="Y930" s="205"/>
      <c r="Z930" s="205"/>
      <c r="AA930" s="205"/>
      <c r="AB930" s="208"/>
      <c r="AC930" s="205"/>
      <c r="AD930" s="205"/>
      <c r="AE930" s="205"/>
      <c r="AF930" s="205"/>
      <c r="AG930" s="205"/>
    </row>
    <row r="931">
      <c r="A931" s="205"/>
      <c r="B931" s="205"/>
      <c r="C931" s="205"/>
      <c r="D931" s="205"/>
      <c r="E931" s="205"/>
      <c r="F931" s="205"/>
      <c r="G931" s="205"/>
      <c r="H931" s="205"/>
      <c r="I931" s="205"/>
      <c r="J931" s="205"/>
      <c r="K931" s="205"/>
      <c r="L931" s="205"/>
      <c r="M931" s="205"/>
      <c r="N931" s="205"/>
      <c r="O931" s="205"/>
      <c r="P931" s="205"/>
      <c r="Q931" s="205"/>
      <c r="R931" s="205"/>
      <c r="S931" s="205"/>
      <c r="T931" s="205"/>
      <c r="U931" s="205"/>
      <c r="V931" s="206"/>
      <c r="W931" s="207"/>
      <c r="X931" s="205"/>
      <c r="Y931" s="205"/>
      <c r="Z931" s="205"/>
      <c r="AA931" s="205"/>
      <c r="AB931" s="208"/>
      <c r="AC931" s="205"/>
      <c r="AD931" s="205"/>
      <c r="AE931" s="205"/>
      <c r="AF931" s="205"/>
      <c r="AG931" s="205"/>
    </row>
    <row r="932">
      <c r="A932" s="205"/>
      <c r="B932" s="205"/>
      <c r="C932" s="205"/>
      <c r="D932" s="205"/>
      <c r="E932" s="205"/>
      <c r="F932" s="205"/>
      <c r="G932" s="205"/>
      <c r="H932" s="205"/>
      <c r="I932" s="205"/>
      <c r="J932" s="205"/>
      <c r="K932" s="205"/>
      <c r="L932" s="205"/>
      <c r="M932" s="205"/>
      <c r="N932" s="205"/>
      <c r="O932" s="205"/>
      <c r="P932" s="205"/>
      <c r="Q932" s="205"/>
      <c r="R932" s="205"/>
      <c r="S932" s="205"/>
      <c r="T932" s="205"/>
      <c r="U932" s="205"/>
      <c r="V932" s="206"/>
      <c r="W932" s="207"/>
      <c r="X932" s="205"/>
      <c r="Y932" s="205"/>
      <c r="Z932" s="205"/>
      <c r="AA932" s="205"/>
      <c r="AB932" s="208"/>
      <c r="AC932" s="205"/>
      <c r="AD932" s="205"/>
      <c r="AE932" s="205"/>
      <c r="AF932" s="205"/>
      <c r="AG932" s="205"/>
    </row>
    <row r="933">
      <c r="A933" s="205"/>
      <c r="B933" s="205"/>
      <c r="C933" s="205"/>
      <c r="D933" s="205"/>
      <c r="E933" s="205"/>
      <c r="F933" s="205"/>
      <c r="G933" s="205"/>
      <c r="H933" s="205"/>
      <c r="I933" s="205"/>
      <c r="J933" s="205"/>
      <c r="K933" s="205"/>
      <c r="L933" s="205"/>
      <c r="M933" s="205"/>
      <c r="N933" s="205"/>
      <c r="O933" s="205"/>
      <c r="P933" s="205"/>
      <c r="Q933" s="205"/>
      <c r="R933" s="205"/>
      <c r="S933" s="205"/>
      <c r="T933" s="205"/>
      <c r="U933" s="205"/>
      <c r="V933" s="206"/>
      <c r="W933" s="207"/>
      <c r="X933" s="205"/>
      <c r="Y933" s="205"/>
      <c r="Z933" s="205"/>
      <c r="AA933" s="205"/>
      <c r="AB933" s="208"/>
      <c r="AC933" s="205"/>
      <c r="AD933" s="205"/>
      <c r="AE933" s="205"/>
      <c r="AF933" s="205"/>
      <c r="AG933" s="205"/>
    </row>
    <row r="934">
      <c r="A934" s="205"/>
      <c r="B934" s="205"/>
      <c r="C934" s="205"/>
      <c r="D934" s="205"/>
      <c r="E934" s="205"/>
      <c r="F934" s="205"/>
      <c r="G934" s="205"/>
      <c r="H934" s="205"/>
      <c r="I934" s="205"/>
      <c r="J934" s="205"/>
      <c r="K934" s="205"/>
      <c r="L934" s="205"/>
      <c r="M934" s="205"/>
      <c r="N934" s="205"/>
      <c r="O934" s="205"/>
      <c r="P934" s="205"/>
      <c r="Q934" s="205"/>
      <c r="R934" s="205"/>
      <c r="S934" s="205"/>
      <c r="T934" s="205"/>
      <c r="U934" s="205"/>
      <c r="V934" s="206"/>
      <c r="W934" s="207"/>
      <c r="X934" s="205"/>
      <c r="Y934" s="205"/>
      <c r="Z934" s="205"/>
      <c r="AA934" s="205"/>
      <c r="AB934" s="208"/>
      <c r="AC934" s="205"/>
      <c r="AD934" s="205"/>
      <c r="AE934" s="205"/>
      <c r="AF934" s="205"/>
      <c r="AG934" s="205"/>
    </row>
    <row r="935">
      <c r="A935" s="205"/>
      <c r="B935" s="205"/>
      <c r="C935" s="205"/>
      <c r="D935" s="205"/>
      <c r="E935" s="205"/>
      <c r="F935" s="205"/>
      <c r="G935" s="205"/>
      <c r="H935" s="205"/>
      <c r="I935" s="205"/>
      <c r="J935" s="205"/>
      <c r="K935" s="205"/>
      <c r="L935" s="205"/>
      <c r="M935" s="205"/>
      <c r="N935" s="205"/>
      <c r="O935" s="205"/>
      <c r="P935" s="205"/>
      <c r="Q935" s="205"/>
      <c r="R935" s="205"/>
      <c r="S935" s="205"/>
      <c r="T935" s="205"/>
      <c r="U935" s="205"/>
      <c r="V935" s="206"/>
      <c r="W935" s="207"/>
      <c r="X935" s="205"/>
      <c r="Y935" s="205"/>
      <c r="Z935" s="205"/>
      <c r="AA935" s="205"/>
      <c r="AB935" s="208"/>
      <c r="AC935" s="205"/>
      <c r="AD935" s="205"/>
      <c r="AE935" s="205"/>
      <c r="AF935" s="205"/>
      <c r="AG935" s="205"/>
    </row>
    <row r="936">
      <c r="A936" s="205"/>
      <c r="B936" s="205"/>
      <c r="C936" s="205"/>
      <c r="D936" s="205"/>
      <c r="E936" s="205"/>
      <c r="F936" s="205"/>
      <c r="G936" s="205"/>
      <c r="H936" s="205"/>
      <c r="I936" s="205"/>
      <c r="J936" s="205"/>
      <c r="K936" s="205"/>
      <c r="L936" s="205"/>
      <c r="M936" s="205"/>
      <c r="N936" s="205"/>
      <c r="O936" s="205"/>
      <c r="P936" s="205"/>
      <c r="Q936" s="205"/>
      <c r="R936" s="205"/>
      <c r="S936" s="205"/>
      <c r="T936" s="205"/>
      <c r="U936" s="205"/>
      <c r="V936" s="206"/>
      <c r="W936" s="207"/>
      <c r="X936" s="205"/>
      <c r="Y936" s="205"/>
      <c r="Z936" s="205"/>
      <c r="AA936" s="205"/>
      <c r="AB936" s="208"/>
      <c r="AC936" s="205"/>
      <c r="AD936" s="205"/>
      <c r="AE936" s="205"/>
      <c r="AF936" s="205"/>
      <c r="AG936" s="205"/>
    </row>
    <row r="937">
      <c r="A937" s="205"/>
      <c r="B937" s="205"/>
      <c r="C937" s="205"/>
      <c r="D937" s="205"/>
      <c r="E937" s="205"/>
      <c r="F937" s="205"/>
      <c r="G937" s="205"/>
      <c r="H937" s="205"/>
      <c r="I937" s="205"/>
      <c r="J937" s="205"/>
      <c r="K937" s="205"/>
      <c r="L937" s="205"/>
      <c r="M937" s="205"/>
      <c r="N937" s="205"/>
      <c r="O937" s="205"/>
      <c r="P937" s="205"/>
      <c r="Q937" s="205"/>
      <c r="R937" s="205"/>
      <c r="S937" s="205"/>
      <c r="T937" s="205"/>
      <c r="U937" s="205"/>
      <c r="V937" s="206"/>
      <c r="W937" s="207"/>
      <c r="X937" s="205"/>
      <c r="Y937" s="205"/>
      <c r="Z937" s="205"/>
      <c r="AA937" s="205"/>
      <c r="AB937" s="208"/>
      <c r="AC937" s="205"/>
      <c r="AD937" s="205"/>
      <c r="AE937" s="205"/>
      <c r="AF937" s="205"/>
      <c r="AG937" s="205"/>
    </row>
    <row r="938">
      <c r="A938" s="205"/>
      <c r="B938" s="205"/>
      <c r="C938" s="205"/>
      <c r="D938" s="205"/>
      <c r="E938" s="205"/>
      <c r="F938" s="205"/>
      <c r="G938" s="205"/>
      <c r="H938" s="205"/>
      <c r="I938" s="205"/>
      <c r="J938" s="205"/>
      <c r="K938" s="205"/>
      <c r="L938" s="205"/>
      <c r="M938" s="205"/>
      <c r="N938" s="205"/>
      <c r="O938" s="205"/>
      <c r="P938" s="205"/>
      <c r="Q938" s="205"/>
      <c r="R938" s="205"/>
      <c r="S938" s="205"/>
      <c r="T938" s="205"/>
      <c r="U938" s="205"/>
      <c r="V938" s="206"/>
      <c r="W938" s="207"/>
      <c r="X938" s="205"/>
      <c r="Y938" s="205"/>
      <c r="Z938" s="205"/>
      <c r="AA938" s="205"/>
      <c r="AB938" s="208"/>
      <c r="AC938" s="205"/>
      <c r="AD938" s="205"/>
      <c r="AE938" s="205"/>
      <c r="AF938" s="205"/>
      <c r="AG938" s="205"/>
    </row>
    <row r="939">
      <c r="A939" s="205"/>
      <c r="B939" s="205"/>
      <c r="C939" s="205"/>
      <c r="D939" s="205"/>
      <c r="E939" s="205"/>
      <c r="F939" s="205"/>
      <c r="G939" s="205"/>
      <c r="H939" s="205"/>
      <c r="I939" s="205"/>
      <c r="J939" s="205"/>
      <c r="K939" s="205"/>
      <c r="L939" s="205"/>
      <c r="M939" s="205"/>
      <c r="N939" s="205"/>
      <c r="O939" s="205"/>
      <c r="P939" s="205"/>
      <c r="Q939" s="205"/>
      <c r="R939" s="205"/>
      <c r="S939" s="205"/>
      <c r="T939" s="205"/>
      <c r="U939" s="205"/>
      <c r="V939" s="206"/>
      <c r="W939" s="207"/>
      <c r="X939" s="205"/>
      <c r="Y939" s="205"/>
      <c r="Z939" s="205"/>
      <c r="AA939" s="205"/>
      <c r="AB939" s="208"/>
      <c r="AC939" s="205"/>
      <c r="AD939" s="205"/>
      <c r="AE939" s="205"/>
      <c r="AF939" s="205"/>
      <c r="AG939" s="205"/>
    </row>
    <row r="940">
      <c r="A940" s="205"/>
      <c r="B940" s="205"/>
      <c r="C940" s="205"/>
      <c r="D940" s="205"/>
      <c r="E940" s="205"/>
      <c r="F940" s="205"/>
      <c r="G940" s="205"/>
      <c r="H940" s="205"/>
      <c r="I940" s="205"/>
      <c r="J940" s="205"/>
      <c r="K940" s="205"/>
      <c r="L940" s="205"/>
      <c r="M940" s="205"/>
      <c r="N940" s="205"/>
      <c r="O940" s="205"/>
      <c r="P940" s="205"/>
      <c r="Q940" s="205"/>
      <c r="R940" s="205"/>
      <c r="S940" s="205"/>
      <c r="T940" s="205"/>
      <c r="U940" s="205"/>
      <c r="V940" s="206"/>
      <c r="W940" s="207"/>
      <c r="X940" s="205"/>
      <c r="Y940" s="205"/>
      <c r="Z940" s="205"/>
      <c r="AA940" s="205"/>
      <c r="AB940" s="208"/>
      <c r="AC940" s="205"/>
      <c r="AD940" s="205"/>
      <c r="AE940" s="205"/>
      <c r="AF940" s="205"/>
      <c r="AG940" s="205"/>
    </row>
    <row r="941">
      <c r="A941" s="205"/>
      <c r="B941" s="205"/>
      <c r="C941" s="205"/>
      <c r="D941" s="205"/>
      <c r="E941" s="205"/>
      <c r="F941" s="205"/>
      <c r="G941" s="205"/>
      <c r="H941" s="205"/>
      <c r="I941" s="205"/>
      <c r="J941" s="205"/>
      <c r="K941" s="205"/>
      <c r="L941" s="205"/>
      <c r="M941" s="205"/>
      <c r="N941" s="205"/>
      <c r="O941" s="205"/>
      <c r="P941" s="205"/>
      <c r="Q941" s="205"/>
      <c r="R941" s="205"/>
      <c r="S941" s="205"/>
      <c r="T941" s="205"/>
      <c r="U941" s="205"/>
      <c r="V941" s="206"/>
      <c r="W941" s="207"/>
      <c r="X941" s="205"/>
      <c r="Y941" s="205"/>
      <c r="Z941" s="205"/>
      <c r="AA941" s="205"/>
      <c r="AB941" s="208"/>
      <c r="AC941" s="205"/>
      <c r="AD941" s="205"/>
      <c r="AE941" s="205"/>
      <c r="AF941" s="205"/>
      <c r="AG941" s="205"/>
    </row>
    <row r="942">
      <c r="A942" s="205"/>
      <c r="B942" s="205"/>
      <c r="C942" s="205"/>
      <c r="D942" s="205"/>
      <c r="E942" s="205"/>
      <c r="F942" s="205"/>
      <c r="G942" s="205"/>
      <c r="H942" s="205"/>
      <c r="I942" s="205"/>
      <c r="J942" s="205"/>
      <c r="K942" s="205"/>
      <c r="L942" s="205"/>
      <c r="M942" s="205"/>
      <c r="N942" s="205"/>
      <c r="O942" s="205"/>
      <c r="P942" s="205"/>
      <c r="Q942" s="205"/>
      <c r="R942" s="205"/>
      <c r="S942" s="205"/>
      <c r="T942" s="205"/>
      <c r="U942" s="205"/>
      <c r="V942" s="206"/>
      <c r="W942" s="207"/>
      <c r="X942" s="205"/>
      <c r="Y942" s="205"/>
      <c r="Z942" s="205"/>
      <c r="AA942" s="205"/>
      <c r="AB942" s="208"/>
      <c r="AC942" s="205"/>
      <c r="AD942" s="205"/>
      <c r="AE942" s="205"/>
      <c r="AF942" s="205"/>
      <c r="AG942" s="205"/>
    </row>
    <row r="943">
      <c r="A943" s="205"/>
      <c r="B943" s="205"/>
      <c r="C943" s="205"/>
      <c r="D943" s="205"/>
      <c r="E943" s="205"/>
      <c r="F943" s="205"/>
      <c r="G943" s="205"/>
      <c r="H943" s="205"/>
      <c r="I943" s="205"/>
      <c r="J943" s="205"/>
      <c r="K943" s="205"/>
      <c r="L943" s="205"/>
      <c r="M943" s="205"/>
      <c r="N943" s="205"/>
      <c r="O943" s="205"/>
      <c r="P943" s="205"/>
      <c r="Q943" s="205"/>
      <c r="R943" s="205"/>
      <c r="S943" s="205"/>
      <c r="T943" s="205"/>
      <c r="U943" s="205"/>
      <c r="V943" s="206"/>
      <c r="W943" s="207"/>
      <c r="X943" s="205"/>
      <c r="Y943" s="205"/>
      <c r="Z943" s="205"/>
      <c r="AA943" s="205"/>
      <c r="AB943" s="208"/>
      <c r="AC943" s="205"/>
      <c r="AD943" s="205"/>
      <c r="AE943" s="205"/>
      <c r="AF943" s="205"/>
      <c r="AG943" s="205"/>
    </row>
    <row r="944">
      <c r="A944" s="205"/>
      <c r="B944" s="205"/>
      <c r="C944" s="205"/>
      <c r="D944" s="205"/>
      <c r="E944" s="205"/>
      <c r="F944" s="205"/>
      <c r="G944" s="205"/>
      <c r="H944" s="205"/>
      <c r="I944" s="205"/>
      <c r="J944" s="205"/>
      <c r="K944" s="205"/>
      <c r="L944" s="205"/>
      <c r="M944" s="205"/>
      <c r="N944" s="205"/>
      <c r="O944" s="205"/>
      <c r="P944" s="205"/>
      <c r="Q944" s="205"/>
      <c r="R944" s="205"/>
      <c r="S944" s="205"/>
      <c r="T944" s="205"/>
      <c r="U944" s="205"/>
      <c r="V944" s="206"/>
      <c r="W944" s="207"/>
      <c r="X944" s="205"/>
      <c r="Y944" s="205"/>
      <c r="Z944" s="205"/>
      <c r="AA944" s="205"/>
      <c r="AB944" s="208"/>
      <c r="AC944" s="205"/>
      <c r="AD944" s="205"/>
      <c r="AE944" s="205"/>
      <c r="AF944" s="205"/>
      <c r="AG944" s="205"/>
    </row>
    <row r="945">
      <c r="A945" s="205"/>
      <c r="B945" s="205"/>
      <c r="C945" s="205"/>
      <c r="D945" s="205"/>
      <c r="E945" s="205"/>
      <c r="F945" s="205"/>
      <c r="G945" s="205"/>
      <c r="H945" s="205"/>
      <c r="I945" s="205"/>
      <c r="J945" s="205"/>
      <c r="K945" s="205"/>
      <c r="L945" s="205"/>
      <c r="M945" s="205"/>
      <c r="N945" s="205"/>
      <c r="O945" s="205"/>
      <c r="P945" s="205"/>
      <c r="Q945" s="205"/>
      <c r="R945" s="205"/>
      <c r="S945" s="205"/>
      <c r="T945" s="205"/>
      <c r="U945" s="205"/>
      <c r="V945" s="206"/>
      <c r="W945" s="207"/>
      <c r="X945" s="205"/>
      <c r="Y945" s="205"/>
      <c r="Z945" s="205"/>
      <c r="AA945" s="205"/>
      <c r="AB945" s="208"/>
      <c r="AC945" s="205"/>
      <c r="AD945" s="205"/>
      <c r="AE945" s="205"/>
      <c r="AF945" s="205"/>
      <c r="AG945" s="205"/>
    </row>
    <row r="946">
      <c r="A946" s="205"/>
      <c r="B946" s="205"/>
      <c r="C946" s="205"/>
      <c r="D946" s="205"/>
      <c r="E946" s="205"/>
      <c r="F946" s="205"/>
      <c r="G946" s="205"/>
      <c r="H946" s="205"/>
      <c r="I946" s="205"/>
      <c r="J946" s="205"/>
      <c r="K946" s="205"/>
      <c r="L946" s="205"/>
      <c r="M946" s="205"/>
      <c r="N946" s="205"/>
      <c r="O946" s="205"/>
      <c r="P946" s="205"/>
      <c r="Q946" s="205"/>
      <c r="R946" s="205"/>
      <c r="S946" s="205"/>
      <c r="T946" s="205"/>
      <c r="U946" s="205"/>
      <c r="V946" s="206"/>
      <c r="W946" s="207"/>
      <c r="X946" s="205"/>
      <c r="Y946" s="205"/>
      <c r="Z946" s="205"/>
      <c r="AA946" s="205"/>
      <c r="AB946" s="208"/>
      <c r="AC946" s="205"/>
      <c r="AD946" s="205"/>
      <c r="AE946" s="205"/>
      <c r="AF946" s="205"/>
      <c r="AG946" s="205"/>
    </row>
    <row r="947">
      <c r="A947" s="205"/>
      <c r="B947" s="205"/>
      <c r="C947" s="205"/>
      <c r="D947" s="205"/>
      <c r="E947" s="205"/>
      <c r="F947" s="205"/>
      <c r="G947" s="205"/>
      <c r="H947" s="205"/>
      <c r="I947" s="205"/>
      <c r="J947" s="205"/>
      <c r="K947" s="205"/>
      <c r="L947" s="205"/>
      <c r="M947" s="205"/>
      <c r="N947" s="205"/>
      <c r="O947" s="205"/>
      <c r="P947" s="205"/>
      <c r="Q947" s="205"/>
      <c r="R947" s="205"/>
      <c r="S947" s="205"/>
      <c r="T947" s="205"/>
      <c r="U947" s="205"/>
      <c r="V947" s="206"/>
      <c r="W947" s="207"/>
      <c r="X947" s="205"/>
      <c r="Y947" s="205"/>
      <c r="Z947" s="205"/>
      <c r="AA947" s="205"/>
      <c r="AB947" s="208"/>
      <c r="AC947" s="205"/>
      <c r="AD947" s="205"/>
      <c r="AE947" s="205"/>
      <c r="AF947" s="205"/>
      <c r="AG947" s="205"/>
    </row>
    <row r="948">
      <c r="A948" s="205"/>
      <c r="B948" s="205"/>
      <c r="C948" s="205"/>
      <c r="D948" s="205"/>
      <c r="E948" s="205"/>
      <c r="F948" s="205"/>
      <c r="G948" s="205"/>
      <c r="H948" s="205"/>
      <c r="I948" s="205"/>
      <c r="J948" s="205"/>
      <c r="K948" s="205"/>
      <c r="L948" s="205"/>
      <c r="M948" s="205"/>
      <c r="N948" s="205"/>
      <c r="O948" s="205"/>
      <c r="P948" s="205"/>
      <c r="Q948" s="205"/>
      <c r="R948" s="205"/>
      <c r="S948" s="205"/>
      <c r="T948" s="205"/>
      <c r="U948" s="205"/>
      <c r="V948" s="206"/>
      <c r="W948" s="207"/>
      <c r="X948" s="205"/>
      <c r="Y948" s="205"/>
      <c r="Z948" s="205"/>
      <c r="AA948" s="205"/>
      <c r="AB948" s="208"/>
      <c r="AC948" s="205"/>
      <c r="AD948" s="205"/>
      <c r="AE948" s="205"/>
      <c r="AF948" s="205"/>
      <c r="AG948" s="205"/>
    </row>
    <row r="949">
      <c r="A949" s="205"/>
      <c r="B949" s="205"/>
      <c r="C949" s="205"/>
      <c r="D949" s="205"/>
      <c r="E949" s="205"/>
      <c r="F949" s="205"/>
      <c r="G949" s="205"/>
      <c r="H949" s="205"/>
      <c r="I949" s="205"/>
      <c r="J949" s="205"/>
      <c r="K949" s="205"/>
      <c r="L949" s="205"/>
      <c r="M949" s="205"/>
      <c r="N949" s="205"/>
      <c r="O949" s="205"/>
      <c r="P949" s="205"/>
      <c r="Q949" s="205"/>
      <c r="R949" s="205"/>
      <c r="S949" s="205"/>
      <c r="T949" s="205"/>
      <c r="U949" s="205"/>
      <c r="V949" s="206"/>
      <c r="W949" s="207"/>
      <c r="X949" s="205"/>
      <c r="Y949" s="205"/>
      <c r="Z949" s="205"/>
      <c r="AA949" s="205"/>
      <c r="AB949" s="208"/>
      <c r="AC949" s="205"/>
      <c r="AD949" s="205"/>
      <c r="AE949" s="205"/>
      <c r="AF949" s="205"/>
      <c r="AG949" s="205"/>
    </row>
    <row r="950">
      <c r="A950" s="205"/>
      <c r="B950" s="205"/>
      <c r="C950" s="205"/>
      <c r="D950" s="205"/>
      <c r="E950" s="205"/>
      <c r="F950" s="205"/>
      <c r="G950" s="205"/>
      <c r="H950" s="205"/>
      <c r="I950" s="205"/>
      <c r="J950" s="205"/>
      <c r="K950" s="205"/>
      <c r="L950" s="205"/>
      <c r="M950" s="205"/>
      <c r="N950" s="205"/>
      <c r="O950" s="205"/>
      <c r="P950" s="205"/>
      <c r="Q950" s="205"/>
      <c r="R950" s="205"/>
      <c r="S950" s="205"/>
      <c r="T950" s="205"/>
      <c r="U950" s="205"/>
      <c r="V950" s="206"/>
      <c r="W950" s="207"/>
      <c r="X950" s="205"/>
      <c r="Y950" s="205"/>
      <c r="Z950" s="205"/>
      <c r="AA950" s="205"/>
      <c r="AB950" s="208"/>
      <c r="AC950" s="205"/>
      <c r="AD950" s="205"/>
      <c r="AE950" s="205"/>
      <c r="AF950" s="205"/>
      <c r="AG950" s="205"/>
    </row>
    <row r="951">
      <c r="A951" s="205"/>
      <c r="B951" s="205"/>
      <c r="C951" s="205"/>
      <c r="D951" s="205"/>
      <c r="E951" s="205"/>
      <c r="F951" s="205"/>
      <c r="G951" s="205"/>
      <c r="H951" s="205"/>
      <c r="I951" s="205"/>
      <c r="J951" s="205"/>
      <c r="K951" s="205"/>
      <c r="L951" s="205"/>
      <c r="M951" s="205"/>
      <c r="N951" s="205"/>
      <c r="O951" s="205"/>
      <c r="P951" s="205"/>
      <c r="Q951" s="205"/>
      <c r="R951" s="205"/>
      <c r="S951" s="205"/>
      <c r="T951" s="205"/>
      <c r="U951" s="205"/>
      <c r="V951" s="206"/>
      <c r="W951" s="207"/>
      <c r="X951" s="205"/>
      <c r="Y951" s="205"/>
      <c r="Z951" s="205"/>
      <c r="AA951" s="205"/>
      <c r="AB951" s="208"/>
      <c r="AC951" s="205"/>
      <c r="AD951" s="205"/>
      <c r="AE951" s="205"/>
      <c r="AF951" s="205"/>
      <c r="AG951" s="205"/>
    </row>
    <row r="952">
      <c r="A952" s="205"/>
      <c r="B952" s="205"/>
      <c r="C952" s="205"/>
      <c r="D952" s="205"/>
      <c r="E952" s="205"/>
      <c r="F952" s="205"/>
      <c r="G952" s="205"/>
      <c r="H952" s="205"/>
      <c r="I952" s="205"/>
      <c r="J952" s="205"/>
      <c r="K952" s="205"/>
      <c r="L952" s="205"/>
      <c r="M952" s="205"/>
      <c r="N952" s="205"/>
      <c r="O952" s="205"/>
      <c r="P952" s="205"/>
      <c r="Q952" s="205"/>
      <c r="R952" s="205"/>
      <c r="S952" s="205"/>
      <c r="T952" s="205"/>
      <c r="U952" s="205"/>
      <c r="V952" s="206"/>
      <c r="W952" s="207"/>
      <c r="X952" s="205"/>
      <c r="Y952" s="205"/>
      <c r="Z952" s="205"/>
      <c r="AA952" s="205"/>
      <c r="AB952" s="208"/>
      <c r="AC952" s="205"/>
      <c r="AD952" s="205"/>
      <c r="AE952" s="205"/>
      <c r="AF952" s="205"/>
      <c r="AG952" s="205"/>
    </row>
    <row r="953">
      <c r="A953" s="205"/>
      <c r="B953" s="205"/>
      <c r="C953" s="205"/>
      <c r="D953" s="205"/>
      <c r="E953" s="205"/>
      <c r="F953" s="205"/>
      <c r="G953" s="205"/>
      <c r="H953" s="205"/>
      <c r="I953" s="205"/>
      <c r="J953" s="205"/>
      <c r="K953" s="205"/>
      <c r="L953" s="205"/>
      <c r="M953" s="205"/>
      <c r="N953" s="205"/>
      <c r="O953" s="205"/>
      <c r="P953" s="205"/>
      <c r="Q953" s="205"/>
      <c r="R953" s="205"/>
      <c r="S953" s="205"/>
      <c r="T953" s="205"/>
      <c r="U953" s="205"/>
      <c r="V953" s="206"/>
      <c r="W953" s="207"/>
      <c r="X953" s="205"/>
      <c r="Y953" s="205"/>
      <c r="Z953" s="205"/>
      <c r="AA953" s="205"/>
      <c r="AB953" s="208"/>
      <c r="AC953" s="205"/>
      <c r="AD953" s="205"/>
      <c r="AE953" s="205"/>
      <c r="AF953" s="205"/>
      <c r="AG953" s="205"/>
    </row>
    <row r="954">
      <c r="A954" s="205"/>
      <c r="B954" s="205"/>
      <c r="C954" s="205"/>
      <c r="D954" s="205"/>
      <c r="E954" s="205"/>
      <c r="F954" s="205"/>
      <c r="G954" s="205"/>
      <c r="H954" s="205"/>
      <c r="I954" s="205"/>
      <c r="J954" s="205"/>
      <c r="K954" s="205"/>
      <c r="L954" s="205"/>
      <c r="M954" s="205"/>
      <c r="N954" s="205"/>
      <c r="O954" s="205"/>
      <c r="P954" s="205"/>
      <c r="Q954" s="205"/>
      <c r="R954" s="205"/>
      <c r="S954" s="205"/>
      <c r="T954" s="205"/>
      <c r="U954" s="205"/>
      <c r="V954" s="206"/>
      <c r="W954" s="207"/>
      <c r="X954" s="205"/>
      <c r="Y954" s="205"/>
      <c r="Z954" s="205"/>
      <c r="AA954" s="205"/>
      <c r="AB954" s="208"/>
      <c r="AC954" s="205"/>
      <c r="AD954" s="205"/>
      <c r="AE954" s="205"/>
      <c r="AF954" s="205"/>
      <c r="AG954" s="205"/>
    </row>
    <row r="955">
      <c r="A955" s="205"/>
      <c r="B955" s="205"/>
      <c r="C955" s="205"/>
      <c r="D955" s="205"/>
      <c r="E955" s="205"/>
      <c r="F955" s="205"/>
      <c r="G955" s="205"/>
      <c r="H955" s="205"/>
      <c r="I955" s="205"/>
      <c r="J955" s="205"/>
      <c r="K955" s="205"/>
      <c r="L955" s="205"/>
      <c r="M955" s="205"/>
      <c r="N955" s="205"/>
      <c r="O955" s="205"/>
      <c r="P955" s="205"/>
      <c r="Q955" s="205"/>
      <c r="R955" s="205"/>
      <c r="S955" s="205"/>
      <c r="T955" s="205"/>
      <c r="U955" s="205"/>
      <c r="V955" s="206"/>
      <c r="W955" s="207"/>
      <c r="X955" s="205"/>
      <c r="Y955" s="205"/>
      <c r="Z955" s="205"/>
      <c r="AA955" s="205"/>
      <c r="AB955" s="208"/>
      <c r="AC955" s="205"/>
      <c r="AD955" s="205"/>
      <c r="AE955" s="205"/>
      <c r="AF955" s="205"/>
      <c r="AG955" s="205"/>
    </row>
    <row r="956">
      <c r="A956" s="205"/>
      <c r="B956" s="205"/>
      <c r="C956" s="205"/>
      <c r="D956" s="205"/>
      <c r="E956" s="205"/>
      <c r="F956" s="205"/>
      <c r="G956" s="205"/>
      <c r="H956" s="205"/>
      <c r="I956" s="205"/>
      <c r="J956" s="205"/>
      <c r="K956" s="205"/>
      <c r="L956" s="205"/>
      <c r="M956" s="205"/>
      <c r="N956" s="205"/>
      <c r="O956" s="205"/>
      <c r="P956" s="205"/>
      <c r="Q956" s="205"/>
      <c r="R956" s="205"/>
      <c r="S956" s="205"/>
      <c r="T956" s="205"/>
      <c r="U956" s="205"/>
      <c r="V956" s="206"/>
      <c r="W956" s="207"/>
      <c r="X956" s="205"/>
      <c r="Y956" s="205"/>
      <c r="Z956" s="205"/>
      <c r="AA956" s="205"/>
      <c r="AB956" s="208"/>
      <c r="AC956" s="205"/>
      <c r="AD956" s="205"/>
      <c r="AE956" s="205"/>
      <c r="AF956" s="205"/>
      <c r="AG956" s="205"/>
    </row>
    <row r="957">
      <c r="A957" s="205"/>
      <c r="B957" s="205"/>
      <c r="C957" s="205"/>
      <c r="D957" s="205"/>
      <c r="E957" s="205"/>
      <c r="F957" s="205"/>
      <c r="G957" s="205"/>
      <c r="H957" s="205"/>
      <c r="I957" s="205"/>
      <c r="J957" s="205"/>
      <c r="K957" s="205"/>
      <c r="L957" s="205"/>
      <c r="M957" s="205"/>
      <c r="N957" s="205"/>
      <c r="O957" s="205"/>
      <c r="P957" s="205"/>
      <c r="Q957" s="205"/>
      <c r="R957" s="205"/>
      <c r="S957" s="205"/>
      <c r="T957" s="205"/>
      <c r="U957" s="205"/>
      <c r="V957" s="206"/>
      <c r="W957" s="207"/>
      <c r="X957" s="205"/>
      <c r="Y957" s="205"/>
      <c r="Z957" s="205"/>
      <c r="AA957" s="205"/>
      <c r="AB957" s="208"/>
      <c r="AC957" s="205"/>
      <c r="AD957" s="205"/>
      <c r="AE957" s="205"/>
      <c r="AF957" s="205"/>
      <c r="AG957" s="205"/>
    </row>
    <row r="958">
      <c r="A958" s="205"/>
      <c r="B958" s="205"/>
      <c r="C958" s="205"/>
      <c r="D958" s="205"/>
      <c r="E958" s="205"/>
      <c r="F958" s="205"/>
      <c r="G958" s="205"/>
      <c r="H958" s="205"/>
      <c r="I958" s="205"/>
      <c r="J958" s="205"/>
      <c r="K958" s="205"/>
      <c r="L958" s="205"/>
      <c r="M958" s="205"/>
      <c r="N958" s="205"/>
      <c r="O958" s="205"/>
      <c r="P958" s="205"/>
      <c r="Q958" s="205"/>
      <c r="R958" s="205"/>
      <c r="S958" s="205"/>
      <c r="T958" s="205"/>
      <c r="U958" s="205"/>
      <c r="V958" s="206"/>
      <c r="W958" s="207"/>
      <c r="X958" s="205"/>
      <c r="Y958" s="205"/>
      <c r="Z958" s="205"/>
      <c r="AA958" s="205"/>
      <c r="AB958" s="208"/>
      <c r="AC958" s="205"/>
      <c r="AD958" s="205"/>
      <c r="AE958" s="205"/>
      <c r="AF958" s="205"/>
      <c r="AG958" s="205"/>
    </row>
    <row r="959">
      <c r="A959" s="205"/>
      <c r="B959" s="205"/>
      <c r="C959" s="205"/>
      <c r="D959" s="205"/>
      <c r="E959" s="205"/>
      <c r="F959" s="205"/>
      <c r="G959" s="205"/>
      <c r="H959" s="205"/>
      <c r="I959" s="205"/>
      <c r="J959" s="205"/>
      <c r="K959" s="205"/>
      <c r="L959" s="205"/>
      <c r="M959" s="205"/>
      <c r="N959" s="205"/>
      <c r="O959" s="205"/>
      <c r="P959" s="205"/>
      <c r="Q959" s="205"/>
      <c r="R959" s="205"/>
      <c r="S959" s="205"/>
      <c r="T959" s="205"/>
      <c r="U959" s="205"/>
      <c r="V959" s="206"/>
      <c r="W959" s="207"/>
      <c r="X959" s="205"/>
      <c r="Y959" s="205"/>
      <c r="Z959" s="205"/>
      <c r="AA959" s="205"/>
      <c r="AB959" s="208"/>
      <c r="AC959" s="205"/>
      <c r="AD959" s="205"/>
      <c r="AE959" s="205"/>
      <c r="AF959" s="205"/>
      <c r="AG959" s="205"/>
    </row>
    <row r="960">
      <c r="A960" s="205"/>
      <c r="B960" s="205"/>
      <c r="C960" s="205"/>
      <c r="D960" s="205"/>
      <c r="E960" s="205"/>
      <c r="F960" s="205"/>
      <c r="G960" s="205"/>
      <c r="H960" s="205"/>
      <c r="I960" s="205"/>
      <c r="J960" s="205"/>
      <c r="K960" s="205"/>
      <c r="L960" s="205"/>
      <c r="M960" s="205"/>
      <c r="N960" s="205"/>
      <c r="O960" s="205"/>
      <c r="P960" s="205"/>
      <c r="Q960" s="205"/>
      <c r="R960" s="205"/>
      <c r="S960" s="205"/>
      <c r="T960" s="205"/>
      <c r="U960" s="205"/>
      <c r="V960" s="206"/>
      <c r="W960" s="207"/>
      <c r="X960" s="205"/>
      <c r="Y960" s="205"/>
      <c r="Z960" s="205"/>
      <c r="AA960" s="205"/>
      <c r="AB960" s="208"/>
      <c r="AC960" s="205"/>
      <c r="AD960" s="205"/>
      <c r="AE960" s="205"/>
      <c r="AF960" s="205"/>
      <c r="AG960" s="205"/>
    </row>
    <row r="961">
      <c r="A961" s="205"/>
      <c r="B961" s="205"/>
      <c r="C961" s="205"/>
      <c r="D961" s="205"/>
      <c r="E961" s="205"/>
      <c r="F961" s="205"/>
      <c r="G961" s="205"/>
      <c r="H961" s="205"/>
      <c r="I961" s="205"/>
      <c r="J961" s="205"/>
      <c r="K961" s="205"/>
      <c r="L961" s="205"/>
      <c r="M961" s="205"/>
      <c r="N961" s="205"/>
      <c r="O961" s="205"/>
      <c r="P961" s="205"/>
      <c r="Q961" s="205"/>
      <c r="R961" s="205"/>
      <c r="S961" s="205"/>
      <c r="T961" s="205"/>
      <c r="U961" s="205"/>
      <c r="V961" s="206"/>
      <c r="W961" s="207"/>
      <c r="X961" s="205"/>
      <c r="Y961" s="205"/>
      <c r="Z961" s="205"/>
      <c r="AA961" s="205"/>
      <c r="AB961" s="208"/>
      <c r="AC961" s="205"/>
      <c r="AD961" s="205"/>
      <c r="AE961" s="205"/>
      <c r="AF961" s="205"/>
      <c r="AG961" s="205"/>
    </row>
    <row r="962">
      <c r="A962" s="205"/>
      <c r="B962" s="205"/>
      <c r="C962" s="205"/>
      <c r="D962" s="205"/>
      <c r="E962" s="205"/>
      <c r="F962" s="205"/>
      <c r="G962" s="205"/>
      <c r="H962" s="205"/>
      <c r="I962" s="205"/>
      <c r="J962" s="205"/>
      <c r="K962" s="205"/>
      <c r="L962" s="205"/>
      <c r="M962" s="205"/>
      <c r="N962" s="205"/>
      <c r="O962" s="205"/>
      <c r="P962" s="205"/>
      <c r="Q962" s="205"/>
      <c r="R962" s="205"/>
      <c r="S962" s="205"/>
      <c r="T962" s="205"/>
      <c r="U962" s="205"/>
      <c r="V962" s="206"/>
      <c r="W962" s="207"/>
      <c r="X962" s="205"/>
      <c r="Y962" s="205"/>
      <c r="Z962" s="205"/>
      <c r="AA962" s="205"/>
      <c r="AB962" s="208"/>
      <c r="AC962" s="205"/>
      <c r="AD962" s="205"/>
      <c r="AE962" s="205"/>
      <c r="AF962" s="205"/>
      <c r="AG962" s="205"/>
    </row>
    <row r="963">
      <c r="A963" s="205"/>
      <c r="B963" s="205"/>
      <c r="C963" s="205"/>
      <c r="D963" s="205"/>
      <c r="E963" s="205"/>
      <c r="F963" s="205"/>
      <c r="G963" s="205"/>
      <c r="H963" s="205"/>
      <c r="I963" s="205"/>
      <c r="J963" s="205"/>
      <c r="K963" s="205"/>
      <c r="L963" s="205"/>
      <c r="M963" s="205"/>
      <c r="N963" s="205"/>
      <c r="O963" s="205"/>
      <c r="P963" s="205"/>
      <c r="Q963" s="205"/>
      <c r="R963" s="205"/>
      <c r="S963" s="205"/>
      <c r="T963" s="205"/>
      <c r="U963" s="205"/>
      <c r="V963" s="206"/>
      <c r="W963" s="207"/>
      <c r="X963" s="205"/>
      <c r="Y963" s="205"/>
      <c r="Z963" s="205"/>
      <c r="AA963" s="205"/>
      <c r="AB963" s="208"/>
      <c r="AC963" s="205"/>
      <c r="AD963" s="205"/>
      <c r="AE963" s="205"/>
      <c r="AF963" s="205"/>
      <c r="AG963" s="205"/>
    </row>
    <row r="964">
      <c r="A964" s="205"/>
      <c r="B964" s="205"/>
      <c r="C964" s="205"/>
      <c r="D964" s="205"/>
      <c r="E964" s="205"/>
      <c r="F964" s="205"/>
      <c r="G964" s="205"/>
      <c r="H964" s="205"/>
      <c r="I964" s="205"/>
      <c r="J964" s="205"/>
      <c r="K964" s="205"/>
      <c r="L964" s="205"/>
      <c r="M964" s="205"/>
      <c r="N964" s="205"/>
      <c r="O964" s="205"/>
      <c r="P964" s="205"/>
      <c r="Q964" s="205"/>
      <c r="R964" s="205"/>
      <c r="S964" s="205"/>
      <c r="T964" s="205"/>
      <c r="U964" s="205"/>
      <c r="V964" s="206"/>
      <c r="W964" s="207"/>
      <c r="X964" s="205"/>
      <c r="Y964" s="205"/>
      <c r="Z964" s="205"/>
      <c r="AA964" s="205"/>
      <c r="AB964" s="208"/>
      <c r="AC964" s="205"/>
      <c r="AD964" s="205"/>
      <c r="AE964" s="205"/>
      <c r="AF964" s="205"/>
      <c r="AG964" s="205"/>
    </row>
    <row r="965">
      <c r="A965" s="205"/>
      <c r="B965" s="205"/>
      <c r="C965" s="205"/>
      <c r="D965" s="205"/>
      <c r="E965" s="205"/>
      <c r="F965" s="205"/>
      <c r="G965" s="205"/>
      <c r="H965" s="205"/>
      <c r="I965" s="205"/>
      <c r="J965" s="205"/>
      <c r="K965" s="205"/>
      <c r="L965" s="205"/>
      <c r="M965" s="205"/>
      <c r="N965" s="205"/>
      <c r="O965" s="205"/>
      <c r="P965" s="205"/>
      <c r="Q965" s="205"/>
      <c r="R965" s="205"/>
      <c r="S965" s="205"/>
      <c r="T965" s="205"/>
      <c r="U965" s="205"/>
      <c r="V965" s="206"/>
      <c r="W965" s="207"/>
      <c r="X965" s="205"/>
      <c r="Y965" s="205"/>
      <c r="Z965" s="205"/>
      <c r="AA965" s="205"/>
      <c r="AB965" s="208"/>
      <c r="AC965" s="205"/>
      <c r="AD965" s="205"/>
      <c r="AE965" s="205"/>
      <c r="AF965" s="205"/>
      <c r="AG965" s="205"/>
    </row>
    <row r="966">
      <c r="A966" s="205"/>
      <c r="B966" s="205"/>
      <c r="C966" s="205"/>
      <c r="D966" s="205"/>
      <c r="E966" s="205"/>
      <c r="F966" s="205"/>
      <c r="G966" s="205"/>
      <c r="H966" s="205"/>
      <c r="I966" s="205"/>
      <c r="J966" s="205"/>
      <c r="K966" s="205"/>
      <c r="L966" s="205"/>
      <c r="M966" s="205"/>
      <c r="N966" s="205"/>
      <c r="O966" s="205"/>
      <c r="P966" s="205"/>
      <c r="Q966" s="205"/>
      <c r="R966" s="205"/>
      <c r="S966" s="205"/>
      <c r="T966" s="205"/>
      <c r="U966" s="205"/>
      <c r="V966" s="206"/>
      <c r="W966" s="207"/>
      <c r="X966" s="205"/>
      <c r="Y966" s="205"/>
      <c r="Z966" s="205"/>
      <c r="AA966" s="205"/>
      <c r="AB966" s="208"/>
      <c r="AC966" s="205"/>
      <c r="AD966" s="205"/>
      <c r="AE966" s="205"/>
      <c r="AF966" s="205"/>
      <c r="AG966" s="205"/>
    </row>
    <row r="967">
      <c r="A967" s="205"/>
      <c r="B967" s="205"/>
      <c r="C967" s="205"/>
      <c r="D967" s="205"/>
      <c r="E967" s="205"/>
      <c r="F967" s="205"/>
      <c r="G967" s="205"/>
      <c r="H967" s="205"/>
      <c r="I967" s="205"/>
      <c r="J967" s="205"/>
      <c r="K967" s="205"/>
      <c r="L967" s="205"/>
      <c r="M967" s="205"/>
      <c r="N967" s="205"/>
      <c r="O967" s="205"/>
      <c r="P967" s="205"/>
      <c r="Q967" s="205"/>
      <c r="R967" s="205"/>
      <c r="S967" s="205"/>
      <c r="T967" s="205"/>
      <c r="U967" s="205"/>
      <c r="V967" s="206"/>
      <c r="W967" s="207"/>
      <c r="X967" s="205"/>
      <c r="Y967" s="205"/>
      <c r="Z967" s="205"/>
      <c r="AA967" s="205"/>
      <c r="AB967" s="208"/>
      <c r="AC967" s="205"/>
      <c r="AD967" s="205"/>
      <c r="AE967" s="205"/>
      <c r="AF967" s="205"/>
      <c r="AG967" s="205"/>
    </row>
    <row r="968">
      <c r="A968" s="205"/>
      <c r="B968" s="205"/>
      <c r="C968" s="205"/>
      <c r="D968" s="205"/>
      <c r="E968" s="205"/>
      <c r="F968" s="205"/>
      <c r="G968" s="205"/>
      <c r="H968" s="205"/>
      <c r="I968" s="205"/>
      <c r="J968" s="205"/>
      <c r="K968" s="205"/>
      <c r="L968" s="205"/>
      <c r="M968" s="205"/>
      <c r="N968" s="205"/>
      <c r="O968" s="205"/>
      <c r="P968" s="205"/>
      <c r="Q968" s="205"/>
      <c r="R968" s="205"/>
      <c r="S968" s="205"/>
      <c r="T968" s="205"/>
      <c r="U968" s="205"/>
      <c r="V968" s="206"/>
      <c r="W968" s="207"/>
      <c r="X968" s="205"/>
      <c r="Y968" s="205"/>
      <c r="Z968" s="205"/>
      <c r="AA968" s="205"/>
      <c r="AB968" s="208"/>
      <c r="AC968" s="205"/>
      <c r="AD968" s="205"/>
      <c r="AE968" s="205"/>
      <c r="AF968" s="205"/>
      <c r="AG968" s="205"/>
    </row>
    <row r="969">
      <c r="A969" s="205"/>
      <c r="B969" s="205"/>
      <c r="C969" s="205"/>
      <c r="D969" s="205"/>
      <c r="E969" s="205"/>
      <c r="F969" s="205"/>
      <c r="G969" s="205"/>
      <c r="H969" s="205"/>
      <c r="I969" s="205"/>
      <c r="J969" s="205"/>
      <c r="K969" s="205"/>
      <c r="L969" s="205"/>
      <c r="M969" s="205"/>
      <c r="N969" s="205"/>
      <c r="O969" s="205"/>
      <c r="P969" s="205"/>
      <c r="Q969" s="205"/>
      <c r="R969" s="205"/>
      <c r="S969" s="205"/>
      <c r="T969" s="205"/>
      <c r="U969" s="205"/>
      <c r="V969" s="206"/>
      <c r="W969" s="207"/>
      <c r="X969" s="205"/>
      <c r="Y969" s="205"/>
      <c r="Z969" s="205"/>
      <c r="AA969" s="205"/>
      <c r="AB969" s="208"/>
      <c r="AC969" s="205"/>
      <c r="AD969" s="205"/>
      <c r="AE969" s="205"/>
      <c r="AF969" s="205"/>
      <c r="AG969" s="205"/>
    </row>
    <row r="970">
      <c r="A970" s="205"/>
      <c r="B970" s="205"/>
      <c r="C970" s="205"/>
      <c r="D970" s="205"/>
      <c r="E970" s="205"/>
      <c r="F970" s="205"/>
      <c r="G970" s="205"/>
      <c r="H970" s="205"/>
      <c r="I970" s="205"/>
      <c r="J970" s="205"/>
      <c r="K970" s="205"/>
      <c r="L970" s="205"/>
      <c r="M970" s="205"/>
      <c r="N970" s="205"/>
      <c r="O970" s="205"/>
      <c r="P970" s="205"/>
      <c r="Q970" s="205"/>
      <c r="R970" s="205"/>
      <c r="S970" s="205"/>
      <c r="T970" s="205"/>
      <c r="U970" s="205"/>
      <c r="V970" s="206"/>
      <c r="W970" s="207"/>
      <c r="X970" s="205"/>
      <c r="Y970" s="205"/>
      <c r="Z970" s="205"/>
      <c r="AA970" s="205"/>
      <c r="AB970" s="208"/>
      <c r="AC970" s="205"/>
      <c r="AD970" s="205"/>
      <c r="AE970" s="205"/>
      <c r="AF970" s="205"/>
      <c r="AG970" s="205"/>
    </row>
    <row r="971">
      <c r="A971" s="205"/>
      <c r="B971" s="205"/>
      <c r="C971" s="205"/>
      <c r="D971" s="205"/>
      <c r="E971" s="205"/>
      <c r="F971" s="205"/>
      <c r="G971" s="205"/>
      <c r="H971" s="205"/>
      <c r="I971" s="205"/>
      <c r="J971" s="205"/>
      <c r="K971" s="205"/>
      <c r="L971" s="205"/>
      <c r="M971" s="205"/>
      <c r="N971" s="205"/>
      <c r="O971" s="205"/>
      <c r="P971" s="205"/>
      <c r="Q971" s="205"/>
      <c r="R971" s="205"/>
      <c r="S971" s="205"/>
      <c r="T971" s="205"/>
      <c r="U971" s="205"/>
      <c r="V971" s="206"/>
      <c r="W971" s="207"/>
      <c r="X971" s="205"/>
      <c r="Y971" s="205"/>
      <c r="Z971" s="205"/>
      <c r="AA971" s="205"/>
      <c r="AB971" s="208"/>
      <c r="AC971" s="205"/>
      <c r="AD971" s="205"/>
      <c r="AE971" s="205"/>
      <c r="AF971" s="205"/>
      <c r="AG971" s="205"/>
    </row>
    <row r="972">
      <c r="A972" s="205"/>
      <c r="B972" s="205"/>
      <c r="C972" s="205"/>
      <c r="D972" s="205"/>
      <c r="E972" s="205"/>
      <c r="F972" s="205"/>
      <c r="G972" s="205"/>
      <c r="H972" s="205"/>
      <c r="I972" s="205"/>
      <c r="J972" s="205"/>
      <c r="K972" s="205"/>
      <c r="L972" s="205"/>
      <c r="M972" s="205"/>
      <c r="N972" s="205"/>
      <c r="O972" s="205"/>
      <c r="P972" s="205"/>
      <c r="Q972" s="205"/>
      <c r="R972" s="205"/>
      <c r="S972" s="205"/>
      <c r="T972" s="205"/>
      <c r="U972" s="205"/>
      <c r="V972" s="206"/>
      <c r="W972" s="207"/>
      <c r="X972" s="205"/>
      <c r="Y972" s="205"/>
      <c r="Z972" s="205"/>
      <c r="AA972" s="205"/>
      <c r="AB972" s="208"/>
      <c r="AC972" s="205"/>
      <c r="AD972" s="205"/>
      <c r="AE972" s="205"/>
      <c r="AF972" s="205"/>
      <c r="AG972" s="205"/>
    </row>
    <row r="973">
      <c r="A973" s="205"/>
      <c r="B973" s="205"/>
      <c r="C973" s="205"/>
      <c r="D973" s="205"/>
      <c r="E973" s="205"/>
      <c r="F973" s="205"/>
      <c r="G973" s="205"/>
      <c r="H973" s="205"/>
      <c r="I973" s="205"/>
      <c r="J973" s="205"/>
      <c r="K973" s="205"/>
      <c r="L973" s="205"/>
      <c r="M973" s="205"/>
      <c r="N973" s="205"/>
      <c r="O973" s="205"/>
      <c r="P973" s="205"/>
      <c r="Q973" s="205"/>
      <c r="R973" s="205"/>
      <c r="S973" s="205"/>
      <c r="T973" s="205"/>
      <c r="U973" s="205"/>
      <c r="V973" s="206"/>
      <c r="W973" s="207"/>
      <c r="X973" s="205"/>
      <c r="Y973" s="205"/>
      <c r="Z973" s="205"/>
      <c r="AA973" s="205"/>
      <c r="AB973" s="208"/>
      <c r="AC973" s="205"/>
      <c r="AD973" s="205"/>
      <c r="AE973" s="205"/>
      <c r="AF973" s="205"/>
      <c r="AG973" s="205"/>
    </row>
    <row r="974">
      <c r="A974" s="205"/>
      <c r="B974" s="205"/>
      <c r="C974" s="205"/>
      <c r="D974" s="205"/>
      <c r="E974" s="205"/>
      <c r="F974" s="205"/>
      <c r="G974" s="205"/>
      <c r="H974" s="205"/>
      <c r="I974" s="205"/>
      <c r="J974" s="205"/>
      <c r="K974" s="205"/>
      <c r="L974" s="205"/>
      <c r="M974" s="205"/>
      <c r="N974" s="205"/>
      <c r="O974" s="205"/>
      <c r="P974" s="205"/>
      <c r="Q974" s="205"/>
      <c r="R974" s="205"/>
      <c r="S974" s="205"/>
      <c r="T974" s="205"/>
      <c r="U974" s="205"/>
      <c r="V974" s="206"/>
      <c r="W974" s="207"/>
      <c r="X974" s="205"/>
      <c r="Y974" s="205"/>
      <c r="Z974" s="205"/>
      <c r="AA974" s="205"/>
      <c r="AB974" s="208"/>
      <c r="AC974" s="205"/>
      <c r="AD974" s="205"/>
      <c r="AE974" s="205"/>
      <c r="AF974" s="205"/>
      <c r="AG974" s="205"/>
    </row>
    <row r="975">
      <c r="A975" s="205"/>
      <c r="B975" s="205"/>
      <c r="C975" s="205"/>
      <c r="D975" s="205"/>
      <c r="E975" s="205"/>
      <c r="F975" s="205"/>
      <c r="G975" s="205"/>
      <c r="H975" s="205"/>
      <c r="I975" s="205"/>
      <c r="J975" s="205"/>
      <c r="K975" s="205"/>
      <c r="L975" s="205"/>
      <c r="M975" s="205"/>
      <c r="N975" s="205"/>
      <c r="O975" s="205"/>
      <c r="P975" s="205"/>
      <c r="Q975" s="205"/>
      <c r="R975" s="205"/>
      <c r="S975" s="205"/>
      <c r="T975" s="205"/>
      <c r="U975" s="205"/>
      <c r="V975" s="206"/>
      <c r="W975" s="207"/>
      <c r="X975" s="205"/>
      <c r="Y975" s="205"/>
      <c r="Z975" s="205"/>
      <c r="AA975" s="205"/>
      <c r="AB975" s="208"/>
      <c r="AC975" s="205"/>
      <c r="AD975" s="205"/>
      <c r="AE975" s="205"/>
      <c r="AF975" s="205"/>
      <c r="AG975" s="205"/>
    </row>
    <row r="976">
      <c r="A976" s="205"/>
      <c r="B976" s="205"/>
      <c r="C976" s="205"/>
      <c r="D976" s="205"/>
      <c r="E976" s="205"/>
      <c r="F976" s="205"/>
      <c r="G976" s="205"/>
      <c r="H976" s="205"/>
      <c r="I976" s="205"/>
      <c r="J976" s="205"/>
      <c r="K976" s="205"/>
      <c r="L976" s="205"/>
      <c r="M976" s="205"/>
      <c r="N976" s="205"/>
      <c r="O976" s="205"/>
      <c r="P976" s="205"/>
      <c r="Q976" s="205"/>
      <c r="R976" s="205"/>
      <c r="S976" s="205"/>
      <c r="T976" s="205"/>
      <c r="U976" s="205"/>
      <c r="V976" s="206"/>
      <c r="W976" s="207"/>
      <c r="X976" s="205"/>
      <c r="Y976" s="205"/>
      <c r="Z976" s="205"/>
      <c r="AA976" s="205"/>
      <c r="AB976" s="208"/>
      <c r="AC976" s="205"/>
      <c r="AD976" s="205"/>
      <c r="AE976" s="205"/>
      <c r="AF976" s="205"/>
      <c r="AG976" s="205"/>
    </row>
    <row r="977">
      <c r="A977" s="205"/>
      <c r="B977" s="205"/>
      <c r="C977" s="205"/>
      <c r="D977" s="205"/>
      <c r="E977" s="205"/>
      <c r="F977" s="205"/>
      <c r="G977" s="205"/>
      <c r="H977" s="205"/>
      <c r="I977" s="205"/>
      <c r="J977" s="205"/>
      <c r="K977" s="205"/>
      <c r="L977" s="205"/>
      <c r="M977" s="205"/>
      <c r="N977" s="205"/>
      <c r="O977" s="205"/>
      <c r="P977" s="205"/>
      <c r="Q977" s="205"/>
      <c r="R977" s="205"/>
      <c r="S977" s="205"/>
      <c r="T977" s="205"/>
      <c r="U977" s="205"/>
      <c r="V977" s="206"/>
      <c r="W977" s="207"/>
      <c r="X977" s="205"/>
      <c r="Y977" s="205"/>
      <c r="Z977" s="205"/>
      <c r="AA977" s="205"/>
      <c r="AB977" s="208"/>
      <c r="AC977" s="205"/>
      <c r="AD977" s="205"/>
      <c r="AE977" s="205"/>
      <c r="AF977" s="205"/>
      <c r="AG977" s="205"/>
    </row>
    <row r="978">
      <c r="A978" s="205"/>
      <c r="B978" s="205"/>
      <c r="C978" s="205"/>
      <c r="D978" s="205"/>
      <c r="E978" s="205"/>
      <c r="F978" s="205"/>
      <c r="G978" s="205"/>
      <c r="H978" s="205"/>
      <c r="I978" s="205"/>
      <c r="J978" s="205"/>
      <c r="K978" s="205"/>
      <c r="L978" s="205"/>
      <c r="M978" s="205"/>
      <c r="N978" s="205"/>
      <c r="O978" s="205"/>
      <c r="P978" s="205"/>
      <c r="Q978" s="205"/>
      <c r="R978" s="205"/>
      <c r="S978" s="205"/>
      <c r="T978" s="205"/>
      <c r="U978" s="205"/>
      <c r="V978" s="206"/>
      <c r="W978" s="207"/>
      <c r="X978" s="205"/>
      <c r="Y978" s="205"/>
      <c r="Z978" s="205"/>
      <c r="AA978" s="205"/>
      <c r="AB978" s="208"/>
      <c r="AC978" s="205"/>
      <c r="AD978" s="205"/>
      <c r="AE978" s="205"/>
      <c r="AF978" s="205"/>
      <c r="AG978" s="205"/>
    </row>
    <row r="979">
      <c r="A979" s="205"/>
      <c r="B979" s="205"/>
      <c r="C979" s="205"/>
      <c r="D979" s="205"/>
      <c r="E979" s="205"/>
      <c r="F979" s="205"/>
      <c r="G979" s="205"/>
      <c r="H979" s="205"/>
      <c r="I979" s="205"/>
      <c r="J979" s="205"/>
      <c r="K979" s="205"/>
      <c r="L979" s="205"/>
      <c r="M979" s="205"/>
      <c r="N979" s="205"/>
      <c r="O979" s="205"/>
      <c r="P979" s="205"/>
      <c r="Q979" s="205"/>
      <c r="R979" s="205"/>
      <c r="S979" s="205"/>
      <c r="T979" s="205"/>
      <c r="U979" s="205"/>
      <c r="V979" s="206"/>
      <c r="W979" s="207"/>
      <c r="X979" s="205"/>
      <c r="Y979" s="205"/>
      <c r="Z979" s="205"/>
      <c r="AA979" s="205"/>
      <c r="AB979" s="208"/>
      <c r="AC979" s="205"/>
      <c r="AD979" s="205"/>
      <c r="AE979" s="205"/>
      <c r="AF979" s="205"/>
      <c r="AG979" s="205"/>
    </row>
    <row r="980">
      <c r="A980" s="205"/>
      <c r="B980" s="205"/>
      <c r="C980" s="205"/>
      <c r="D980" s="205"/>
      <c r="E980" s="205"/>
      <c r="F980" s="205"/>
      <c r="G980" s="205"/>
      <c r="H980" s="205"/>
      <c r="I980" s="205"/>
      <c r="J980" s="205"/>
      <c r="K980" s="205"/>
      <c r="L980" s="205"/>
      <c r="M980" s="205"/>
      <c r="N980" s="205"/>
      <c r="O980" s="205"/>
      <c r="P980" s="205"/>
      <c r="Q980" s="205"/>
      <c r="R980" s="205"/>
      <c r="S980" s="205"/>
      <c r="T980" s="205"/>
      <c r="U980" s="205"/>
      <c r="V980" s="206"/>
      <c r="W980" s="207"/>
      <c r="X980" s="205"/>
      <c r="Y980" s="205"/>
      <c r="Z980" s="205"/>
      <c r="AA980" s="205"/>
      <c r="AB980" s="208"/>
      <c r="AC980" s="205"/>
      <c r="AD980" s="205"/>
      <c r="AE980" s="205"/>
      <c r="AF980" s="205"/>
      <c r="AG980" s="205"/>
    </row>
    <row r="981">
      <c r="A981" s="205"/>
      <c r="B981" s="205"/>
      <c r="C981" s="205"/>
      <c r="D981" s="205"/>
      <c r="E981" s="205"/>
      <c r="F981" s="205"/>
      <c r="G981" s="205"/>
      <c r="H981" s="205"/>
      <c r="I981" s="205"/>
      <c r="J981" s="205"/>
      <c r="K981" s="205"/>
      <c r="L981" s="205"/>
      <c r="M981" s="205"/>
      <c r="N981" s="205"/>
      <c r="O981" s="205"/>
      <c r="P981" s="205"/>
      <c r="Q981" s="205"/>
      <c r="R981" s="205"/>
      <c r="S981" s="205"/>
      <c r="T981" s="205"/>
      <c r="U981" s="205"/>
      <c r="V981" s="206"/>
      <c r="W981" s="207"/>
      <c r="X981" s="205"/>
      <c r="Y981" s="205"/>
      <c r="Z981" s="205"/>
      <c r="AA981" s="205"/>
      <c r="AB981" s="208"/>
      <c r="AC981" s="205"/>
      <c r="AD981" s="205"/>
      <c r="AE981" s="205"/>
      <c r="AF981" s="205"/>
      <c r="AG981" s="205"/>
    </row>
    <row r="982">
      <c r="A982" s="205"/>
      <c r="B982" s="205"/>
      <c r="C982" s="205"/>
      <c r="D982" s="205"/>
      <c r="E982" s="205"/>
      <c r="F982" s="205"/>
      <c r="G982" s="205"/>
      <c r="H982" s="205"/>
      <c r="I982" s="205"/>
      <c r="J982" s="205"/>
      <c r="K982" s="205"/>
      <c r="L982" s="205"/>
      <c r="M982" s="205"/>
      <c r="N982" s="205"/>
      <c r="O982" s="205"/>
      <c r="P982" s="205"/>
      <c r="Q982" s="205"/>
      <c r="R982" s="205"/>
      <c r="S982" s="205"/>
      <c r="T982" s="205"/>
      <c r="U982" s="205"/>
      <c r="V982" s="206"/>
      <c r="W982" s="207"/>
      <c r="X982" s="205"/>
      <c r="Y982" s="205"/>
      <c r="Z982" s="205"/>
      <c r="AA982" s="205"/>
      <c r="AB982" s="208"/>
      <c r="AC982" s="205"/>
      <c r="AD982" s="205"/>
      <c r="AE982" s="205"/>
      <c r="AF982" s="205"/>
      <c r="AG982" s="205"/>
    </row>
    <row r="983">
      <c r="A983" s="205"/>
      <c r="B983" s="205"/>
      <c r="C983" s="205"/>
      <c r="D983" s="205"/>
      <c r="E983" s="205"/>
      <c r="F983" s="205"/>
      <c r="G983" s="205"/>
      <c r="H983" s="205"/>
      <c r="I983" s="205"/>
      <c r="J983" s="205"/>
      <c r="K983" s="205"/>
      <c r="L983" s="205"/>
      <c r="M983" s="205"/>
      <c r="N983" s="205"/>
      <c r="O983" s="205"/>
      <c r="P983" s="205"/>
      <c r="Q983" s="205"/>
      <c r="R983" s="205"/>
      <c r="S983" s="205"/>
      <c r="T983" s="205"/>
      <c r="U983" s="205"/>
      <c r="V983" s="206"/>
      <c r="W983" s="207"/>
      <c r="X983" s="205"/>
      <c r="Y983" s="205"/>
      <c r="Z983" s="205"/>
      <c r="AA983" s="205"/>
      <c r="AB983" s="208"/>
      <c r="AC983" s="205"/>
      <c r="AD983" s="205"/>
      <c r="AE983" s="205"/>
      <c r="AF983" s="205"/>
      <c r="AG983" s="205"/>
    </row>
    <row r="984">
      <c r="A984" s="205"/>
      <c r="B984" s="205"/>
      <c r="C984" s="205"/>
      <c r="D984" s="205"/>
      <c r="E984" s="205"/>
      <c r="F984" s="205"/>
      <c r="G984" s="205"/>
      <c r="H984" s="205"/>
      <c r="I984" s="205"/>
      <c r="J984" s="205"/>
      <c r="K984" s="205"/>
      <c r="L984" s="205"/>
      <c r="M984" s="205"/>
      <c r="N984" s="205"/>
      <c r="O984" s="205"/>
      <c r="P984" s="205"/>
      <c r="Q984" s="205"/>
      <c r="R984" s="205"/>
      <c r="S984" s="205"/>
      <c r="T984" s="205"/>
      <c r="U984" s="205"/>
      <c r="V984" s="206"/>
      <c r="W984" s="207"/>
      <c r="X984" s="205"/>
      <c r="Y984" s="205"/>
      <c r="Z984" s="205"/>
      <c r="AA984" s="205"/>
      <c r="AB984" s="208"/>
      <c r="AC984" s="205"/>
      <c r="AD984" s="205"/>
      <c r="AE984" s="205"/>
      <c r="AF984" s="205"/>
      <c r="AG984" s="205"/>
    </row>
    <row r="985">
      <c r="A985" s="205"/>
      <c r="B985" s="205"/>
      <c r="C985" s="205"/>
      <c r="D985" s="205"/>
      <c r="E985" s="205"/>
      <c r="F985" s="205"/>
      <c r="G985" s="205"/>
      <c r="H985" s="205"/>
      <c r="I985" s="205"/>
      <c r="J985" s="205"/>
      <c r="K985" s="205"/>
      <c r="L985" s="205"/>
      <c r="M985" s="205"/>
      <c r="N985" s="205"/>
      <c r="O985" s="205"/>
      <c r="P985" s="205"/>
      <c r="Q985" s="205"/>
      <c r="R985" s="205"/>
      <c r="S985" s="205"/>
      <c r="T985" s="205"/>
      <c r="U985" s="205"/>
      <c r="V985" s="206"/>
      <c r="W985" s="207"/>
      <c r="X985" s="205"/>
      <c r="Y985" s="205"/>
      <c r="Z985" s="205"/>
      <c r="AA985" s="205"/>
      <c r="AB985" s="208"/>
      <c r="AC985" s="205"/>
      <c r="AD985" s="205"/>
      <c r="AE985" s="205"/>
      <c r="AF985" s="205"/>
      <c r="AG985" s="205"/>
    </row>
    <row r="986">
      <c r="A986" s="205"/>
      <c r="B986" s="205"/>
      <c r="C986" s="205"/>
      <c r="D986" s="205"/>
      <c r="E986" s="205"/>
      <c r="F986" s="205"/>
      <c r="G986" s="205"/>
      <c r="H986" s="205"/>
      <c r="I986" s="205"/>
      <c r="J986" s="205"/>
      <c r="K986" s="205"/>
      <c r="L986" s="205"/>
      <c r="M986" s="205"/>
      <c r="N986" s="205"/>
      <c r="O986" s="205"/>
      <c r="P986" s="205"/>
      <c r="Q986" s="205"/>
      <c r="R986" s="205"/>
      <c r="S986" s="205"/>
      <c r="T986" s="205"/>
      <c r="U986" s="205"/>
      <c r="V986" s="206"/>
      <c r="W986" s="207"/>
      <c r="X986" s="205"/>
      <c r="Y986" s="205"/>
      <c r="Z986" s="205"/>
      <c r="AA986" s="205"/>
      <c r="AB986" s="208"/>
      <c r="AC986" s="205"/>
      <c r="AD986" s="205"/>
      <c r="AE986" s="205"/>
      <c r="AF986" s="205"/>
      <c r="AG986" s="205"/>
    </row>
    <row r="987">
      <c r="A987" s="205"/>
      <c r="B987" s="205"/>
      <c r="C987" s="205"/>
      <c r="D987" s="205"/>
      <c r="E987" s="205"/>
      <c r="F987" s="205"/>
      <c r="G987" s="205"/>
      <c r="H987" s="205"/>
      <c r="I987" s="205"/>
      <c r="J987" s="205"/>
      <c r="K987" s="205"/>
      <c r="L987" s="205"/>
      <c r="M987" s="205"/>
      <c r="N987" s="205"/>
      <c r="O987" s="205"/>
      <c r="P987" s="205"/>
      <c r="Q987" s="205"/>
      <c r="R987" s="205"/>
      <c r="S987" s="205"/>
      <c r="T987" s="205"/>
      <c r="U987" s="205"/>
      <c r="V987" s="206"/>
      <c r="W987" s="207"/>
      <c r="X987" s="205"/>
      <c r="Y987" s="205"/>
      <c r="Z987" s="205"/>
      <c r="AA987" s="205"/>
      <c r="AB987" s="208"/>
      <c r="AC987" s="205"/>
      <c r="AD987" s="205"/>
      <c r="AE987" s="205"/>
      <c r="AF987" s="205"/>
      <c r="AG987" s="205"/>
    </row>
    <row r="988">
      <c r="A988" s="205"/>
      <c r="B988" s="205"/>
      <c r="C988" s="205"/>
      <c r="D988" s="205"/>
      <c r="E988" s="205"/>
      <c r="F988" s="205"/>
      <c r="G988" s="205"/>
      <c r="H988" s="205"/>
      <c r="I988" s="205"/>
      <c r="J988" s="205"/>
      <c r="K988" s="205"/>
      <c r="L988" s="205"/>
      <c r="M988" s="205"/>
      <c r="N988" s="205"/>
      <c r="O988" s="205"/>
      <c r="P988" s="205"/>
      <c r="Q988" s="205"/>
      <c r="R988" s="205"/>
      <c r="S988" s="205"/>
      <c r="T988" s="205"/>
      <c r="U988" s="205"/>
      <c r="V988" s="206"/>
      <c r="W988" s="207"/>
      <c r="X988" s="205"/>
      <c r="Y988" s="205"/>
      <c r="Z988" s="205"/>
      <c r="AA988" s="205"/>
      <c r="AB988" s="208"/>
      <c r="AC988" s="205"/>
      <c r="AD988" s="205"/>
      <c r="AE988" s="205"/>
      <c r="AF988" s="205"/>
      <c r="AG988" s="205"/>
    </row>
    <row r="989">
      <c r="A989" s="205"/>
      <c r="B989" s="205"/>
      <c r="C989" s="205"/>
      <c r="D989" s="205"/>
      <c r="E989" s="205"/>
      <c r="F989" s="205"/>
      <c r="G989" s="205"/>
      <c r="H989" s="205"/>
      <c r="I989" s="205"/>
      <c r="J989" s="205"/>
      <c r="K989" s="205"/>
      <c r="L989" s="205"/>
      <c r="M989" s="205"/>
      <c r="N989" s="205"/>
      <c r="O989" s="205"/>
      <c r="P989" s="205"/>
      <c r="Q989" s="205"/>
      <c r="R989" s="205"/>
      <c r="S989" s="205"/>
      <c r="T989" s="205"/>
      <c r="U989" s="205"/>
      <c r="V989" s="206"/>
      <c r="W989" s="207"/>
      <c r="X989" s="205"/>
      <c r="Y989" s="205"/>
      <c r="Z989" s="205"/>
      <c r="AA989" s="205"/>
      <c r="AB989" s="208"/>
      <c r="AC989" s="205"/>
      <c r="AD989" s="205"/>
      <c r="AE989" s="205"/>
      <c r="AF989" s="205"/>
      <c r="AG989" s="205"/>
    </row>
    <row r="990">
      <c r="A990" s="205"/>
      <c r="B990" s="205"/>
      <c r="C990" s="205"/>
      <c r="D990" s="205"/>
      <c r="E990" s="205"/>
      <c r="F990" s="205"/>
      <c r="G990" s="205"/>
      <c r="H990" s="205"/>
      <c r="I990" s="205"/>
      <c r="J990" s="205"/>
      <c r="K990" s="205"/>
      <c r="L990" s="205"/>
      <c r="M990" s="205"/>
      <c r="N990" s="205"/>
      <c r="O990" s="205"/>
      <c r="P990" s="205"/>
      <c r="Q990" s="205"/>
      <c r="R990" s="205"/>
      <c r="S990" s="205"/>
      <c r="T990" s="205"/>
      <c r="U990" s="205"/>
      <c r="V990" s="206"/>
      <c r="W990" s="207"/>
      <c r="X990" s="205"/>
      <c r="Y990" s="205"/>
      <c r="Z990" s="205"/>
      <c r="AA990" s="205"/>
      <c r="AB990" s="208"/>
      <c r="AC990" s="205"/>
      <c r="AD990" s="205"/>
      <c r="AE990" s="205"/>
      <c r="AF990" s="205"/>
      <c r="AG990" s="205"/>
    </row>
    <row r="991">
      <c r="A991" s="205"/>
      <c r="B991" s="205"/>
      <c r="C991" s="205"/>
      <c r="D991" s="205"/>
      <c r="E991" s="205"/>
      <c r="F991" s="205"/>
      <c r="G991" s="205"/>
      <c r="H991" s="205"/>
      <c r="I991" s="205"/>
      <c r="J991" s="205"/>
      <c r="K991" s="205"/>
      <c r="L991" s="205"/>
      <c r="M991" s="205"/>
      <c r="N991" s="205"/>
      <c r="O991" s="205"/>
      <c r="P991" s="205"/>
      <c r="Q991" s="205"/>
      <c r="R991" s="205"/>
      <c r="S991" s="205"/>
      <c r="T991" s="205"/>
      <c r="U991" s="205"/>
      <c r="V991" s="206"/>
      <c r="W991" s="207"/>
      <c r="X991" s="205"/>
      <c r="Y991" s="205"/>
      <c r="Z991" s="205"/>
      <c r="AA991" s="205"/>
      <c r="AB991" s="208"/>
      <c r="AC991" s="205"/>
      <c r="AD991" s="205"/>
      <c r="AE991" s="205"/>
      <c r="AF991" s="205"/>
      <c r="AG991" s="205"/>
    </row>
  </sheetData>
  <autoFilter ref="$A$1:$AG$68">
    <sortState ref="A1:AG68">
      <sortCondition ref="U1:U68"/>
      <sortCondition ref="W1:W68"/>
      <sortCondition ref="C1:C68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34.25"/>
  </cols>
  <sheetData>
    <row r="1">
      <c r="A1" s="35" t="s">
        <v>936</v>
      </c>
      <c r="B1" s="35" t="s">
        <v>937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5" t="s">
        <v>938</v>
      </c>
    </row>
    <row r="2">
      <c r="A2" s="35" t="s">
        <v>939</v>
      </c>
      <c r="B2" s="209">
        <v>45006.0</v>
      </c>
    </row>
  </sheetData>
  <drawing r:id="rId1"/>
</worksheet>
</file>