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C:\hlocal\SOC\P02\"/>
    </mc:Choice>
  </mc:AlternateContent>
  <xr:revisionPtr revIDLastSave="0" documentId="8_{3D8E8FD5-BFCA-4D82-8C3F-5D8300F21BB9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Teórico" sheetId="3" r:id="rId1"/>
    <sheet name="GEPHI" sheetId="2" r:id="rId2"/>
    <sheet name="Datos BA" sheetId="4" r:id="rId3"/>
    <sheet name="Datos Random" sheetId="5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G4" i="3"/>
  <c r="G5" i="3"/>
  <c r="G6" i="3"/>
  <c r="G7" i="3"/>
  <c r="G8" i="3"/>
  <c r="F4" i="3"/>
  <c r="F5" i="3"/>
  <c r="F6" i="3"/>
  <c r="F7" i="3"/>
  <c r="F8" i="3"/>
  <c r="E4" i="3"/>
  <c r="E5" i="3"/>
  <c r="E6" i="3"/>
  <c r="E7" i="3"/>
  <c r="E8" i="3"/>
  <c r="D4" i="3"/>
  <c r="D5" i="3"/>
  <c r="D6" i="3"/>
  <c r="D7" i="3"/>
  <c r="D8" i="3"/>
  <c r="H19" i="3"/>
  <c r="H20" i="3"/>
  <c r="H21" i="3"/>
  <c r="H22" i="3"/>
  <c r="H23" i="3"/>
  <c r="H18" i="3"/>
  <c r="G13" i="3"/>
  <c r="G14" i="3"/>
  <c r="G15" i="3"/>
  <c r="G16" i="3"/>
  <c r="G17" i="3"/>
  <c r="G18" i="3"/>
  <c r="G19" i="3"/>
  <c r="G20" i="3"/>
  <c r="G21" i="3"/>
  <c r="G22" i="3"/>
  <c r="G23" i="3"/>
  <c r="F13" i="3"/>
  <c r="F14" i="3"/>
  <c r="F15" i="3"/>
  <c r="F16" i="3"/>
  <c r="F17" i="3"/>
  <c r="F18" i="3"/>
  <c r="F19" i="3"/>
  <c r="F20" i="3"/>
  <c r="F21" i="3"/>
  <c r="F22" i="3"/>
  <c r="F23" i="3"/>
  <c r="E13" i="3"/>
  <c r="E14" i="3"/>
  <c r="E15" i="3"/>
  <c r="E16" i="3"/>
  <c r="E17" i="3"/>
  <c r="E18" i="3"/>
  <c r="I18" i="3" s="1"/>
  <c r="E19" i="3"/>
  <c r="I19" i="3" s="1"/>
  <c r="E20" i="3"/>
  <c r="I20" i="3" s="1"/>
  <c r="E21" i="3"/>
  <c r="E22" i="3"/>
  <c r="E23" i="3"/>
  <c r="D13" i="3"/>
  <c r="D14" i="3"/>
  <c r="D15" i="3"/>
  <c r="D16" i="3"/>
  <c r="D17" i="3"/>
  <c r="D18" i="3"/>
  <c r="D19" i="3"/>
  <c r="D20" i="3"/>
  <c r="D21" i="3"/>
  <c r="D22" i="3"/>
  <c r="D23" i="3"/>
  <c r="G12" i="3"/>
  <c r="I13" i="3"/>
  <c r="I14" i="3"/>
  <c r="I15" i="3"/>
  <c r="I16" i="3"/>
  <c r="I17" i="3"/>
  <c r="I21" i="3"/>
  <c r="I22" i="3"/>
  <c r="I23" i="3"/>
  <c r="I12" i="3"/>
  <c r="F12" i="3"/>
  <c r="E12" i="3"/>
  <c r="D12" i="3"/>
  <c r="H3" i="3"/>
  <c r="G3" i="3"/>
  <c r="F3" i="3"/>
  <c r="E3" i="3"/>
  <c r="D3" i="3"/>
</calcChain>
</file>

<file path=xl/sharedStrings.xml><?xml version="1.0" encoding="utf-8"?>
<sst xmlns="http://schemas.openxmlformats.org/spreadsheetml/2006/main" count="91" uniqueCount="23">
  <si>
    <t>Scale-free network</t>
  </si>
  <si>
    <t>N</t>
  </si>
  <si>
    <t>m</t>
  </si>
  <si>
    <t>Average Clustering Coefficient</t>
  </si>
  <si>
    <t>Random network</t>
  </si>
  <si>
    <t>Evolution Stage</t>
  </si>
  <si>
    <t>p</t>
  </si>
  <si>
    <t>Avg. Distance</t>
  </si>
  <si>
    <t>Density</t>
  </si>
  <si>
    <t>subcritical</t>
  </si>
  <si>
    <t>500</t>
  </si>
  <si>
    <t>1000</t>
  </si>
  <si>
    <t>5000</t>
  </si>
  <si>
    <t>critical</t>
  </si>
  <si>
    <t>supercritical</t>
  </si>
  <si>
    <t>connected</t>
  </si>
  <si>
    <t>L</t>
  </si>
  <si>
    <t>&lt;k&gt;</t>
  </si>
  <si>
    <t># Connected components</t>
  </si>
  <si>
    <t>Largest hub Degree</t>
  </si>
  <si>
    <t>Largest Hub Degree</t>
  </si>
  <si>
    <t>Kmin usado</t>
  </si>
  <si>
    <t>Infinity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</si>
</sst>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0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right"/>
    </xf>
    <xf numFmtId="0" fontId="4" fillId="0" borderId="3" xfId="0" applyFont="1" applyBorder="1" applyAlignment="1"/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/>
    <xf numFmtId="0" fontId="4" fillId="0" borderId="1" xfId="0" applyFont="1" applyBorder="1" applyAlignment="1">
      <alignment horizontal="right"/>
    </xf>
    <xf numFmtId="0" fontId="0" fillId="0" borderId="7" xfId="0" applyFont="1" applyBorder="1" applyAlignment="1">
      <alignment horizontal="center" vertical="center" wrapText="1"/>
    </xf>
    <xf numFmtId="0" fontId="0" fillId="0" borderId="6" xfId="0" applyFont="1" applyBorder="1" applyAlignment="1"/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0" borderId="5" xfId="0" applyFont="1" applyBorder="1" applyAlignment="1">
      <alignment horizontal="center"/>
    </xf>
    <xf numFmtId="0" fontId="4" fillId="0" borderId="3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/>
  <dimension ref="A1:K23"/>
  <sheetViews>
    <sheetView tabSelected="1" workbookViewId="0">
      <selection activeCell="H3" sqref="H3:H8"/>
    </sheetView>
  </sheetViews>
  <sheetFormatPr baseColWidth="10" defaultRowHeight="13.2" x14ac:dyDescent="0.25"/>
  <cols>
    <col min="1" max="1" width="12.77734375" bestFit="1" customWidth="1"/>
    <col min="11" max="11" width="9.21875" customWidth="1"/>
  </cols>
  <sheetData>
    <row r="1" spans="1:11" x14ac:dyDescent="0.25">
      <c r="A1" s="17" t="s">
        <v>0</v>
      </c>
      <c r="B1" s="18"/>
      <c r="C1" s="18"/>
      <c r="D1" s="18"/>
      <c r="E1" s="18"/>
      <c r="F1" s="18"/>
      <c r="G1" s="18"/>
      <c r="H1" s="18"/>
    </row>
    <row r="2" spans="1:11" ht="39.6" x14ac:dyDescent="0.25">
      <c r="B2" s="1" t="s">
        <v>1</v>
      </c>
      <c r="C2" s="1" t="s">
        <v>2</v>
      </c>
      <c r="D2" s="1" t="s">
        <v>16</v>
      </c>
      <c r="E2" s="8" t="s">
        <v>8</v>
      </c>
      <c r="F2" s="1" t="s">
        <v>20</v>
      </c>
      <c r="G2" s="8" t="s">
        <v>7</v>
      </c>
      <c r="H2" s="1" t="s">
        <v>3</v>
      </c>
    </row>
    <row r="3" spans="1:11" x14ac:dyDescent="0.25">
      <c r="B3" s="4">
        <v>500</v>
      </c>
      <c r="C3" s="4">
        <v>3</v>
      </c>
      <c r="D3" s="4">
        <f>((C3)*(C3+1))/2+(B3-1-C3)*C3</f>
        <v>1494</v>
      </c>
      <c r="E3" s="4">
        <f>D3/(B3*(B3-1)/2)</f>
        <v>1.1975951903807616E-2</v>
      </c>
      <c r="F3" s="2">
        <f>C3*POWER(B3,0.5)</f>
        <v>67.082039324993701</v>
      </c>
      <c r="G3" s="3">
        <f>LN(B3)/LN(LN(B3))</f>
        <v>3.4017182280363412</v>
      </c>
      <c r="H3" s="4">
        <f>(LN(B3)*LN(B3))/B3</f>
        <v>7.7242707633949359E-2</v>
      </c>
    </row>
    <row r="4" spans="1:11" x14ac:dyDescent="0.25">
      <c r="B4" s="4">
        <v>500</v>
      </c>
      <c r="C4" s="4">
        <v>4</v>
      </c>
      <c r="D4" s="4">
        <f t="shared" ref="D4:D8" si="0">((C4)*(C4+1))/2+(B4-1-C4)*C4</f>
        <v>1990</v>
      </c>
      <c r="E4" s="4">
        <f t="shared" ref="E4:E8" si="1">D4/(B4*(B4-1)/2)</f>
        <v>1.5951903807615232E-2</v>
      </c>
      <c r="F4" s="2">
        <f t="shared" ref="F4:F8" si="2">C4*POWER(B4,0.5)</f>
        <v>89.442719099991592</v>
      </c>
      <c r="G4" s="3">
        <f t="shared" ref="G4:G8" si="3">LN(B4)/LN(LN(B4))</f>
        <v>3.4017182280363412</v>
      </c>
      <c r="H4" s="4">
        <f t="shared" ref="H4:H8" si="4">(LN(B4)*LN(B4))/B4</f>
        <v>7.7242707633949359E-2</v>
      </c>
    </row>
    <row r="5" spans="1:11" x14ac:dyDescent="0.25">
      <c r="B5" s="4">
        <v>1000</v>
      </c>
      <c r="C5" s="4">
        <v>3</v>
      </c>
      <c r="D5" s="4">
        <f t="shared" si="0"/>
        <v>2994</v>
      </c>
      <c r="E5" s="4">
        <f t="shared" si="1"/>
        <v>5.9939939939939943E-3</v>
      </c>
      <c r="F5" s="2">
        <f t="shared" si="2"/>
        <v>94.868329805051374</v>
      </c>
      <c r="G5" s="3">
        <f t="shared" si="3"/>
        <v>3.5742499165819992</v>
      </c>
      <c r="H5" s="4">
        <f t="shared" si="4"/>
        <v>4.7717082994305576E-2</v>
      </c>
    </row>
    <row r="6" spans="1:11" x14ac:dyDescent="0.25">
      <c r="B6" s="4">
        <v>1000</v>
      </c>
      <c r="C6" s="4">
        <v>4</v>
      </c>
      <c r="D6" s="4">
        <f t="shared" si="0"/>
        <v>3990</v>
      </c>
      <c r="E6" s="4">
        <f t="shared" si="1"/>
        <v>7.9879879879879885E-3</v>
      </c>
      <c r="F6" s="2">
        <f t="shared" si="2"/>
        <v>126.49110640673517</v>
      </c>
      <c r="G6" s="3">
        <f t="shared" si="3"/>
        <v>3.5742499165819992</v>
      </c>
      <c r="H6" s="4">
        <f t="shared" si="4"/>
        <v>4.7717082994305576E-2</v>
      </c>
    </row>
    <row r="7" spans="1:11" x14ac:dyDescent="0.25">
      <c r="B7" s="4">
        <v>5000</v>
      </c>
      <c r="C7" s="4">
        <v>3</v>
      </c>
      <c r="D7" s="4">
        <f t="shared" si="0"/>
        <v>14994</v>
      </c>
      <c r="E7" s="4">
        <f t="shared" si="1"/>
        <v>1.1997599519903981E-3</v>
      </c>
      <c r="F7" s="2">
        <f t="shared" si="2"/>
        <v>212.13203435596427</v>
      </c>
      <c r="G7" s="3">
        <f t="shared" si="3"/>
        <v>3.976119453625683</v>
      </c>
      <c r="H7" s="4">
        <f t="shared" si="4"/>
        <v>1.4508515971981424E-2</v>
      </c>
    </row>
    <row r="8" spans="1:11" x14ac:dyDescent="0.25">
      <c r="B8" s="4">
        <v>5000</v>
      </c>
      <c r="C8" s="4">
        <v>4</v>
      </c>
      <c r="D8" s="4">
        <f t="shared" si="0"/>
        <v>19990</v>
      </c>
      <c r="E8" s="4">
        <f t="shared" si="1"/>
        <v>1.5995199039807962E-3</v>
      </c>
      <c r="F8" s="2">
        <f t="shared" si="2"/>
        <v>282.84271247461902</v>
      </c>
      <c r="G8" s="3">
        <f t="shared" si="3"/>
        <v>3.976119453625683</v>
      </c>
      <c r="H8" s="4">
        <f t="shared" si="4"/>
        <v>1.4508515971981424E-2</v>
      </c>
    </row>
    <row r="9" spans="1:11" x14ac:dyDescent="0.25">
      <c r="A9" s="5"/>
      <c r="B9" s="6"/>
      <c r="C9" s="6"/>
      <c r="D9" s="6"/>
      <c r="E9" s="6"/>
      <c r="F9" s="7"/>
      <c r="G9" s="7"/>
      <c r="H9" s="7"/>
    </row>
    <row r="10" spans="1:11" x14ac:dyDescent="0.25">
      <c r="A10" s="19" t="s">
        <v>4</v>
      </c>
      <c r="B10" s="20"/>
      <c r="C10" s="20"/>
      <c r="D10" s="20"/>
      <c r="E10" s="20"/>
      <c r="F10" s="20"/>
      <c r="G10" s="20"/>
      <c r="H10" s="20"/>
    </row>
    <row r="11" spans="1:11" ht="39.6" x14ac:dyDescent="0.25">
      <c r="A11" s="8" t="s">
        <v>5</v>
      </c>
      <c r="B11" s="8" t="s">
        <v>1</v>
      </c>
      <c r="C11" s="8" t="s">
        <v>6</v>
      </c>
      <c r="D11" s="11" t="s">
        <v>16</v>
      </c>
      <c r="E11" s="11" t="s">
        <v>17</v>
      </c>
      <c r="F11" s="8" t="s">
        <v>8</v>
      </c>
      <c r="G11" s="1" t="s">
        <v>20</v>
      </c>
      <c r="H11" s="8" t="s">
        <v>7</v>
      </c>
      <c r="I11" s="1" t="s">
        <v>3</v>
      </c>
      <c r="J11" s="14" t="s">
        <v>18</v>
      </c>
      <c r="K11" s="14" t="s">
        <v>21</v>
      </c>
    </row>
    <row r="12" spans="1:11" x14ac:dyDescent="0.25">
      <c r="A12" s="10" t="s">
        <v>9</v>
      </c>
      <c r="B12" s="9" t="s">
        <v>10</v>
      </c>
      <c r="C12" s="9">
        <v>1E-3</v>
      </c>
      <c r="D12" s="9">
        <f>(B12*(B12-1)*C12)/2</f>
        <v>124.75</v>
      </c>
      <c r="E12" s="9">
        <f>(B12-1)*C12</f>
        <v>0.499</v>
      </c>
      <c r="F12" s="9">
        <f>D12/(B12*(B12-1)/2)</f>
        <v>1E-3</v>
      </c>
      <c r="G12" s="9">
        <f>LN(B12)/E12</f>
        <v>12.454124445735854</v>
      </c>
      <c r="H12" s="9" t="s">
        <v>22</v>
      </c>
      <c r="I12" s="13">
        <f>E12/B12</f>
        <v>9.9799999999999997E-4</v>
      </c>
      <c r="J12" s="15"/>
      <c r="K12" s="15">
        <v>0</v>
      </c>
    </row>
    <row r="13" spans="1:11" x14ac:dyDescent="0.25">
      <c r="A13" s="10" t="s">
        <v>9</v>
      </c>
      <c r="B13" s="9" t="s">
        <v>11</v>
      </c>
      <c r="C13" s="9">
        <v>1E-3</v>
      </c>
      <c r="D13" s="9">
        <f t="shared" ref="D13:D23" si="5">(B13*(B13-1)*C13)/2</f>
        <v>499.5</v>
      </c>
      <c r="E13" s="9">
        <f t="shared" ref="E13:E23" si="6">(B13-1)*C13</f>
        <v>0.999</v>
      </c>
      <c r="F13" s="9">
        <f t="shared" ref="F13:F23" si="7">D13/(B13*(B13-1)/2)</f>
        <v>1E-3</v>
      </c>
      <c r="G13" s="9">
        <f t="shared" ref="G13:G23" si="8">LN(B13)/E13</f>
        <v>6.9146699489310679</v>
      </c>
      <c r="H13" s="9" t="s">
        <v>22</v>
      </c>
      <c r="I13" s="13">
        <f t="shared" ref="I13:I23" si="9">E13/B13</f>
        <v>9.990000000000001E-4</v>
      </c>
      <c r="J13" s="15"/>
      <c r="K13" s="15">
        <v>0</v>
      </c>
    </row>
    <row r="14" spans="1:11" x14ac:dyDescent="0.25">
      <c r="A14" s="10" t="s">
        <v>9</v>
      </c>
      <c r="B14" s="9" t="s">
        <v>12</v>
      </c>
      <c r="C14" s="9">
        <v>1E-3</v>
      </c>
      <c r="D14" s="9">
        <f t="shared" si="5"/>
        <v>12497.5</v>
      </c>
      <c r="E14" s="9">
        <f t="shared" si="6"/>
        <v>4.9989999999999997</v>
      </c>
      <c r="F14" s="9">
        <f t="shared" si="7"/>
        <v>1E-3</v>
      </c>
      <c r="G14" s="9">
        <f t="shared" si="8"/>
        <v>1.7037793941620802</v>
      </c>
      <c r="H14" s="9" t="s">
        <v>22</v>
      </c>
      <c r="I14" s="13">
        <f t="shared" si="9"/>
        <v>9.9979999999999991E-4</v>
      </c>
      <c r="J14" s="15"/>
      <c r="K14" s="15">
        <v>0</v>
      </c>
    </row>
    <row r="15" spans="1:11" x14ac:dyDescent="0.25">
      <c r="A15" s="10" t="s">
        <v>13</v>
      </c>
      <c r="B15" s="9" t="s">
        <v>10</v>
      </c>
      <c r="C15" s="9">
        <v>2E-3</v>
      </c>
      <c r="D15" s="9">
        <f t="shared" si="5"/>
        <v>249.5</v>
      </c>
      <c r="E15" s="9">
        <f t="shared" si="6"/>
        <v>0.998</v>
      </c>
      <c r="F15" s="9">
        <f t="shared" si="7"/>
        <v>2E-3</v>
      </c>
      <c r="G15" s="9">
        <f t="shared" si="8"/>
        <v>6.2270622228679269</v>
      </c>
      <c r="H15" s="9" t="s">
        <v>22</v>
      </c>
      <c r="I15" s="13">
        <f t="shared" si="9"/>
        <v>1.9959999999999999E-3</v>
      </c>
      <c r="J15" s="15"/>
      <c r="K15" s="15">
        <v>0</v>
      </c>
    </row>
    <row r="16" spans="1:11" x14ac:dyDescent="0.25">
      <c r="A16" s="10" t="s">
        <v>13</v>
      </c>
      <c r="B16" s="9" t="s">
        <v>11</v>
      </c>
      <c r="C16" s="9">
        <v>2E-3</v>
      </c>
      <c r="D16" s="9">
        <f t="shared" si="5"/>
        <v>999</v>
      </c>
      <c r="E16" s="9">
        <f t="shared" si="6"/>
        <v>1.998</v>
      </c>
      <c r="F16" s="9">
        <f t="shared" si="7"/>
        <v>2E-3</v>
      </c>
      <c r="G16" s="9">
        <f t="shared" si="8"/>
        <v>3.4573349744655339</v>
      </c>
      <c r="H16" s="9" t="s">
        <v>22</v>
      </c>
      <c r="I16" s="13">
        <f t="shared" si="9"/>
        <v>1.9980000000000002E-3</v>
      </c>
      <c r="J16" s="15"/>
      <c r="K16" s="15">
        <v>0</v>
      </c>
    </row>
    <row r="17" spans="1:11" x14ac:dyDescent="0.25">
      <c r="A17" s="10" t="s">
        <v>13</v>
      </c>
      <c r="B17" s="9" t="s">
        <v>12</v>
      </c>
      <c r="C17" s="9">
        <v>2E-3</v>
      </c>
      <c r="D17" s="9">
        <f t="shared" si="5"/>
        <v>24995</v>
      </c>
      <c r="E17" s="9">
        <f t="shared" si="6"/>
        <v>9.9979999999999993</v>
      </c>
      <c r="F17" s="9">
        <f t="shared" si="7"/>
        <v>2E-3</v>
      </c>
      <c r="G17" s="9">
        <f t="shared" si="8"/>
        <v>0.85188969708104012</v>
      </c>
      <c r="H17" s="9" t="s">
        <v>22</v>
      </c>
      <c r="I17" s="13">
        <f t="shared" si="9"/>
        <v>1.9995999999999998E-3</v>
      </c>
      <c r="J17" s="15"/>
      <c r="K17" s="15">
        <v>0</v>
      </c>
    </row>
    <row r="18" spans="1:11" x14ac:dyDescent="0.25">
      <c r="A18" s="10" t="s">
        <v>14</v>
      </c>
      <c r="B18" s="9" t="s">
        <v>10</v>
      </c>
      <c r="C18" s="9">
        <v>8.9999999999999993E-3</v>
      </c>
      <c r="D18" s="9">
        <f t="shared" si="5"/>
        <v>1122.75</v>
      </c>
      <c r="E18" s="9">
        <f t="shared" si="6"/>
        <v>4.4909999999999997</v>
      </c>
      <c r="F18" s="9">
        <f t="shared" si="7"/>
        <v>8.9999999999999993E-3</v>
      </c>
      <c r="G18" s="9">
        <f t="shared" si="8"/>
        <v>1.3837916050817618</v>
      </c>
      <c r="H18" s="9">
        <f>LN(B18)/LN(E18)</f>
        <v>4.1373476476676005</v>
      </c>
      <c r="I18" s="13">
        <f t="shared" si="9"/>
        <v>8.9819999999999987E-3</v>
      </c>
      <c r="J18" s="15"/>
      <c r="K18" s="15">
        <v>0</v>
      </c>
    </row>
    <row r="19" spans="1:11" x14ac:dyDescent="0.25">
      <c r="A19" s="10" t="s">
        <v>14</v>
      </c>
      <c r="B19" s="9" t="s">
        <v>11</v>
      </c>
      <c r="C19" s="9">
        <v>8.9999999999999993E-3</v>
      </c>
      <c r="D19" s="9">
        <f t="shared" si="5"/>
        <v>4495.5</v>
      </c>
      <c r="E19" s="9">
        <f t="shared" si="6"/>
        <v>8.9909999999999997</v>
      </c>
      <c r="F19" s="9">
        <f t="shared" si="7"/>
        <v>8.9999999999999993E-3</v>
      </c>
      <c r="G19" s="9">
        <f t="shared" si="8"/>
        <v>0.76829666099234095</v>
      </c>
      <c r="H19" s="9">
        <f t="shared" ref="H19:H23" si="10">LN(B19)/LN(E19)</f>
        <v>3.1452871095055599</v>
      </c>
      <c r="I19" s="13">
        <f t="shared" si="9"/>
        <v>8.990999999999999E-3</v>
      </c>
      <c r="J19" s="15"/>
      <c r="K19" s="15">
        <v>0</v>
      </c>
    </row>
    <row r="20" spans="1:11" x14ac:dyDescent="0.25">
      <c r="A20" s="10" t="s">
        <v>14</v>
      </c>
      <c r="B20" s="9" t="s">
        <v>12</v>
      </c>
      <c r="C20" s="9">
        <v>8.9999999999999993E-3</v>
      </c>
      <c r="D20" s="9">
        <f t="shared" si="5"/>
        <v>112477.49999999999</v>
      </c>
      <c r="E20" s="9">
        <f t="shared" si="6"/>
        <v>44.991</v>
      </c>
      <c r="F20" s="9">
        <f t="shared" si="7"/>
        <v>8.9999999999999993E-3</v>
      </c>
      <c r="G20" s="9">
        <f t="shared" si="8"/>
        <v>0.18930882157356446</v>
      </c>
      <c r="H20" s="9">
        <f t="shared" si="10"/>
        <v>2.2375613207966634</v>
      </c>
      <c r="I20" s="13">
        <f t="shared" si="9"/>
        <v>8.9981999999999996E-3</v>
      </c>
      <c r="J20" s="15"/>
      <c r="K20" s="15">
        <v>0</v>
      </c>
    </row>
    <row r="21" spans="1:11" x14ac:dyDescent="0.25">
      <c r="A21" s="10" t="s">
        <v>15</v>
      </c>
      <c r="B21" s="9">
        <v>500</v>
      </c>
      <c r="C21" s="22">
        <v>0.1</v>
      </c>
      <c r="D21" s="9">
        <f t="shared" si="5"/>
        <v>12475</v>
      </c>
      <c r="E21" s="9">
        <f t="shared" si="6"/>
        <v>49.900000000000006</v>
      </c>
      <c r="F21" s="9">
        <f t="shared" si="7"/>
        <v>0.1</v>
      </c>
      <c r="G21" s="9">
        <f t="shared" si="8"/>
        <v>0.12454124445735854</v>
      </c>
      <c r="H21" s="9">
        <f t="shared" si="10"/>
        <v>1.5894052983448042</v>
      </c>
      <c r="I21" s="13">
        <f t="shared" si="9"/>
        <v>9.9800000000000014E-2</v>
      </c>
      <c r="J21" s="15">
        <v>1</v>
      </c>
      <c r="K21" s="15">
        <v>2</v>
      </c>
    </row>
    <row r="22" spans="1:11" x14ac:dyDescent="0.25">
      <c r="A22" s="10" t="s">
        <v>15</v>
      </c>
      <c r="B22" s="9" t="s">
        <v>11</v>
      </c>
      <c r="C22" s="9">
        <v>0.1</v>
      </c>
      <c r="D22" s="9">
        <f t="shared" si="5"/>
        <v>49950</v>
      </c>
      <c r="E22" s="9">
        <f t="shared" si="6"/>
        <v>99.9</v>
      </c>
      <c r="F22" s="9">
        <f t="shared" si="7"/>
        <v>0.1</v>
      </c>
      <c r="G22" s="9">
        <f t="shared" si="8"/>
        <v>6.9146699489310681E-2</v>
      </c>
      <c r="H22" s="9">
        <f t="shared" si="10"/>
        <v>1.500325954646079</v>
      </c>
      <c r="I22" s="13">
        <f t="shared" si="9"/>
        <v>9.9900000000000003E-2</v>
      </c>
      <c r="J22" s="15">
        <v>1</v>
      </c>
      <c r="K22" s="15">
        <v>2</v>
      </c>
    </row>
    <row r="23" spans="1:11" x14ac:dyDescent="0.25">
      <c r="A23" s="10" t="s">
        <v>15</v>
      </c>
      <c r="B23" s="9" t="s">
        <v>12</v>
      </c>
      <c r="C23" s="9">
        <v>0.1</v>
      </c>
      <c r="D23" s="9">
        <f t="shared" si="5"/>
        <v>1249750</v>
      </c>
      <c r="E23" s="9">
        <f t="shared" si="6"/>
        <v>499.90000000000003</v>
      </c>
      <c r="F23" s="9">
        <f t="shared" si="7"/>
        <v>0.1</v>
      </c>
      <c r="G23" s="9">
        <f t="shared" si="8"/>
        <v>1.7037793941620798E-2</v>
      </c>
      <c r="H23" s="9">
        <f t="shared" si="10"/>
        <v>1.3705558250983685</v>
      </c>
      <c r="I23" s="13">
        <f t="shared" si="9"/>
        <v>9.9980000000000013E-2</v>
      </c>
      <c r="J23" s="15">
        <v>1</v>
      </c>
      <c r="K23" s="15">
        <v>2</v>
      </c>
    </row>
  </sheetData>
  <mergeCells count="2">
    <mergeCell ref="A1:H1"/>
    <mergeCell ref="A10:H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J23"/>
  <sheetViews>
    <sheetView workbookViewId="0">
      <selection activeCell="E12" sqref="E12"/>
    </sheetView>
  </sheetViews>
  <sheetFormatPr baseColWidth="10" defaultRowHeight="13.2" x14ac:dyDescent="0.25"/>
  <cols>
    <col min="1" max="1" width="12.77734375" bestFit="1" customWidth="1"/>
    <col min="11" max="11" width="9.77734375" customWidth="1"/>
  </cols>
  <sheetData>
    <row r="1" spans="1:10" x14ac:dyDescent="0.25">
      <c r="A1" s="21" t="s">
        <v>0</v>
      </c>
      <c r="B1" s="18"/>
      <c r="C1" s="18"/>
      <c r="D1" s="18"/>
      <c r="E1" s="18"/>
      <c r="F1" s="18"/>
      <c r="G1" s="18"/>
      <c r="H1" s="18"/>
    </row>
    <row r="2" spans="1:10" ht="39.6" x14ac:dyDescent="0.25">
      <c r="A2" s="12"/>
      <c r="B2" s="1" t="s">
        <v>1</v>
      </c>
      <c r="C2" s="1" t="s">
        <v>2</v>
      </c>
      <c r="D2" s="1" t="s">
        <v>16</v>
      </c>
      <c r="E2" s="8" t="s">
        <v>8</v>
      </c>
      <c r="F2" s="16" t="s">
        <v>19</v>
      </c>
      <c r="G2" s="8" t="s">
        <v>7</v>
      </c>
      <c r="H2" s="1" t="s">
        <v>3</v>
      </c>
    </row>
    <row r="3" spans="1:10" x14ac:dyDescent="0.25">
      <c r="B3" s="4">
        <v>500</v>
      </c>
      <c r="C3" s="4">
        <v>3</v>
      </c>
      <c r="D3" s="4"/>
      <c r="E3" s="4"/>
      <c r="F3" s="2"/>
      <c r="G3" s="3"/>
      <c r="H3" s="4"/>
    </row>
    <row r="4" spans="1:10" x14ac:dyDescent="0.25">
      <c r="B4" s="4">
        <v>500</v>
      </c>
      <c r="C4" s="4">
        <v>4</v>
      </c>
      <c r="D4" s="4"/>
      <c r="E4" s="4"/>
      <c r="F4" s="2"/>
      <c r="G4" s="3"/>
      <c r="H4" s="4"/>
    </row>
    <row r="5" spans="1:10" x14ac:dyDescent="0.25">
      <c r="B5" s="4">
        <v>1000</v>
      </c>
      <c r="C5" s="4">
        <v>3</v>
      </c>
      <c r="D5" s="4"/>
      <c r="E5" s="4"/>
      <c r="F5" s="2"/>
      <c r="G5" s="3"/>
      <c r="H5" s="4"/>
    </row>
    <row r="6" spans="1:10" x14ac:dyDescent="0.25">
      <c r="B6" s="4">
        <v>1000</v>
      </c>
      <c r="C6" s="4">
        <v>4</v>
      </c>
      <c r="D6" s="4"/>
      <c r="E6" s="4"/>
      <c r="F6" s="2"/>
      <c r="G6" s="3"/>
      <c r="H6" s="4"/>
    </row>
    <row r="7" spans="1:10" x14ac:dyDescent="0.25">
      <c r="B7" s="4">
        <v>5000</v>
      </c>
      <c r="C7" s="4">
        <v>3</v>
      </c>
      <c r="D7" s="4"/>
      <c r="E7" s="4"/>
      <c r="F7" s="2"/>
      <c r="G7" s="3"/>
      <c r="H7" s="4"/>
    </row>
    <row r="8" spans="1:10" x14ac:dyDescent="0.25">
      <c r="B8" s="4">
        <v>5000</v>
      </c>
      <c r="C8" s="4">
        <v>4</v>
      </c>
      <c r="D8" s="4"/>
      <c r="E8" s="4"/>
      <c r="F8" s="2"/>
      <c r="G8" s="3"/>
      <c r="H8" s="4"/>
    </row>
    <row r="9" spans="1:10" x14ac:dyDescent="0.25">
      <c r="A9" s="5"/>
      <c r="B9" s="6"/>
      <c r="C9" s="6"/>
      <c r="D9" s="6"/>
      <c r="E9" s="6"/>
      <c r="F9" s="7"/>
      <c r="G9" s="7"/>
      <c r="H9" s="7"/>
    </row>
    <row r="10" spans="1:10" x14ac:dyDescent="0.25">
      <c r="A10" s="19" t="s">
        <v>4</v>
      </c>
      <c r="B10" s="20"/>
      <c r="C10" s="20"/>
      <c r="D10" s="20"/>
      <c r="E10" s="20"/>
      <c r="F10" s="20"/>
      <c r="G10" s="20"/>
      <c r="H10" s="20"/>
    </row>
    <row r="11" spans="1:10" ht="39.6" x14ac:dyDescent="0.25">
      <c r="A11" s="8" t="s">
        <v>5</v>
      </c>
      <c r="B11" s="8" t="s">
        <v>1</v>
      </c>
      <c r="C11" s="8" t="s">
        <v>6</v>
      </c>
      <c r="D11" s="11" t="s">
        <v>16</v>
      </c>
      <c r="E11" s="11" t="s">
        <v>17</v>
      </c>
      <c r="F11" s="8" t="s">
        <v>8</v>
      </c>
      <c r="G11" s="1" t="s">
        <v>20</v>
      </c>
      <c r="H11" s="8" t="s">
        <v>7</v>
      </c>
      <c r="I11" s="1" t="s">
        <v>3</v>
      </c>
      <c r="J11" s="14" t="s">
        <v>18</v>
      </c>
    </row>
    <row r="12" spans="1:10" x14ac:dyDescent="0.25">
      <c r="A12" s="10" t="s">
        <v>9</v>
      </c>
      <c r="B12" s="9" t="s">
        <v>10</v>
      </c>
      <c r="C12" s="9">
        <v>1E-3</v>
      </c>
      <c r="D12" s="9"/>
      <c r="E12" s="9"/>
      <c r="F12" s="9"/>
      <c r="G12" s="9"/>
      <c r="H12" s="9"/>
      <c r="I12" s="9"/>
      <c r="J12" s="15"/>
    </row>
    <row r="13" spans="1:10" x14ac:dyDescent="0.25">
      <c r="A13" s="10" t="s">
        <v>9</v>
      </c>
      <c r="B13" s="9" t="s">
        <v>11</v>
      </c>
      <c r="C13" s="9">
        <v>1E-3</v>
      </c>
      <c r="D13" s="9"/>
      <c r="E13" s="9"/>
      <c r="F13" s="9"/>
      <c r="G13" s="9"/>
      <c r="H13" s="9"/>
      <c r="I13" s="9"/>
      <c r="J13" s="15"/>
    </row>
    <row r="14" spans="1:10" x14ac:dyDescent="0.25">
      <c r="A14" s="10" t="s">
        <v>9</v>
      </c>
      <c r="B14" s="9" t="s">
        <v>12</v>
      </c>
      <c r="C14" s="9">
        <v>1E-3</v>
      </c>
      <c r="D14" s="9"/>
      <c r="E14" s="9"/>
      <c r="F14" s="9"/>
      <c r="G14" s="9"/>
      <c r="H14" s="9"/>
      <c r="I14" s="9"/>
      <c r="J14" s="15"/>
    </row>
    <row r="15" spans="1:10" x14ac:dyDescent="0.25">
      <c r="A15" s="10" t="s">
        <v>13</v>
      </c>
      <c r="B15" s="9" t="s">
        <v>10</v>
      </c>
      <c r="C15" s="9">
        <v>2E-3</v>
      </c>
      <c r="D15" s="9"/>
      <c r="E15" s="9"/>
      <c r="F15" s="9"/>
      <c r="G15" s="9"/>
      <c r="H15" s="9"/>
      <c r="I15" s="9"/>
      <c r="J15" s="15"/>
    </row>
    <row r="16" spans="1:10" x14ac:dyDescent="0.25">
      <c r="A16" s="10" t="s">
        <v>13</v>
      </c>
      <c r="B16" s="9" t="s">
        <v>11</v>
      </c>
      <c r="C16" s="9">
        <v>2E-3</v>
      </c>
      <c r="D16" s="9"/>
      <c r="E16" s="9"/>
      <c r="F16" s="9"/>
      <c r="G16" s="9"/>
      <c r="H16" s="9"/>
      <c r="I16" s="9"/>
      <c r="J16" s="15"/>
    </row>
    <row r="17" spans="1:10" x14ac:dyDescent="0.25">
      <c r="A17" s="10" t="s">
        <v>13</v>
      </c>
      <c r="B17" s="9" t="s">
        <v>12</v>
      </c>
      <c r="C17" s="9">
        <v>2E-3</v>
      </c>
      <c r="D17" s="9"/>
      <c r="E17" s="9"/>
      <c r="F17" s="9"/>
      <c r="G17" s="9"/>
      <c r="H17" s="9"/>
      <c r="I17" s="9"/>
      <c r="J17" s="15"/>
    </row>
    <row r="18" spans="1:10" x14ac:dyDescent="0.25">
      <c r="A18" s="10" t="s">
        <v>14</v>
      </c>
      <c r="B18" s="9" t="s">
        <v>10</v>
      </c>
      <c r="C18" s="9">
        <v>8.9999999999999993E-3</v>
      </c>
      <c r="D18" s="9"/>
      <c r="E18" s="9"/>
      <c r="F18" s="9"/>
      <c r="G18" s="9"/>
      <c r="H18" s="9"/>
      <c r="I18" s="9"/>
      <c r="J18" s="15"/>
    </row>
    <row r="19" spans="1:10" x14ac:dyDescent="0.25">
      <c r="A19" s="10" t="s">
        <v>14</v>
      </c>
      <c r="B19" s="9" t="s">
        <v>11</v>
      </c>
      <c r="C19" s="9">
        <v>8.9999999999999993E-3</v>
      </c>
      <c r="D19" s="9"/>
      <c r="E19" s="9"/>
      <c r="F19" s="9"/>
      <c r="G19" s="9"/>
      <c r="H19" s="9"/>
      <c r="I19" s="9"/>
      <c r="J19" s="15"/>
    </row>
    <row r="20" spans="1:10" x14ac:dyDescent="0.25">
      <c r="A20" s="10" t="s">
        <v>14</v>
      </c>
      <c r="B20" s="9" t="s">
        <v>12</v>
      </c>
      <c r="C20" s="9">
        <v>8.9999999999999993E-3</v>
      </c>
      <c r="D20" s="9"/>
      <c r="E20" s="9"/>
      <c r="F20" s="9"/>
      <c r="G20" s="9"/>
      <c r="H20" s="9"/>
      <c r="I20" s="9"/>
      <c r="J20" s="15"/>
    </row>
    <row r="21" spans="1:10" x14ac:dyDescent="0.25">
      <c r="A21" s="10" t="s">
        <v>15</v>
      </c>
      <c r="B21" s="9">
        <v>500</v>
      </c>
      <c r="C21" s="22">
        <v>0.1</v>
      </c>
      <c r="D21" s="9"/>
      <c r="E21" s="9"/>
      <c r="F21" s="9"/>
      <c r="G21" s="9"/>
      <c r="H21" s="9"/>
      <c r="I21" s="9"/>
      <c r="J21" s="15"/>
    </row>
    <row r="22" spans="1:10" x14ac:dyDescent="0.25">
      <c r="A22" s="10" t="s">
        <v>15</v>
      </c>
      <c r="B22" s="9" t="s">
        <v>11</v>
      </c>
      <c r="C22" s="9">
        <v>0.1</v>
      </c>
      <c r="D22" s="9"/>
      <c r="E22" s="9"/>
      <c r="F22" s="9"/>
      <c r="G22" s="9"/>
      <c r="H22" s="9"/>
      <c r="I22" s="9"/>
      <c r="J22" s="15"/>
    </row>
    <row r="23" spans="1:10" x14ac:dyDescent="0.25">
      <c r="A23" s="10" t="s">
        <v>15</v>
      </c>
      <c r="B23" s="9" t="s">
        <v>12</v>
      </c>
      <c r="C23" s="9">
        <v>0.1</v>
      </c>
      <c r="D23" s="9"/>
      <c r="E23" s="9"/>
      <c r="F23" s="9"/>
      <c r="G23" s="9"/>
      <c r="H23" s="9"/>
      <c r="I23" s="9"/>
      <c r="J23" s="15"/>
    </row>
  </sheetData>
  <mergeCells count="2">
    <mergeCell ref="A1:H1"/>
    <mergeCell ref="A10:H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99F28-7F9C-4F77-991F-F7F0457B1F9D}">
  <dimension ref="A1"/>
  <sheetViews>
    <sheetView workbookViewId="0"/>
  </sheetViews>
  <sheetFormatPr baseColWidth="10" defaultRowHeight="13.2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E7251-7AFA-4EB9-99C8-E40173EA218C}">
  <dimension ref="A1"/>
  <sheetViews>
    <sheetView workbookViewId="0"/>
  </sheetViews>
  <sheetFormatPr baseColWidth="10"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Teórico</vt:lpstr>
      <vt:lpstr>GEPHI</vt:lpstr>
      <vt:lpstr>Datos BA</vt:lpstr>
      <vt:lpstr>Datos Random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del Pino Castilla</dc:creator>
  <cp:lastModifiedBy>Victor del Pino Castilla</cp:lastModifiedBy>
  <dcterms:created xsi:type="dcterms:W3CDTF">2017-11-14T15:14:50Z</dcterms:created>
  <dcterms:modified xsi:type="dcterms:W3CDTF">2019-05-18T16:01:40Z</dcterms:modified>
</cp:coreProperties>
</file>