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https://telecomparistechfr-my.sharepoint.com/personal/victor_dyseryn_telecom-paris_fr/Documents/Enseignement/Corps/TP_Donnees/offline/"/>
    </mc:Choice>
  </mc:AlternateContent>
  <xr:revisionPtr revIDLastSave="7" documentId="8_{57EEB087-B923-AE47-98ED-9A97834116E8}" xr6:coauthVersionLast="45" xr6:coauthVersionMax="45" xr10:uidLastSave="{0EBF984B-11BA-6340-95AB-76F03456B94C}"/>
  <bookViews>
    <workbookView xWindow="0" yWindow="500" windowWidth="28800" windowHeight="17500" activeTab="1" xr2:uid="{00000000-000D-0000-FFFF-FFFF00000000}"/>
  </bookViews>
  <sheets>
    <sheet name="Donnees" sheetId="1" r:id="rId1"/>
    <sheet name="Visualis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B3" i="2"/>
  <c r="C3" i="2"/>
  <c r="D3" i="2"/>
  <c r="E3" i="2"/>
  <c r="G3" i="2"/>
  <c r="H3" i="2"/>
  <c r="I3" i="2"/>
  <c r="J3" i="2"/>
  <c r="K3" i="2"/>
  <c r="M3" i="2"/>
  <c r="D4" i="2"/>
  <c r="E4" i="2"/>
  <c r="G4" i="2"/>
  <c r="I4" i="2"/>
  <c r="M4" i="2"/>
  <c r="A6" i="2" l="1"/>
  <c r="C5" i="2"/>
  <c r="G5" i="2"/>
  <c r="L3" i="2"/>
  <c r="F3" i="2"/>
  <c r="D6" i="2"/>
  <c r="G6" i="2"/>
  <c r="B5" i="2"/>
  <c r="J5" i="2"/>
  <c r="D5" i="2"/>
  <c r="E5" i="2"/>
  <c r="M5" i="2"/>
  <c r="K6" i="2"/>
  <c r="H4" i="2"/>
  <c r="B4" i="2"/>
  <c r="J4" i="2"/>
  <c r="C4" i="2"/>
  <c r="K4" i="2"/>
  <c r="J6" i="2"/>
  <c r="K5" i="2"/>
  <c r="I6" i="2"/>
  <c r="I5" i="2"/>
  <c r="H6" i="2"/>
  <c r="H5" i="2"/>
  <c r="N3" i="2"/>
  <c r="L5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6" i="2"/>
  <c r="B6" i="2"/>
  <c r="M6" i="2"/>
  <c r="E6" i="2"/>
  <c r="L6" i="2"/>
  <c r="L4" i="2"/>
  <c r="N5" i="2"/>
  <c r="F5" i="2"/>
  <c r="F4" i="2"/>
  <c r="N4" i="2" s="1"/>
  <c r="H7" i="2"/>
  <c r="I7" i="2"/>
  <c r="E7" i="2"/>
  <c r="G7" i="2"/>
  <c r="J7" i="2"/>
  <c r="K7" i="2"/>
  <c r="B7" i="2"/>
  <c r="M7" i="2"/>
  <c r="C7" i="2"/>
  <c r="D7" i="2"/>
  <c r="N6" i="2" l="1"/>
  <c r="F6" i="2"/>
  <c r="L7" i="2"/>
  <c r="F7" i="2"/>
  <c r="N7" i="2"/>
  <c r="H8" i="2"/>
  <c r="B8" i="2"/>
  <c r="J8" i="2"/>
  <c r="C8" i="2"/>
  <c r="K8" i="2"/>
  <c r="E8" i="2"/>
  <c r="G8" i="2"/>
  <c r="I8" i="2"/>
  <c r="M8" i="2"/>
  <c r="D8" i="2"/>
  <c r="F8" i="2" l="1"/>
  <c r="N8" i="2"/>
  <c r="L8" i="2"/>
  <c r="B9" i="2"/>
  <c r="J9" i="2"/>
  <c r="D9" i="2"/>
  <c r="E9" i="2"/>
  <c r="M9" i="2"/>
  <c r="C9" i="2"/>
  <c r="I9" i="2"/>
  <c r="G9" i="2"/>
  <c r="H9" i="2"/>
  <c r="K9" i="2"/>
  <c r="F9" i="2" l="1"/>
  <c r="N9" i="2"/>
  <c r="D10" i="2"/>
  <c r="G10" i="2"/>
  <c r="B10" i="2"/>
  <c r="C10" i="2"/>
  <c r="E10" i="2"/>
  <c r="I10" i="2"/>
  <c r="H10" i="2"/>
  <c r="J10" i="2"/>
  <c r="K10" i="2"/>
  <c r="M10" i="2"/>
  <c r="L9" i="2"/>
  <c r="F10" i="2" l="1"/>
  <c r="N10" i="2"/>
  <c r="H11" i="2"/>
  <c r="I11" i="2"/>
  <c r="B11" i="2"/>
  <c r="M11" i="2"/>
  <c r="C11" i="2"/>
  <c r="D11" i="2"/>
  <c r="G11" i="2"/>
  <c r="E11" i="2"/>
  <c r="J11" i="2"/>
  <c r="K11" i="2"/>
  <c r="L10" i="2"/>
  <c r="H12" i="2" l="1"/>
  <c r="B12" i="2"/>
  <c r="J12" i="2"/>
  <c r="C12" i="2"/>
  <c r="K12" i="2"/>
  <c r="M12" i="2"/>
  <c r="D12" i="2"/>
  <c r="E12" i="2"/>
  <c r="G12" i="2"/>
  <c r="I12" i="2"/>
  <c r="F11" i="2"/>
  <c r="N11" i="2"/>
  <c r="L11" i="2"/>
  <c r="B13" i="2" l="1"/>
  <c r="J13" i="2"/>
  <c r="D13" i="2"/>
  <c r="E13" i="2"/>
  <c r="M13" i="2"/>
  <c r="K13" i="2"/>
  <c r="C13" i="2"/>
  <c r="G13" i="2"/>
  <c r="H13" i="2"/>
  <c r="I13" i="2"/>
  <c r="F12" i="2"/>
  <c r="N12" i="2" s="1"/>
  <c r="L12" i="2"/>
  <c r="D14" i="2" l="1"/>
  <c r="G14" i="2"/>
  <c r="J14" i="2"/>
  <c r="K14" i="2"/>
  <c r="C14" i="2"/>
  <c r="M14" i="2"/>
  <c r="B14" i="2"/>
  <c r="E14" i="2"/>
  <c r="H14" i="2"/>
  <c r="I14" i="2"/>
  <c r="L13" i="2"/>
  <c r="F13" i="2"/>
  <c r="N13" i="2" s="1"/>
  <c r="F14" i="2" l="1"/>
  <c r="N14" i="2"/>
  <c r="L14" i="2"/>
  <c r="H15" i="2"/>
  <c r="I15" i="2"/>
  <c r="J15" i="2"/>
  <c r="K15" i="2"/>
  <c r="C15" i="2"/>
  <c r="B15" i="2"/>
  <c r="M15" i="2"/>
  <c r="D15" i="2"/>
  <c r="E15" i="2"/>
  <c r="G15" i="2"/>
  <c r="H16" i="2" l="1"/>
  <c r="B16" i="2"/>
  <c r="J16" i="2"/>
  <c r="C16" i="2"/>
  <c r="K16" i="2"/>
  <c r="G16" i="2"/>
  <c r="I16" i="2"/>
  <c r="M16" i="2"/>
  <c r="D16" i="2"/>
  <c r="E16" i="2"/>
  <c r="L15" i="2"/>
  <c r="F15" i="2"/>
  <c r="N15" i="2"/>
  <c r="B17" i="2" l="1"/>
  <c r="J17" i="2"/>
  <c r="D17" i="2"/>
  <c r="E17" i="2"/>
  <c r="M17" i="2"/>
  <c r="G17" i="2"/>
  <c r="H17" i="2"/>
  <c r="I17" i="2"/>
  <c r="K17" i="2"/>
  <c r="C17" i="2"/>
  <c r="F16" i="2"/>
  <c r="N16" i="2" s="1"/>
  <c r="L16" i="2"/>
  <c r="L17" i="2" l="1"/>
  <c r="D18" i="2"/>
  <c r="G18" i="2"/>
  <c r="E18" i="2"/>
  <c r="H18" i="2"/>
  <c r="K18" i="2"/>
  <c r="I18" i="2"/>
  <c r="J18" i="2"/>
  <c r="M18" i="2"/>
  <c r="B18" i="2"/>
  <c r="C18" i="2"/>
  <c r="N17" i="2"/>
  <c r="F17" i="2"/>
  <c r="F18" i="2" l="1"/>
  <c r="N18" i="2"/>
  <c r="L18" i="2"/>
  <c r="H19" i="2"/>
  <c r="I19" i="2"/>
  <c r="D19" i="2"/>
  <c r="E19" i="2"/>
  <c r="G19" i="2"/>
  <c r="K19" i="2"/>
  <c r="J19" i="2"/>
  <c r="B19" i="2"/>
  <c r="M19" i="2"/>
  <c r="C19" i="2"/>
  <c r="H20" i="2" l="1"/>
  <c r="B20" i="2"/>
  <c r="J20" i="2"/>
  <c r="C20" i="2"/>
  <c r="K20" i="2"/>
  <c r="D20" i="2"/>
  <c r="E20" i="2"/>
  <c r="I20" i="2"/>
  <c r="G20" i="2"/>
  <c r="M20" i="2"/>
  <c r="L19" i="2"/>
  <c r="F19" i="2"/>
  <c r="N19" i="2"/>
  <c r="B21" i="2" l="1"/>
  <c r="J21" i="2"/>
  <c r="D21" i="2"/>
  <c r="E21" i="2"/>
  <c r="M21" i="2"/>
  <c r="C21" i="2"/>
  <c r="H21" i="2"/>
  <c r="G21" i="2"/>
  <c r="I21" i="2"/>
  <c r="K21" i="2"/>
  <c r="F20" i="2"/>
  <c r="N20" i="2"/>
  <c r="L20" i="2"/>
  <c r="L21" i="2" l="1"/>
  <c r="D22" i="2"/>
  <c r="K22" i="2"/>
  <c r="B22" i="2"/>
  <c r="M22" i="2"/>
  <c r="C22" i="2"/>
  <c r="G22" i="2"/>
  <c r="E22" i="2"/>
  <c r="H22" i="2"/>
  <c r="I22" i="2"/>
  <c r="J22" i="2"/>
  <c r="F21" i="2"/>
  <c r="N21" i="2"/>
  <c r="L22" i="2" l="1"/>
  <c r="H23" i="2"/>
  <c r="I23" i="2"/>
  <c r="J23" i="2"/>
  <c r="C23" i="2"/>
  <c r="K23" i="2"/>
  <c r="M23" i="2"/>
  <c r="B23" i="2"/>
  <c r="D23" i="2"/>
  <c r="E23" i="2"/>
  <c r="G23" i="2"/>
  <c r="F22" i="2"/>
  <c r="N22" i="2"/>
  <c r="F23" i="2" l="1"/>
  <c r="N23" i="2"/>
  <c r="H24" i="2"/>
  <c r="B24" i="2"/>
  <c r="J24" i="2"/>
  <c r="E24" i="2"/>
  <c r="K24" i="2"/>
  <c r="G24" i="2"/>
  <c r="I24" i="2"/>
  <c r="C24" i="2"/>
  <c r="M24" i="2"/>
  <c r="D24" i="2"/>
  <c r="L23" i="2"/>
  <c r="B25" i="2" l="1"/>
  <c r="J25" i="2"/>
  <c r="D25" i="2"/>
  <c r="M25" i="2"/>
  <c r="C25" i="2"/>
  <c r="E25" i="2"/>
  <c r="G25" i="2"/>
  <c r="H25" i="2"/>
  <c r="I25" i="2"/>
  <c r="K25" i="2"/>
  <c r="L24" i="2"/>
  <c r="F24" i="2"/>
  <c r="N24" i="2"/>
  <c r="D26" i="2" l="1"/>
  <c r="I26" i="2"/>
  <c r="J26" i="2"/>
  <c r="K26" i="2"/>
  <c r="M26" i="2"/>
  <c r="C26" i="2"/>
  <c r="B26" i="2"/>
  <c r="E26" i="2"/>
  <c r="G26" i="2"/>
  <c r="H26" i="2"/>
  <c r="L25" i="2"/>
  <c r="F25" i="2"/>
  <c r="N25" i="2" s="1"/>
  <c r="L26" i="2" l="1"/>
  <c r="F26" i="2"/>
  <c r="N26" i="2"/>
  <c r="H27" i="2"/>
  <c r="E27" i="2"/>
  <c r="G27" i="2"/>
  <c r="I27" i="2"/>
  <c r="K27" i="2"/>
  <c r="J27" i="2"/>
  <c r="B27" i="2"/>
  <c r="C27" i="2"/>
  <c r="M27" i="2"/>
  <c r="D27" i="2"/>
  <c r="H28" i="2" l="1"/>
  <c r="B28" i="2"/>
  <c r="J28" i="2"/>
  <c r="C28" i="2"/>
  <c r="M28" i="2"/>
  <c r="D28" i="2"/>
  <c r="G28" i="2"/>
  <c r="E28" i="2"/>
  <c r="I28" i="2"/>
  <c r="K28" i="2"/>
  <c r="L27" i="2"/>
  <c r="F27" i="2"/>
  <c r="N27" i="2"/>
  <c r="F28" i="2" l="1"/>
  <c r="N28" i="2" s="1"/>
  <c r="D29" i="2"/>
  <c r="H29" i="2"/>
  <c r="I29" i="2"/>
  <c r="C29" i="2"/>
  <c r="M29" i="2"/>
  <c r="J29" i="2"/>
  <c r="B29" i="2"/>
  <c r="K29" i="2"/>
  <c r="E29" i="2"/>
  <c r="G29" i="2"/>
  <c r="L28" i="2"/>
  <c r="L29" i="2" l="1"/>
  <c r="D30" i="2"/>
  <c r="M30" i="2"/>
  <c r="E30" i="2"/>
  <c r="G30" i="2"/>
  <c r="H30" i="2"/>
  <c r="I30" i="2"/>
  <c r="C30" i="2"/>
  <c r="J30" i="2"/>
  <c r="K30" i="2"/>
  <c r="B30" i="2"/>
  <c r="F29" i="2"/>
  <c r="N29" i="2" s="1"/>
  <c r="L30" i="2" l="1"/>
  <c r="H31" i="2"/>
  <c r="I31" i="2"/>
  <c r="C31" i="2"/>
  <c r="J31" i="2"/>
  <c r="B31" i="2"/>
  <c r="K31" i="2"/>
  <c r="D31" i="2"/>
  <c r="M31" i="2"/>
  <c r="E31" i="2"/>
  <c r="G31" i="2"/>
  <c r="F30" i="2"/>
  <c r="N30" i="2"/>
  <c r="F31" i="2" l="1"/>
  <c r="N31" i="2"/>
  <c r="B32" i="2"/>
  <c r="J32" i="2"/>
  <c r="D32" i="2"/>
  <c r="M32" i="2"/>
  <c r="G32" i="2"/>
  <c r="E32" i="2"/>
  <c r="H32" i="2"/>
  <c r="C32" i="2"/>
  <c r="I32" i="2"/>
  <c r="K32" i="2"/>
  <c r="L31" i="2"/>
  <c r="F32" i="2" l="1"/>
  <c r="N32" i="2" s="1"/>
  <c r="L32" i="2"/>
  <c r="D33" i="2"/>
  <c r="H33" i="2"/>
  <c r="B33" i="2"/>
  <c r="K33" i="2"/>
  <c r="I33" i="2"/>
  <c r="J33" i="2"/>
  <c r="C33" i="2"/>
  <c r="M33" i="2"/>
  <c r="E33" i="2"/>
  <c r="G33" i="2"/>
  <c r="A34" i="2"/>
  <c r="F33" i="2" l="1"/>
  <c r="N33" i="2" s="1"/>
  <c r="L33" i="2"/>
  <c r="E34" i="2"/>
  <c r="K34" i="2"/>
  <c r="J34" i="2"/>
  <c r="H34" i="2"/>
  <c r="A35" i="2"/>
  <c r="C34" i="2"/>
  <c r="G34" i="2"/>
  <c r="B34" i="2"/>
  <c r="D34" i="2"/>
  <c r="I34" i="2"/>
  <c r="M34" i="2"/>
  <c r="K35" i="2" l="1"/>
  <c r="H35" i="2"/>
  <c r="J35" i="2"/>
  <c r="B35" i="2"/>
  <c r="F35" i="2" s="1"/>
  <c r="M35" i="2"/>
  <c r="I35" i="2"/>
  <c r="C35" i="2"/>
  <c r="D35" i="2"/>
  <c r="E35" i="2"/>
  <c r="A36" i="2"/>
  <c r="G35" i="2"/>
  <c r="L34" i="2"/>
  <c r="F34" i="2"/>
  <c r="N34" i="2" s="1"/>
  <c r="E36" i="2" l="1"/>
  <c r="K36" i="2"/>
  <c r="I36" i="2"/>
  <c r="D36" i="2"/>
  <c r="A37" i="2"/>
  <c r="G36" i="2"/>
  <c r="B36" i="2"/>
  <c r="M36" i="2"/>
  <c r="C36" i="2"/>
  <c r="H36" i="2"/>
  <c r="J36" i="2"/>
  <c r="L35" i="2"/>
  <c r="N35" i="2" s="1"/>
  <c r="L36" i="2" l="1"/>
  <c r="F36" i="2"/>
  <c r="K37" i="2"/>
  <c r="I37" i="2"/>
  <c r="G37" i="2"/>
  <c r="A38" i="2"/>
  <c r="J37" i="2"/>
  <c r="B37" i="2"/>
  <c r="M37" i="2"/>
  <c r="C37" i="2"/>
  <c r="H37" i="2"/>
  <c r="E37" i="2"/>
  <c r="D37" i="2"/>
  <c r="N36" i="2"/>
  <c r="F37" i="2" l="1"/>
  <c r="H38" i="2"/>
  <c r="B38" i="2"/>
  <c r="G38" i="2"/>
  <c r="I38" i="2"/>
  <c r="M38" i="2"/>
  <c r="J38" i="2"/>
  <c r="A39" i="2"/>
  <c r="K38" i="2"/>
  <c r="E38" i="2"/>
  <c r="C38" i="2"/>
  <c r="D38" i="2"/>
  <c r="L37" i="2"/>
  <c r="N37" i="2" s="1"/>
  <c r="G39" i="2" l="1"/>
  <c r="H39" i="2"/>
  <c r="B39" i="2"/>
  <c r="M39" i="2"/>
  <c r="C39" i="2"/>
  <c r="J39" i="2"/>
  <c r="D39" i="2"/>
  <c r="I39" i="2"/>
  <c r="K39" i="2"/>
  <c r="E39" i="2"/>
  <c r="A40" i="2"/>
  <c r="F38" i="2"/>
  <c r="L38" i="2"/>
  <c r="N38" i="2" s="1"/>
  <c r="B40" i="2" l="1"/>
  <c r="J40" i="2"/>
  <c r="D40" i="2"/>
  <c r="E40" i="2"/>
  <c r="C40" i="2"/>
  <c r="H40" i="2"/>
  <c r="I40" i="2"/>
  <c r="G40" i="2"/>
  <c r="M40" i="2"/>
  <c r="A41" i="2"/>
  <c r="K40" i="2"/>
  <c r="F39" i="2"/>
  <c r="N39" i="2" s="1"/>
  <c r="L39" i="2"/>
  <c r="L40" i="2" l="1"/>
  <c r="J41" i="2"/>
  <c r="K41" i="2"/>
  <c r="A42" i="2"/>
  <c r="B41" i="2"/>
  <c r="E41" i="2"/>
  <c r="C41" i="2"/>
  <c r="H41" i="2"/>
  <c r="M41" i="2"/>
  <c r="I41" i="2"/>
  <c r="D41" i="2"/>
  <c r="G41" i="2"/>
  <c r="F40" i="2"/>
  <c r="N40" i="2" s="1"/>
  <c r="L41" i="2" l="1"/>
  <c r="F41" i="2"/>
  <c r="N41" i="2"/>
  <c r="C42" i="2"/>
  <c r="I42" i="2"/>
  <c r="H42" i="2"/>
  <c r="G42" i="2"/>
  <c r="M42" i="2"/>
  <c r="K42" i="2"/>
  <c r="D42" i="2"/>
  <c r="E42" i="2"/>
  <c r="B42" i="2"/>
  <c r="J42" i="2"/>
  <c r="A43" i="2"/>
  <c r="F42" i="2" l="1"/>
  <c r="K43" i="2"/>
  <c r="I43" i="2"/>
  <c r="G43" i="2"/>
  <c r="D43" i="2"/>
  <c r="H43" i="2"/>
  <c r="J43" i="2"/>
  <c r="B43" i="2"/>
  <c r="A44" i="2"/>
  <c r="M43" i="2"/>
  <c r="E43" i="2"/>
  <c r="C43" i="2"/>
  <c r="L42" i="2"/>
  <c r="N42" i="2" s="1"/>
  <c r="L43" i="2" l="1"/>
  <c r="F43" i="2"/>
  <c r="N43" i="2" s="1"/>
  <c r="B44" i="2"/>
  <c r="K44" i="2"/>
  <c r="D44" i="2"/>
  <c r="J44" i="2"/>
  <c r="C44" i="2"/>
  <c r="G44" i="2"/>
  <c r="M44" i="2"/>
  <c r="H44" i="2"/>
  <c r="E44" i="2"/>
  <c r="I44" i="2"/>
  <c r="A45" i="2"/>
  <c r="F44" i="2" l="1"/>
  <c r="L44" i="2"/>
  <c r="N44" i="2" s="1"/>
  <c r="G45" i="2"/>
  <c r="I45" i="2"/>
  <c r="A46" i="2"/>
  <c r="M45" i="2"/>
  <c r="C45" i="2"/>
  <c r="K45" i="2"/>
  <c r="J45" i="2"/>
  <c r="D45" i="2"/>
  <c r="E45" i="2"/>
  <c r="H45" i="2"/>
  <c r="B45" i="2"/>
  <c r="L45" i="2" l="1"/>
  <c r="F45" i="2"/>
  <c r="M46" i="2"/>
  <c r="H46" i="2"/>
  <c r="A47" i="2"/>
  <c r="J46" i="2"/>
  <c r="K46" i="2"/>
  <c r="B46" i="2"/>
  <c r="D46" i="2"/>
  <c r="I46" i="2"/>
  <c r="E46" i="2"/>
  <c r="G46" i="2"/>
  <c r="C46" i="2"/>
  <c r="N45" i="2"/>
  <c r="F46" i="2" l="1"/>
  <c r="J47" i="2"/>
  <c r="B47" i="2"/>
  <c r="G47" i="2"/>
  <c r="I47" i="2"/>
  <c r="C47" i="2"/>
  <c r="H47" i="2"/>
  <c r="E47" i="2"/>
  <c r="M47" i="2"/>
  <c r="D47" i="2"/>
  <c r="A48" i="2"/>
  <c r="K47" i="2"/>
  <c r="L46" i="2"/>
  <c r="N46" i="2" s="1"/>
  <c r="L47" i="2" l="1"/>
  <c r="F47" i="2"/>
  <c r="N47" i="2" s="1"/>
  <c r="M48" i="2"/>
  <c r="J48" i="2"/>
  <c r="B48" i="2"/>
  <c r="F48" i="2" s="1"/>
  <c r="A49" i="2"/>
  <c r="G48" i="2"/>
  <c r="C48" i="2"/>
  <c r="H48" i="2"/>
  <c r="D48" i="2"/>
  <c r="E48" i="2"/>
  <c r="I48" i="2"/>
  <c r="K48" i="2"/>
  <c r="K49" i="2" l="1"/>
  <c r="A50" i="2"/>
  <c r="C49" i="2"/>
  <c r="E49" i="2"/>
  <c r="D49" i="2"/>
  <c r="H49" i="2"/>
  <c r="I49" i="2"/>
  <c r="J49" i="2"/>
  <c r="B49" i="2"/>
  <c r="M49" i="2"/>
  <c r="G49" i="2"/>
  <c r="L48" i="2"/>
  <c r="N48" i="2" s="1"/>
  <c r="L49" i="2" l="1"/>
  <c r="G50" i="2"/>
  <c r="H50" i="2"/>
  <c r="D50" i="2"/>
  <c r="I50" i="2"/>
  <c r="E50" i="2"/>
  <c r="J50" i="2"/>
  <c r="K50" i="2"/>
  <c r="C50" i="2"/>
  <c r="A51" i="2"/>
  <c r="B50" i="2"/>
  <c r="M50" i="2"/>
  <c r="F49" i="2"/>
  <c r="N49" i="2" l="1"/>
  <c r="F50" i="2"/>
  <c r="J51" i="2"/>
  <c r="H51" i="2"/>
  <c r="E51" i="2"/>
  <c r="D51" i="2"/>
  <c r="I51" i="2"/>
  <c r="M51" i="2"/>
  <c r="B51" i="2"/>
  <c r="G51" i="2"/>
  <c r="A52" i="2"/>
  <c r="K51" i="2"/>
  <c r="C51" i="2"/>
  <c r="L50" i="2"/>
  <c r="N50" i="2" s="1"/>
  <c r="F51" i="2" l="1"/>
  <c r="N51" i="2"/>
  <c r="L51" i="2"/>
  <c r="I52" i="2"/>
  <c r="J52" i="2"/>
  <c r="K52" i="2"/>
  <c r="B52" i="2"/>
  <c r="E52" i="2"/>
  <c r="C52" i="2"/>
  <c r="A53" i="2"/>
  <c r="D52" i="2"/>
  <c r="G52" i="2"/>
  <c r="H52" i="2"/>
  <c r="M52" i="2"/>
  <c r="F52" i="2" l="1"/>
  <c r="L52" i="2"/>
  <c r="N52" i="2" s="1"/>
  <c r="J53" i="2"/>
  <c r="K53" i="2"/>
  <c r="M53" i="2"/>
  <c r="D53" i="2"/>
  <c r="A54" i="2"/>
  <c r="G53" i="2"/>
  <c r="E53" i="2"/>
  <c r="C53" i="2"/>
  <c r="H53" i="2"/>
  <c r="I53" i="2"/>
  <c r="B53" i="2"/>
  <c r="M54" i="2" l="1"/>
  <c r="A55" i="2"/>
  <c r="J54" i="2"/>
  <c r="K54" i="2"/>
  <c r="C54" i="2"/>
  <c r="D54" i="2"/>
  <c r="B54" i="2"/>
  <c r="H54" i="2"/>
  <c r="E54" i="2"/>
  <c r="I54" i="2"/>
  <c r="G54" i="2"/>
  <c r="F53" i="2"/>
  <c r="L53" i="2"/>
  <c r="N53" i="2" s="1"/>
  <c r="L54" i="2" l="1"/>
  <c r="F54" i="2"/>
  <c r="N54" i="2"/>
  <c r="M55" i="2"/>
  <c r="B55" i="2"/>
  <c r="H55" i="2"/>
  <c r="E55" i="2"/>
  <c r="G55" i="2"/>
  <c r="J55" i="2"/>
  <c r="K55" i="2"/>
  <c r="D55" i="2"/>
  <c r="A56" i="2"/>
  <c r="C55" i="2"/>
  <c r="I55" i="2"/>
  <c r="L55" i="2" l="1"/>
  <c r="F55" i="2"/>
  <c r="M56" i="2"/>
  <c r="B56" i="2"/>
  <c r="I56" i="2"/>
  <c r="K56" i="2"/>
  <c r="E56" i="2"/>
  <c r="A57" i="2"/>
  <c r="H56" i="2"/>
  <c r="D56" i="2"/>
  <c r="C56" i="2"/>
  <c r="J56" i="2"/>
  <c r="G56" i="2"/>
  <c r="N55" i="2" l="1"/>
  <c r="F56" i="2"/>
  <c r="B57" i="2"/>
  <c r="E57" i="2"/>
  <c r="C57" i="2"/>
  <c r="D57" i="2"/>
  <c r="K57" i="2"/>
  <c r="A58" i="2"/>
  <c r="H57" i="2"/>
  <c r="G57" i="2"/>
  <c r="J57" i="2"/>
  <c r="M57" i="2"/>
  <c r="I57" i="2"/>
  <c r="L56" i="2"/>
  <c r="N56" i="2" s="1"/>
  <c r="L57" i="2" l="1"/>
  <c r="K58" i="2"/>
  <c r="E58" i="2"/>
  <c r="B58" i="2"/>
  <c r="D58" i="2"/>
  <c r="H58" i="2"/>
  <c r="A59" i="2"/>
  <c r="G58" i="2"/>
  <c r="I58" i="2"/>
  <c r="C58" i="2"/>
  <c r="J58" i="2"/>
  <c r="M58" i="2"/>
  <c r="F57" i="2"/>
  <c r="N57" i="2"/>
  <c r="H59" i="2" l="1"/>
  <c r="G59" i="2"/>
  <c r="D59" i="2"/>
  <c r="J59" i="2"/>
  <c r="A60" i="2"/>
  <c r="E59" i="2"/>
  <c r="B59" i="2"/>
  <c r="I59" i="2"/>
  <c r="K59" i="2"/>
  <c r="C59" i="2"/>
  <c r="M59" i="2"/>
  <c r="L58" i="2"/>
  <c r="F58" i="2"/>
  <c r="N58" i="2" s="1"/>
  <c r="F59" i="2" l="1"/>
  <c r="C60" i="2"/>
  <c r="J60" i="2"/>
  <c r="I60" i="2"/>
  <c r="G60" i="2"/>
  <c r="A61" i="2"/>
  <c r="K60" i="2"/>
  <c r="B60" i="2"/>
  <c r="D60" i="2"/>
  <c r="M60" i="2"/>
  <c r="E60" i="2"/>
  <c r="H60" i="2"/>
  <c r="L59" i="2"/>
  <c r="N59" i="2" s="1"/>
  <c r="L60" i="2" l="1"/>
  <c r="F60" i="2"/>
  <c r="G61" i="2"/>
  <c r="B61" i="2"/>
  <c r="I61" i="2"/>
  <c r="E61" i="2"/>
  <c r="M61" i="2"/>
  <c r="J61" i="2"/>
  <c r="C61" i="2"/>
  <c r="D61" i="2"/>
  <c r="K61" i="2"/>
  <c r="A62" i="2"/>
  <c r="H61" i="2"/>
  <c r="N60" i="2"/>
  <c r="F61" i="2" l="1"/>
  <c r="K62" i="2"/>
  <c r="E62" i="2"/>
  <c r="D62" i="2"/>
  <c r="H62" i="2"/>
  <c r="B62" i="2"/>
  <c r="I62" i="2"/>
  <c r="C62" i="2"/>
  <c r="M62" i="2"/>
  <c r="A63" i="2"/>
  <c r="G62" i="2"/>
  <c r="J62" i="2"/>
  <c r="L61" i="2"/>
  <c r="N61" i="2" s="1"/>
  <c r="F62" i="2" l="1"/>
  <c r="L62" i="2"/>
  <c r="N62" i="2" s="1"/>
  <c r="J63" i="2"/>
  <c r="I63" i="2"/>
  <c r="E63" i="2"/>
  <c r="G63" i="2"/>
  <c r="A64" i="2"/>
  <c r="D63" i="2"/>
  <c r="C63" i="2"/>
  <c r="H63" i="2"/>
  <c r="M63" i="2"/>
  <c r="B63" i="2"/>
  <c r="K63" i="2"/>
  <c r="F63" i="2" l="1"/>
  <c r="E64" i="2"/>
  <c r="I64" i="2"/>
  <c r="C64" i="2"/>
  <c r="M64" i="2"/>
  <c r="A65" i="2"/>
  <c r="G64" i="2"/>
  <c r="K64" i="2"/>
  <c r="J64" i="2"/>
  <c r="D64" i="2"/>
  <c r="B64" i="2"/>
  <c r="H64" i="2"/>
  <c r="L63" i="2"/>
  <c r="N63" i="2" s="1"/>
  <c r="L64" i="2" l="1"/>
  <c r="F64" i="2"/>
  <c r="N64" i="2"/>
  <c r="B65" i="2"/>
  <c r="J65" i="2"/>
  <c r="C65" i="2"/>
  <c r="E65" i="2"/>
  <c r="K65" i="2"/>
  <c r="D65" i="2"/>
  <c r="A66" i="2"/>
  <c r="G65" i="2"/>
  <c r="I65" i="2"/>
  <c r="M65" i="2"/>
  <c r="H65" i="2"/>
  <c r="L65" i="2" l="1"/>
  <c r="F65" i="2"/>
  <c r="N65" i="2"/>
  <c r="C66" i="2"/>
  <c r="D66" i="2"/>
  <c r="I66" i="2"/>
  <c r="J66" i="2"/>
  <c r="G66" i="2"/>
  <c r="A67" i="2"/>
  <c r="H66" i="2"/>
  <c r="M66" i="2"/>
  <c r="E66" i="2"/>
  <c r="K66" i="2"/>
  <c r="B66" i="2"/>
  <c r="F66" i="2" l="1"/>
  <c r="L66" i="2"/>
  <c r="N66" i="2" s="1"/>
  <c r="H67" i="2"/>
  <c r="A68" i="2"/>
  <c r="G67" i="2"/>
  <c r="K67" i="2"/>
  <c r="M67" i="2"/>
  <c r="D67" i="2"/>
  <c r="I67" i="2"/>
  <c r="J67" i="2"/>
  <c r="E67" i="2"/>
  <c r="B67" i="2"/>
  <c r="C67" i="2"/>
  <c r="F67" i="2" l="1"/>
  <c r="H68" i="2"/>
  <c r="I68" i="2"/>
  <c r="C68" i="2"/>
  <c r="K68" i="2"/>
  <c r="A69" i="2"/>
  <c r="G68" i="2"/>
  <c r="E68" i="2"/>
  <c r="J68" i="2"/>
  <c r="M68" i="2"/>
  <c r="B68" i="2"/>
  <c r="D68" i="2"/>
  <c r="L67" i="2"/>
  <c r="N67" i="2" s="1"/>
  <c r="F68" i="2" l="1"/>
  <c r="J69" i="2"/>
  <c r="D69" i="2"/>
  <c r="K69" i="2"/>
  <c r="H69" i="2"/>
  <c r="C69" i="2"/>
  <c r="A70" i="2"/>
  <c r="M69" i="2"/>
  <c r="G69" i="2"/>
  <c r="B69" i="2"/>
  <c r="I69" i="2"/>
  <c r="E69" i="2"/>
  <c r="L68" i="2"/>
  <c r="N68" i="2" s="1"/>
  <c r="L69" i="2" l="1"/>
  <c r="J70" i="2"/>
  <c r="K70" i="2"/>
  <c r="D70" i="2"/>
  <c r="I70" i="2"/>
  <c r="E70" i="2"/>
  <c r="M70" i="2"/>
  <c r="H70" i="2"/>
  <c r="C70" i="2"/>
  <c r="B70" i="2"/>
  <c r="G70" i="2"/>
  <c r="A71" i="2"/>
  <c r="F69" i="2"/>
  <c r="N69" i="2"/>
  <c r="L70" i="2" l="1"/>
  <c r="I71" i="2"/>
  <c r="H71" i="2"/>
  <c r="K71" i="2"/>
  <c r="E71" i="2"/>
  <c r="G71" i="2"/>
  <c r="J71" i="2"/>
  <c r="D71" i="2"/>
  <c r="B71" i="2"/>
  <c r="M71" i="2"/>
  <c r="A72" i="2"/>
  <c r="C71" i="2"/>
  <c r="F70" i="2"/>
  <c r="N70" i="2" l="1"/>
  <c r="B72" i="2"/>
  <c r="M72" i="2"/>
  <c r="E72" i="2"/>
  <c r="K72" i="2"/>
  <c r="G72" i="2"/>
  <c r="D72" i="2"/>
  <c r="H72" i="2"/>
  <c r="I72" i="2"/>
  <c r="C72" i="2"/>
  <c r="J72" i="2"/>
  <c r="A73" i="2"/>
  <c r="L71" i="2"/>
  <c r="F71" i="2"/>
  <c r="N71" i="2"/>
  <c r="L72" i="2" l="1"/>
  <c r="M73" i="2"/>
  <c r="D73" i="2"/>
  <c r="K73" i="2"/>
  <c r="C73" i="2"/>
  <c r="G73" i="2"/>
  <c r="J73" i="2"/>
  <c r="H73" i="2"/>
  <c r="E73" i="2"/>
  <c r="A74" i="2"/>
  <c r="B73" i="2"/>
  <c r="I73" i="2"/>
  <c r="F72" i="2"/>
  <c r="N72" i="2" l="1"/>
  <c r="L73" i="2"/>
  <c r="F73" i="2"/>
  <c r="E74" i="2"/>
  <c r="A75" i="2"/>
  <c r="B74" i="2"/>
  <c r="I74" i="2"/>
  <c r="D74" i="2"/>
  <c r="C74" i="2"/>
  <c r="K74" i="2"/>
  <c r="G74" i="2"/>
  <c r="J74" i="2"/>
  <c r="M74" i="2"/>
  <c r="H74" i="2"/>
  <c r="N73" i="2" l="1"/>
  <c r="L74" i="2"/>
  <c r="F74" i="2"/>
  <c r="N74" i="2"/>
  <c r="G75" i="2"/>
  <c r="D75" i="2"/>
  <c r="M75" i="2"/>
  <c r="A76" i="2"/>
  <c r="I75" i="2"/>
  <c r="B75" i="2"/>
  <c r="E75" i="2"/>
  <c r="C75" i="2"/>
  <c r="J75" i="2"/>
  <c r="H75" i="2"/>
  <c r="K75" i="2"/>
  <c r="L75" i="2" l="1"/>
  <c r="F75" i="2"/>
  <c r="N75" i="2"/>
  <c r="J76" i="2"/>
  <c r="I76" i="2"/>
  <c r="E76" i="2"/>
  <c r="G76" i="2"/>
  <c r="A77" i="2"/>
  <c r="K76" i="2"/>
  <c r="B76" i="2"/>
  <c r="M76" i="2"/>
  <c r="C76" i="2"/>
  <c r="H76" i="2"/>
  <c r="D76" i="2"/>
  <c r="M77" i="2" l="1"/>
  <c r="D77" i="2"/>
  <c r="J77" i="2"/>
  <c r="K77" i="2"/>
  <c r="E77" i="2"/>
  <c r="I77" i="2"/>
  <c r="G77" i="2"/>
  <c r="A78" i="2"/>
  <c r="H77" i="2"/>
  <c r="B77" i="2"/>
  <c r="C77" i="2"/>
  <c r="L76" i="2"/>
  <c r="N76" i="2"/>
  <c r="F76" i="2"/>
  <c r="F77" i="2" l="1"/>
  <c r="L77" i="2"/>
  <c r="N77" i="2" s="1"/>
  <c r="E78" i="2"/>
  <c r="M78" i="2"/>
  <c r="G78" i="2"/>
  <c r="I78" i="2"/>
  <c r="J78" i="2"/>
  <c r="C78" i="2"/>
  <c r="D78" i="2"/>
  <c r="B78" i="2"/>
  <c r="A79" i="2"/>
  <c r="K78" i="2"/>
  <c r="H78" i="2"/>
  <c r="H79" i="2" l="1"/>
  <c r="E79" i="2"/>
  <c r="G79" i="2"/>
  <c r="C79" i="2"/>
  <c r="K79" i="2"/>
  <c r="D79" i="2"/>
  <c r="M79" i="2"/>
  <c r="I79" i="2"/>
  <c r="B79" i="2"/>
  <c r="A80" i="2"/>
  <c r="J79" i="2"/>
  <c r="L78" i="2"/>
  <c r="F78" i="2"/>
  <c r="N78" i="2" l="1"/>
  <c r="F79" i="2"/>
  <c r="N79" i="2" s="1"/>
  <c r="I80" i="2"/>
  <c r="E80" i="2"/>
  <c r="H80" i="2"/>
  <c r="G80" i="2"/>
  <c r="A81" i="2"/>
  <c r="M80" i="2"/>
  <c r="D80" i="2"/>
  <c r="B80" i="2"/>
  <c r="J80" i="2"/>
  <c r="C80" i="2"/>
  <c r="K80" i="2"/>
  <c r="L79" i="2"/>
  <c r="F80" i="2" l="1"/>
  <c r="B81" i="2"/>
  <c r="M81" i="2"/>
  <c r="A82" i="2"/>
  <c r="G81" i="2"/>
  <c r="J81" i="2"/>
  <c r="E81" i="2"/>
  <c r="D81" i="2"/>
  <c r="K81" i="2"/>
  <c r="C81" i="2"/>
  <c r="H81" i="2"/>
  <c r="I81" i="2"/>
  <c r="L80" i="2"/>
  <c r="N80" i="2" s="1"/>
  <c r="A83" i="2" l="1"/>
  <c r="J82" i="2"/>
  <c r="C82" i="2"/>
  <c r="B82" i="2"/>
  <c r="D82" i="2"/>
  <c r="M82" i="2"/>
  <c r="H82" i="2"/>
  <c r="E82" i="2"/>
  <c r="K82" i="2"/>
  <c r="G82" i="2"/>
  <c r="I82" i="2"/>
  <c r="L81" i="2"/>
  <c r="N81" i="2"/>
  <c r="F81" i="2"/>
  <c r="L82" i="2" l="1"/>
  <c r="F82" i="2"/>
  <c r="N82" i="2" s="1"/>
  <c r="B83" i="2"/>
  <c r="K83" i="2"/>
  <c r="C83" i="2"/>
  <c r="M83" i="2"/>
  <c r="D83" i="2"/>
  <c r="H83" i="2"/>
  <c r="A84" i="2"/>
  <c r="G83" i="2"/>
  <c r="E83" i="2"/>
  <c r="J83" i="2"/>
  <c r="I83" i="2"/>
  <c r="F83" i="2" l="1"/>
  <c r="N83" i="2" s="1"/>
  <c r="J84" i="2"/>
  <c r="B84" i="2"/>
  <c r="G84" i="2"/>
  <c r="C84" i="2"/>
  <c r="A85" i="2"/>
  <c r="M84" i="2"/>
  <c r="K84" i="2"/>
  <c r="D84" i="2"/>
  <c r="I84" i="2"/>
  <c r="E84" i="2"/>
  <c r="H84" i="2"/>
  <c r="L83" i="2"/>
  <c r="E85" i="2" l="1"/>
  <c r="G85" i="2"/>
  <c r="A86" i="2"/>
  <c r="I85" i="2"/>
  <c r="J85" i="2"/>
  <c r="H85" i="2"/>
  <c r="C85" i="2"/>
  <c r="K85" i="2"/>
  <c r="M85" i="2"/>
  <c r="D85" i="2"/>
  <c r="B85" i="2"/>
  <c r="L84" i="2"/>
  <c r="N84" i="2" s="1"/>
  <c r="F84" i="2"/>
  <c r="L85" i="2" l="1"/>
  <c r="F85" i="2"/>
  <c r="N85" i="2" s="1"/>
  <c r="A87" i="2"/>
  <c r="B86" i="2"/>
  <c r="J86" i="2"/>
  <c r="E86" i="2"/>
  <c r="C86" i="2"/>
  <c r="K86" i="2"/>
  <c r="D86" i="2"/>
  <c r="I86" i="2"/>
  <c r="M86" i="2"/>
  <c r="G86" i="2"/>
  <c r="H86" i="2"/>
  <c r="L86" i="2" l="1"/>
  <c r="F86" i="2"/>
  <c r="N86" i="2"/>
  <c r="C87" i="2"/>
  <c r="H87" i="2"/>
  <c r="K87" i="2"/>
  <c r="G87" i="2"/>
  <c r="D87" i="2"/>
  <c r="I87" i="2"/>
  <c r="M87" i="2"/>
  <c r="E87" i="2"/>
  <c r="J87" i="2"/>
  <c r="A88" i="2"/>
  <c r="B87" i="2"/>
  <c r="G88" i="2" l="1"/>
  <c r="I88" i="2"/>
  <c r="D88" i="2"/>
  <c r="J88" i="2"/>
  <c r="B88" i="2"/>
  <c r="K88" i="2"/>
  <c r="C88" i="2"/>
  <c r="H88" i="2"/>
  <c r="E88" i="2"/>
  <c r="A89" i="2"/>
  <c r="M88" i="2"/>
  <c r="L87" i="2"/>
  <c r="F87" i="2"/>
  <c r="N87" i="2" l="1"/>
  <c r="L88" i="2"/>
  <c r="F88" i="2"/>
  <c r="N88" i="2" s="1"/>
  <c r="M89" i="2"/>
  <c r="A90" i="2"/>
  <c r="I89" i="2"/>
  <c r="H89" i="2"/>
  <c r="B89" i="2"/>
  <c r="D89" i="2"/>
  <c r="G89" i="2"/>
  <c r="K89" i="2"/>
  <c r="E89" i="2"/>
  <c r="C89" i="2"/>
  <c r="J89" i="2"/>
  <c r="F89" i="2" l="1"/>
  <c r="L89" i="2"/>
  <c r="N89" i="2" s="1"/>
  <c r="D90" i="2"/>
  <c r="I90" i="2"/>
  <c r="M90" i="2"/>
  <c r="J90" i="2"/>
  <c r="B90" i="2"/>
  <c r="E90" i="2"/>
  <c r="G90" i="2"/>
  <c r="K90" i="2"/>
  <c r="H90" i="2"/>
  <c r="C90" i="2"/>
  <c r="A91" i="2"/>
  <c r="F90" i="2" l="1"/>
  <c r="N90" i="2" s="1"/>
  <c r="H91" i="2"/>
  <c r="J91" i="2"/>
  <c r="G91" i="2"/>
  <c r="A92" i="2"/>
  <c r="E91" i="2"/>
  <c r="I91" i="2"/>
  <c r="D91" i="2"/>
  <c r="B91" i="2"/>
  <c r="K91" i="2"/>
  <c r="M91" i="2"/>
  <c r="C91" i="2"/>
  <c r="L90" i="2"/>
  <c r="M92" i="2" l="1"/>
  <c r="E92" i="2"/>
  <c r="H92" i="2"/>
  <c r="K92" i="2"/>
  <c r="A93" i="2"/>
  <c r="C92" i="2"/>
  <c r="J92" i="2"/>
  <c r="D92" i="2"/>
  <c r="G92" i="2"/>
  <c r="I92" i="2"/>
  <c r="B92" i="2"/>
  <c r="L91" i="2"/>
  <c r="F91" i="2"/>
  <c r="N91" i="2" s="1"/>
  <c r="G93" i="2" l="1"/>
  <c r="D93" i="2"/>
  <c r="H93" i="2"/>
  <c r="K93" i="2"/>
  <c r="C93" i="2"/>
  <c r="M93" i="2"/>
  <c r="I93" i="2"/>
  <c r="J93" i="2"/>
  <c r="A94" i="2"/>
  <c r="E93" i="2"/>
  <c r="B93" i="2"/>
  <c r="F92" i="2"/>
  <c r="L92" i="2"/>
  <c r="N92" i="2" s="1"/>
  <c r="M94" i="2" l="1"/>
  <c r="E94" i="2"/>
  <c r="I94" i="2"/>
  <c r="H94" i="2"/>
  <c r="A95" i="2"/>
  <c r="D94" i="2"/>
  <c r="K94" i="2"/>
  <c r="G94" i="2"/>
  <c r="C94" i="2"/>
  <c r="B94" i="2"/>
  <c r="J94" i="2"/>
  <c r="F93" i="2"/>
  <c r="L93" i="2"/>
  <c r="N93" i="2" l="1"/>
  <c r="F94" i="2"/>
  <c r="H95" i="2"/>
  <c r="G95" i="2"/>
  <c r="B95" i="2"/>
  <c r="J95" i="2"/>
  <c r="I95" i="2"/>
  <c r="A96" i="2"/>
  <c r="D95" i="2"/>
  <c r="K95" i="2"/>
  <c r="E95" i="2"/>
  <c r="C95" i="2"/>
  <c r="M95" i="2"/>
  <c r="L94" i="2"/>
  <c r="N94" i="2" s="1"/>
  <c r="C96" i="2" l="1"/>
  <c r="A97" i="2"/>
  <c r="D96" i="2"/>
  <c r="J96" i="2"/>
  <c r="E96" i="2"/>
  <c r="K96" i="2"/>
  <c r="M96" i="2"/>
  <c r="G96" i="2"/>
  <c r="I96" i="2"/>
  <c r="B96" i="2"/>
  <c r="H96" i="2"/>
  <c r="L96" i="2" s="1"/>
  <c r="F95" i="2"/>
  <c r="L95" i="2"/>
  <c r="N95" i="2" s="1"/>
  <c r="F96" i="2" l="1"/>
  <c r="N96" i="2"/>
  <c r="A98" i="2"/>
  <c r="H97" i="2"/>
  <c r="B97" i="2"/>
  <c r="E97" i="2"/>
  <c r="K97" i="2"/>
  <c r="G97" i="2"/>
  <c r="C97" i="2"/>
  <c r="M97" i="2"/>
  <c r="D97" i="2"/>
  <c r="J97" i="2"/>
  <c r="I97" i="2"/>
  <c r="F97" i="2" l="1"/>
  <c r="L97" i="2"/>
  <c r="N97" i="2" s="1"/>
  <c r="E98" i="2"/>
  <c r="G98" i="2"/>
  <c r="M98" i="2"/>
  <c r="B98" i="2"/>
  <c r="H98" i="2"/>
  <c r="I98" i="2"/>
  <c r="D98" i="2"/>
  <c r="K98" i="2"/>
  <c r="J98" i="2"/>
  <c r="A99" i="2"/>
  <c r="C98" i="2"/>
  <c r="L98" i="2" l="1"/>
  <c r="F98" i="2"/>
  <c r="H99" i="2"/>
  <c r="A100" i="2"/>
  <c r="I99" i="2"/>
  <c r="M99" i="2"/>
  <c r="E99" i="2"/>
  <c r="C99" i="2"/>
  <c r="D99" i="2"/>
  <c r="G99" i="2"/>
  <c r="K99" i="2"/>
  <c r="J99" i="2"/>
  <c r="B99" i="2"/>
  <c r="N98" i="2" l="1"/>
  <c r="F99" i="2"/>
  <c r="E100" i="2"/>
  <c r="B100" i="2"/>
  <c r="C100" i="2"/>
  <c r="G100" i="2"/>
  <c r="A101" i="2"/>
  <c r="M100" i="2"/>
  <c r="H100" i="2"/>
  <c r="K100" i="2"/>
  <c r="D100" i="2"/>
  <c r="I100" i="2"/>
  <c r="J100" i="2"/>
  <c r="L99" i="2"/>
  <c r="N99" i="2" s="1"/>
  <c r="F100" i="2" l="1"/>
  <c r="L100" i="2"/>
  <c r="N100" i="2" s="1"/>
  <c r="D101" i="2"/>
  <c r="J101" i="2"/>
  <c r="C101" i="2"/>
  <c r="G101" i="2"/>
  <c r="B101" i="2"/>
  <c r="K101" i="2"/>
  <c r="I101" i="2"/>
  <c r="H101" i="2"/>
  <c r="E101" i="2"/>
  <c r="M101" i="2"/>
  <c r="A102" i="2"/>
  <c r="F101" i="2" l="1"/>
  <c r="I102" i="2"/>
  <c r="C102" i="2"/>
  <c r="G102" i="2"/>
  <c r="D102" i="2"/>
  <c r="A103" i="2"/>
  <c r="E102" i="2"/>
  <c r="J102" i="2"/>
  <c r="B102" i="2"/>
  <c r="K102" i="2"/>
  <c r="H102" i="2"/>
  <c r="M102" i="2"/>
  <c r="L101" i="2"/>
  <c r="N101" i="2" s="1"/>
  <c r="L102" i="2" l="1"/>
  <c r="E103" i="2"/>
  <c r="J103" i="2"/>
  <c r="A104" i="2"/>
  <c r="G103" i="2"/>
  <c r="H103" i="2"/>
  <c r="C103" i="2"/>
  <c r="B103" i="2"/>
  <c r="D103" i="2"/>
  <c r="M103" i="2"/>
  <c r="I103" i="2"/>
  <c r="K103" i="2"/>
  <c r="F102" i="2"/>
  <c r="N102" i="2" s="1"/>
  <c r="F103" i="2" l="1"/>
  <c r="L103" i="2"/>
  <c r="N103" i="2" s="1"/>
  <c r="M104" i="2"/>
  <c r="C104" i="2"/>
  <c r="B104" i="2"/>
  <c r="K104" i="2"/>
  <c r="A105" i="2"/>
  <c r="E104" i="2"/>
  <c r="H104" i="2"/>
  <c r="G104" i="2"/>
  <c r="J104" i="2"/>
  <c r="D104" i="2"/>
  <c r="I104" i="2"/>
  <c r="E105" i="2" l="1"/>
  <c r="M105" i="2"/>
  <c r="J105" i="2"/>
  <c r="A106" i="2"/>
  <c r="B105" i="2"/>
  <c r="G105" i="2"/>
  <c r="D105" i="2"/>
  <c r="K105" i="2"/>
  <c r="C105" i="2"/>
  <c r="H105" i="2"/>
  <c r="I105" i="2"/>
  <c r="F104" i="2"/>
  <c r="N104" i="2"/>
  <c r="L104" i="2"/>
  <c r="F105" i="2" l="1"/>
  <c r="C106" i="2"/>
  <c r="H106" i="2"/>
  <c r="D106" i="2"/>
  <c r="I106" i="2"/>
  <c r="E106" i="2"/>
  <c r="J106" i="2"/>
  <c r="M106" i="2"/>
  <c r="K106" i="2"/>
  <c r="G106" i="2"/>
  <c r="B106" i="2"/>
  <c r="A107" i="2"/>
  <c r="L105" i="2"/>
  <c r="N105" i="2" s="1"/>
  <c r="J107" i="2" l="1"/>
  <c r="B107" i="2"/>
  <c r="A108" i="2"/>
  <c r="E107" i="2"/>
  <c r="M107" i="2"/>
  <c r="D107" i="2"/>
  <c r="C107" i="2"/>
  <c r="K107" i="2"/>
  <c r="I107" i="2"/>
  <c r="H107" i="2"/>
  <c r="G107" i="2"/>
  <c r="F106" i="2"/>
  <c r="N106" i="2" s="1"/>
  <c r="L106" i="2"/>
  <c r="L107" i="2" l="1"/>
  <c r="B108" i="2"/>
  <c r="C108" i="2"/>
  <c r="A109" i="2"/>
  <c r="M108" i="2"/>
  <c r="J108" i="2"/>
  <c r="G108" i="2"/>
  <c r="K108" i="2"/>
  <c r="H108" i="2"/>
  <c r="E108" i="2"/>
  <c r="D108" i="2"/>
  <c r="I108" i="2"/>
  <c r="F107" i="2"/>
  <c r="N107" i="2" s="1"/>
  <c r="E109" i="2" l="1"/>
  <c r="H109" i="2"/>
  <c r="I109" i="2"/>
  <c r="G109" i="2"/>
  <c r="C109" i="2"/>
  <c r="M109" i="2"/>
  <c r="D109" i="2"/>
  <c r="K109" i="2"/>
  <c r="B109" i="2"/>
  <c r="A110" i="2"/>
  <c r="J109" i="2"/>
  <c r="F108" i="2"/>
  <c r="L108" i="2"/>
  <c r="N108" i="2" s="1"/>
  <c r="F109" i="2" l="1"/>
  <c r="N109" i="2"/>
  <c r="I110" i="2"/>
  <c r="G110" i="2"/>
  <c r="B110" i="2"/>
  <c r="J110" i="2"/>
  <c r="H110" i="2"/>
  <c r="K110" i="2"/>
  <c r="A111" i="2"/>
  <c r="D110" i="2"/>
  <c r="C110" i="2"/>
  <c r="E110" i="2"/>
  <c r="M110" i="2"/>
  <c r="L109" i="2"/>
  <c r="L110" i="2" l="1"/>
  <c r="F110" i="2"/>
  <c r="N110" i="2" s="1"/>
  <c r="K111" i="2"/>
  <c r="E111" i="2"/>
  <c r="H111" i="2"/>
  <c r="J111" i="2"/>
  <c r="I111" i="2"/>
  <c r="A112" i="2"/>
  <c r="C111" i="2"/>
  <c r="G111" i="2"/>
  <c r="B111" i="2"/>
  <c r="M111" i="2"/>
  <c r="D111" i="2"/>
  <c r="F111" i="2" l="1"/>
  <c r="E112" i="2"/>
  <c r="D112" i="2"/>
  <c r="M112" i="2"/>
  <c r="I112" i="2"/>
  <c r="G112" i="2"/>
  <c r="K112" i="2"/>
  <c r="B112" i="2"/>
  <c r="J112" i="2"/>
  <c r="H112" i="2"/>
  <c r="A113" i="2"/>
  <c r="C112" i="2"/>
  <c r="L111" i="2"/>
  <c r="N111" i="2" s="1"/>
  <c r="F112" i="2" l="1"/>
  <c r="K113" i="2"/>
  <c r="C113" i="2"/>
  <c r="G113" i="2"/>
  <c r="M113" i="2"/>
  <c r="H113" i="2"/>
  <c r="J113" i="2"/>
  <c r="E113" i="2"/>
  <c r="A114" i="2"/>
  <c r="B113" i="2"/>
  <c r="D113" i="2"/>
  <c r="I113" i="2"/>
  <c r="L112" i="2"/>
  <c r="N112" i="2" s="1"/>
  <c r="L113" i="2" l="1"/>
  <c r="F113" i="2"/>
  <c r="G114" i="2"/>
  <c r="H114" i="2"/>
  <c r="M114" i="2"/>
  <c r="D114" i="2"/>
  <c r="J114" i="2"/>
  <c r="E114" i="2"/>
  <c r="B114" i="2"/>
  <c r="A115" i="2"/>
  <c r="K114" i="2"/>
  <c r="C114" i="2"/>
  <c r="I114" i="2"/>
  <c r="N113" i="2" l="1"/>
  <c r="L114" i="2"/>
  <c r="D115" i="2"/>
  <c r="K115" i="2"/>
  <c r="H115" i="2"/>
  <c r="G115" i="2"/>
  <c r="E115" i="2"/>
  <c r="M115" i="2"/>
  <c r="J115" i="2"/>
  <c r="B115" i="2"/>
  <c r="A116" i="2"/>
  <c r="I115" i="2"/>
  <c r="C115" i="2"/>
  <c r="F114" i="2"/>
  <c r="N114" i="2"/>
  <c r="D116" i="2" l="1"/>
  <c r="M116" i="2"/>
  <c r="I116" i="2"/>
  <c r="C116" i="2"/>
  <c r="K116" i="2"/>
  <c r="E116" i="2"/>
  <c r="B116" i="2"/>
  <c r="G116" i="2"/>
  <c r="H116" i="2"/>
  <c r="A117" i="2"/>
  <c r="J116" i="2"/>
  <c r="L115" i="2"/>
  <c r="F115" i="2"/>
  <c r="N115" i="2"/>
  <c r="F116" i="2" l="1"/>
  <c r="N116" i="2"/>
  <c r="L116" i="2"/>
  <c r="M117" i="2"/>
  <c r="J117" i="2"/>
  <c r="G117" i="2"/>
  <c r="H117" i="2"/>
  <c r="D117" i="2"/>
  <c r="A118" i="2"/>
  <c r="C117" i="2"/>
  <c r="I117" i="2"/>
  <c r="B117" i="2"/>
  <c r="K117" i="2"/>
  <c r="E117" i="2"/>
  <c r="L117" i="2" l="1"/>
  <c r="F117" i="2"/>
  <c r="N117" i="2" s="1"/>
  <c r="M118" i="2"/>
  <c r="G118" i="2"/>
  <c r="H118" i="2"/>
  <c r="I118" i="2"/>
  <c r="A119" i="2"/>
  <c r="B118" i="2"/>
  <c r="J118" i="2"/>
  <c r="K118" i="2"/>
  <c r="C118" i="2"/>
  <c r="E118" i="2"/>
  <c r="D118" i="2"/>
  <c r="L118" i="2" l="1"/>
  <c r="F118" i="2"/>
  <c r="D119" i="2"/>
  <c r="H119" i="2"/>
  <c r="A120" i="2"/>
  <c r="G119" i="2"/>
  <c r="I119" i="2"/>
  <c r="C119" i="2"/>
  <c r="B119" i="2"/>
  <c r="K119" i="2"/>
  <c r="M119" i="2"/>
  <c r="E119" i="2"/>
  <c r="J119" i="2"/>
  <c r="N118" i="2"/>
  <c r="F119" i="2" l="1"/>
  <c r="I120" i="2"/>
  <c r="G120" i="2"/>
  <c r="K120" i="2"/>
  <c r="M120" i="2"/>
  <c r="B120" i="2"/>
  <c r="H120" i="2"/>
  <c r="E120" i="2"/>
  <c r="D120" i="2"/>
  <c r="J120" i="2"/>
  <c r="C120" i="2"/>
  <c r="A121" i="2"/>
  <c r="L119" i="2"/>
  <c r="N119" i="2" s="1"/>
  <c r="L120" i="2" l="1"/>
  <c r="F120" i="2"/>
  <c r="N120" i="2"/>
  <c r="G121" i="2"/>
  <c r="I121" i="2"/>
  <c r="M121" i="2"/>
  <c r="E121" i="2"/>
  <c r="B121" i="2"/>
  <c r="K121" i="2"/>
  <c r="D121" i="2"/>
  <c r="C121" i="2"/>
  <c r="J121" i="2"/>
  <c r="H121" i="2"/>
  <c r="A122" i="2"/>
  <c r="F121" i="2" l="1"/>
  <c r="G122" i="2"/>
  <c r="H122" i="2"/>
  <c r="M122" i="2"/>
  <c r="E122" i="2"/>
  <c r="A123" i="2"/>
  <c r="B122" i="2"/>
  <c r="C122" i="2"/>
  <c r="D122" i="2"/>
  <c r="K122" i="2"/>
  <c r="I122" i="2"/>
  <c r="J122" i="2"/>
  <c r="L121" i="2"/>
  <c r="N121" i="2" s="1"/>
  <c r="F122" i="2" l="1"/>
  <c r="M123" i="2"/>
  <c r="C123" i="2"/>
  <c r="G123" i="2"/>
  <c r="D123" i="2"/>
  <c r="B123" i="2"/>
  <c r="A124" i="2"/>
  <c r="I123" i="2"/>
  <c r="E123" i="2"/>
  <c r="J123" i="2"/>
  <c r="K123" i="2"/>
  <c r="H123" i="2"/>
  <c r="L122" i="2"/>
  <c r="N122" i="2" s="1"/>
  <c r="L123" i="2" l="1"/>
  <c r="C124" i="2"/>
  <c r="G124" i="2"/>
  <c r="E124" i="2"/>
  <c r="M124" i="2"/>
  <c r="J124" i="2"/>
  <c r="D124" i="2"/>
  <c r="K124" i="2"/>
  <c r="H124" i="2"/>
  <c r="I124" i="2"/>
  <c r="A125" i="2"/>
  <c r="B124" i="2"/>
  <c r="F123" i="2"/>
  <c r="N123" i="2"/>
  <c r="L124" i="2" l="1"/>
  <c r="F124" i="2"/>
  <c r="N124" i="2" s="1"/>
  <c r="B125" i="2"/>
  <c r="J125" i="2"/>
  <c r="C125" i="2"/>
  <c r="M125" i="2"/>
  <c r="D125" i="2"/>
  <c r="E125" i="2"/>
  <c r="A126" i="2"/>
  <c r="G125" i="2"/>
  <c r="K125" i="2"/>
  <c r="I125" i="2"/>
  <c r="H125" i="2"/>
  <c r="L125" i="2" l="1"/>
  <c r="F125" i="2"/>
  <c r="N125" i="2"/>
  <c r="A127" i="2"/>
  <c r="C126" i="2"/>
  <c r="E126" i="2"/>
  <c r="K126" i="2"/>
  <c r="M126" i="2"/>
  <c r="D126" i="2"/>
  <c r="I126" i="2"/>
  <c r="H126" i="2"/>
  <c r="G126" i="2"/>
  <c r="B126" i="2"/>
  <c r="J126" i="2"/>
  <c r="F126" i="2" l="1"/>
  <c r="L126" i="2"/>
  <c r="N126" i="2" s="1"/>
  <c r="G127" i="2"/>
  <c r="A128" i="2"/>
  <c r="C127" i="2"/>
  <c r="K127" i="2"/>
  <c r="B127" i="2"/>
  <c r="E127" i="2"/>
  <c r="M127" i="2"/>
  <c r="J127" i="2"/>
  <c r="H127" i="2"/>
  <c r="D127" i="2"/>
  <c r="I127" i="2"/>
  <c r="F127" i="2" l="1"/>
  <c r="L127" i="2"/>
  <c r="N127" i="2" s="1"/>
  <c r="J128" i="2"/>
  <c r="H128" i="2"/>
  <c r="K128" i="2"/>
  <c r="G128" i="2"/>
  <c r="B128" i="2"/>
  <c r="E128" i="2"/>
  <c r="A129" i="2"/>
  <c r="D128" i="2"/>
  <c r="M128" i="2"/>
  <c r="C128" i="2"/>
  <c r="I128" i="2"/>
  <c r="F128" i="2" l="1"/>
  <c r="L128" i="2"/>
  <c r="N128" i="2" s="1"/>
  <c r="K129" i="2"/>
  <c r="C129" i="2"/>
  <c r="M129" i="2"/>
  <c r="D129" i="2"/>
  <c r="A130" i="2"/>
  <c r="H129" i="2"/>
  <c r="E129" i="2"/>
  <c r="I129" i="2"/>
  <c r="B129" i="2"/>
  <c r="G129" i="2"/>
  <c r="J129" i="2"/>
  <c r="F129" i="2" l="1"/>
  <c r="L129" i="2"/>
  <c r="N129" i="2" s="1"/>
  <c r="J130" i="2"/>
  <c r="B130" i="2"/>
  <c r="A131" i="2"/>
  <c r="H130" i="2"/>
  <c r="G130" i="2"/>
  <c r="M130" i="2"/>
  <c r="D130" i="2"/>
  <c r="C130" i="2"/>
  <c r="E130" i="2"/>
  <c r="K130" i="2"/>
  <c r="I130" i="2"/>
  <c r="L130" i="2" l="1"/>
  <c r="F130" i="2"/>
  <c r="E131" i="2"/>
  <c r="A132" i="2"/>
  <c r="G131" i="2"/>
  <c r="M131" i="2"/>
  <c r="B131" i="2"/>
  <c r="H131" i="2"/>
  <c r="J131" i="2"/>
  <c r="I131" i="2"/>
  <c r="K131" i="2"/>
  <c r="D131" i="2"/>
  <c r="C131" i="2"/>
  <c r="N130" i="2" l="1"/>
  <c r="L131" i="2"/>
  <c r="F131" i="2"/>
  <c r="N131" i="2"/>
  <c r="A133" i="2"/>
  <c r="C132" i="2"/>
  <c r="E132" i="2"/>
  <c r="K132" i="2"/>
  <c r="H132" i="2"/>
  <c r="M132" i="2"/>
  <c r="D132" i="2"/>
  <c r="G132" i="2"/>
  <c r="B132" i="2"/>
  <c r="J132" i="2"/>
  <c r="I132" i="2"/>
  <c r="L132" i="2" l="1"/>
  <c r="F132" i="2"/>
  <c r="N132" i="2"/>
  <c r="G133" i="2"/>
  <c r="D133" i="2"/>
  <c r="E133" i="2"/>
  <c r="J133" i="2"/>
  <c r="A134" i="2"/>
  <c r="M133" i="2"/>
  <c r="C133" i="2"/>
  <c r="B133" i="2"/>
  <c r="K133" i="2"/>
  <c r="I133" i="2"/>
  <c r="H133" i="2"/>
  <c r="L133" i="2" l="1"/>
  <c r="F133" i="2"/>
  <c r="N133" i="2" s="1"/>
  <c r="C134" i="2"/>
  <c r="J134" i="2"/>
  <c r="D134" i="2"/>
  <c r="K134" i="2"/>
  <c r="M134" i="2"/>
  <c r="G134" i="2"/>
  <c r="E134" i="2"/>
  <c r="I134" i="2"/>
  <c r="H134" i="2"/>
  <c r="A135" i="2"/>
  <c r="B134" i="2"/>
  <c r="F134" i="2" l="1"/>
  <c r="L134" i="2"/>
  <c r="N134" i="2" s="1"/>
  <c r="D135" i="2"/>
  <c r="C135" i="2"/>
  <c r="A136" i="2"/>
  <c r="G135" i="2"/>
  <c r="M135" i="2"/>
  <c r="K135" i="2"/>
  <c r="H135" i="2"/>
  <c r="I135" i="2"/>
  <c r="B135" i="2"/>
  <c r="J135" i="2"/>
  <c r="E135" i="2"/>
  <c r="F135" i="2" l="1"/>
  <c r="L135" i="2"/>
  <c r="N135" i="2" s="1"/>
  <c r="A137" i="2"/>
  <c r="H136" i="2"/>
  <c r="J136" i="2"/>
  <c r="C136" i="2"/>
  <c r="G136" i="2"/>
  <c r="K136" i="2"/>
  <c r="D136" i="2"/>
  <c r="E136" i="2"/>
  <c r="I136" i="2"/>
  <c r="B136" i="2"/>
  <c r="M136" i="2"/>
  <c r="L136" i="2" l="1"/>
  <c r="F136" i="2"/>
  <c r="N136" i="2"/>
  <c r="G137" i="2"/>
  <c r="J137" i="2"/>
  <c r="I137" i="2"/>
  <c r="A138" i="2"/>
  <c r="B137" i="2"/>
  <c r="E137" i="2"/>
  <c r="H137" i="2"/>
  <c r="C137" i="2"/>
  <c r="D137" i="2"/>
  <c r="K137" i="2"/>
  <c r="M137" i="2"/>
  <c r="F137" i="2" l="1"/>
  <c r="L137" i="2"/>
  <c r="N137" i="2" s="1"/>
  <c r="D138" i="2"/>
  <c r="I138" i="2"/>
  <c r="G138" i="2"/>
  <c r="M138" i="2"/>
  <c r="B138" i="2"/>
  <c r="J138" i="2"/>
  <c r="K138" i="2"/>
  <c r="C138" i="2"/>
  <c r="H138" i="2"/>
  <c r="E138" i="2"/>
  <c r="A139" i="2"/>
  <c r="L138" i="2" l="1"/>
  <c r="D139" i="2"/>
  <c r="K139" i="2"/>
  <c r="G139" i="2"/>
  <c r="M139" i="2"/>
  <c r="B139" i="2"/>
  <c r="I139" i="2"/>
  <c r="J139" i="2"/>
  <c r="C139" i="2"/>
  <c r="A140" i="2"/>
  <c r="E139" i="2"/>
  <c r="H139" i="2"/>
  <c r="F138" i="2"/>
  <c r="N138" i="2" s="1"/>
  <c r="L139" i="2" l="1"/>
  <c r="G140" i="2"/>
  <c r="B140" i="2"/>
  <c r="K140" i="2"/>
  <c r="H140" i="2"/>
  <c r="M140" i="2"/>
  <c r="E140" i="2"/>
  <c r="A141" i="2"/>
  <c r="J140" i="2"/>
  <c r="D140" i="2"/>
  <c r="I140" i="2"/>
  <c r="C140" i="2"/>
  <c r="F139" i="2"/>
  <c r="N139" i="2" s="1"/>
  <c r="L140" i="2" l="1"/>
  <c r="N140" i="2" s="1"/>
  <c r="F140" i="2"/>
  <c r="C141" i="2"/>
  <c r="G141" i="2"/>
  <c r="M141" i="2"/>
  <c r="D141" i="2"/>
  <c r="K141" i="2"/>
  <c r="E141" i="2"/>
  <c r="A142" i="2"/>
  <c r="I141" i="2"/>
  <c r="J141" i="2"/>
  <c r="H141" i="2"/>
  <c r="B141" i="2"/>
  <c r="L141" i="2" l="1"/>
  <c r="F141" i="2"/>
  <c r="I142" i="2"/>
  <c r="J142" i="2"/>
  <c r="E142" i="2"/>
  <c r="K142" i="2"/>
  <c r="G142" i="2"/>
  <c r="C142" i="2"/>
  <c r="H142" i="2"/>
  <c r="D142" i="2"/>
  <c r="M142" i="2"/>
  <c r="B142" i="2"/>
  <c r="A143" i="2"/>
  <c r="N141" i="2" l="1"/>
  <c r="F142" i="2"/>
  <c r="L142" i="2"/>
  <c r="N142" i="2" s="1"/>
  <c r="E143" i="2"/>
  <c r="C143" i="2"/>
  <c r="A144" i="2"/>
  <c r="M143" i="2"/>
  <c r="D143" i="2"/>
  <c r="J143" i="2"/>
  <c r="I143" i="2"/>
  <c r="G143" i="2"/>
  <c r="K143" i="2"/>
  <c r="B143" i="2"/>
  <c r="H143" i="2"/>
  <c r="L143" i="2" s="1"/>
  <c r="N143" i="2" l="1"/>
  <c r="F143" i="2"/>
  <c r="H144" i="2"/>
  <c r="D144" i="2"/>
  <c r="C144" i="2"/>
  <c r="E144" i="2"/>
  <c r="M144" i="2"/>
  <c r="A145" i="2"/>
  <c r="I144" i="2"/>
  <c r="J144" i="2"/>
  <c r="B144" i="2"/>
  <c r="G144" i="2"/>
  <c r="K144" i="2"/>
  <c r="F144" i="2" l="1"/>
  <c r="L144" i="2"/>
  <c r="N144" i="2" s="1"/>
  <c r="J145" i="2"/>
  <c r="H145" i="2"/>
  <c r="I145" i="2"/>
  <c r="B145" i="2"/>
  <c r="A146" i="2"/>
  <c r="G145" i="2"/>
  <c r="M145" i="2"/>
  <c r="D145" i="2"/>
  <c r="C145" i="2"/>
  <c r="E145" i="2"/>
  <c r="K145" i="2"/>
  <c r="L145" i="2" l="1"/>
  <c r="H146" i="2"/>
  <c r="C146" i="2"/>
  <c r="G146" i="2"/>
  <c r="I146" i="2"/>
  <c r="D146" i="2"/>
  <c r="B146" i="2"/>
  <c r="M146" i="2"/>
  <c r="A147" i="2"/>
  <c r="E146" i="2"/>
  <c r="J146" i="2"/>
  <c r="K146" i="2"/>
  <c r="F145" i="2"/>
  <c r="N145" i="2"/>
  <c r="F146" i="2" l="1"/>
  <c r="L146" i="2"/>
  <c r="N146" i="2" s="1"/>
  <c r="D147" i="2"/>
  <c r="M147" i="2"/>
  <c r="E147" i="2"/>
  <c r="J147" i="2"/>
  <c r="I147" i="2"/>
  <c r="B147" i="2"/>
  <c r="K147" i="2"/>
  <c r="G147" i="2"/>
  <c r="A148" i="2"/>
  <c r="C147" i="2"/>
  <c r="H147" i="2"/>
  <c r="L147" i="2" s="1"/>
  <c r="K148" i="2" l="1"/>
  <c r="G148" i="2"/>
  <c r="A149" i="2"/>
  <c r="E148" i="2"/>
  <c r="J148" i="2"/>
  <c r="I148" i="2"/>
  <c r="M148" i="2"/>
  <c r="B148" i="2"/>
  <c r="D148" i="2"/>
  <c r="H148" i="2"/>
  <c r="C148" i="2"/>
  <c r="N147" i="2"/>
  <c r="F147" i="2"/>
  <c r="L148" i="2" l="1"/>
  <c r="F148" i="2"/>
  <c r="N148" i="2"/>
  <c r="B149" i="2"/>
  <c r="D149" i="2"/>
  <c r="A150" i="2"/>
  <c r="K149" i="2"/>
  <c r="M149" i="2"/>
  <c r="J149" i="2"/>
  <c r="C149" i="2"/>
  <c r="E149" i="2"/>
  <c r="I149" i="2"/>
  <c r="H149" i="2"/>
  <c r="G149" i="2"/>
  <c r="L149" i="2" l="1"/>
  <c r="F149" i="2"/>
  <c r="N149" i="2" s="1"/>
  <c r="H150" i="2"/>
  <c r="J150" i="2"/>
  <c r="I150" i="2"/>
  <c r="K150" i="2"/>
  <c r="C150" i="2"/>
  <c r="E150" i="2"/>
  <c r="B150" i="2"/>
  <c r="A151" i="2"/>
  <c r="D150" i="2"/>
  <c r="M150" i="2"/>
  <c r="G150" i="2"/>
  <c r="L150" i="2" l="1"/>
  <c r="F150" i="2"/>
  <c r="I151" i="2"/>
  <c r="B151" i="2"/>
  <c r="A152" i="2"/>
  <c r="C151" i="2"/>
  <c r="G151" i="2"/>
  <c r="E151" i="2"/>
  <c r="J151" i="2"/>
  <c r="M151" i="2"/>
  <c r="D151" i="2"/>
  <c r="K151" i="2"/>
  <c r="H151" i="2"/>
  <c r="N150" i="2" l="1"/>
  <c r="L151" i="2"/>
  <c r="C152" i="2"/>
  <c r="A153" i="2"/>
  <c r="D152" i="2"/>
  <c r="J152" i="2"/>
  <c r="E152" i="2"/>
  <c r="G152" i="2"/>
  <c r="H152" i="2"/>
  <c r="I152" i="2"/>
  <c r="K152" i="2"/>
  <c r="B152" i="2"/>
  <c r="M152" i="2"/>
  <c r="F151" i="2"/>
  <c r="N151" i="2" s="1"/>
  <c r="F152" i="2" l="1"/>
  <c r="L152" i="2"/>
  <c r="N152" i="2" s="1"/>
  <c r="B153" i="2"/>
  <c r="G153" i="2"/>
  <c r="E153" i="2"/>
  <c r="J153" i="2"/>
  <c r="D153" i="2"/>
  <c r="H153" i="2"/>
  <c r="A154" i="2"/>
  <c r="C153" i="2"/>
  <c r="K153" i="2"/>
  <c r="I153" i="2"/>
  <c r="M153" i="2"/>
  <c r="E154" i="2" l="1"/>
  <c r="K154" i="2"/>
  <c r="D154" i="2"/>
  <c r="G154" i="2"/>
  <c r="M154" i="2"/>
  <c r="B154" i="2"/>
  <c r="H154" i="2"/>
  <c r="A155" i="2"/>
  <c r="C154" i="2"/>
  <c r="J154" i="2"/>
  <c r="I154" i="2"/>
  <c r="L153" i="2"/>
  <c r="N153" i="2" s="1"/>
  <c r="F153" i="2"/>
  <c r="F154" i="2" l="1"/>
  <c r="E155" i="2"/>
  <c r="M155" i="2"/>
  <c r="D155" i="2"/>
  <c r="J155" i="2"/>
  <c r="A156" i="2"/>
  <c r="C155" i="2"/>
  <c r="K155" i="2"/>
  <c r="B155" i="2"/>
  <c r="G155" i="2"/>
  <c r="H155" i="2"/>
  <c r="I155" i="2"/>
  <c r="L154" i="2"/>
  <c r="N154" i="2" s="1"/>
  <c r="F155" i="2" l="1"/>
  <c r="N155" i="2"/>
  <c r="A157" i="2"/>
  <c r="C156" i="2"/>
  <c r="K156" i="2"/>
  <c r="E156" i="2"/>
  <c r="I156" i="2"/>
  <c r="M156" i="2"/>
  <c r="B156" i="2"/>
  <c r="D156" i="2"/>
  <c r="G156" i="2"/>
  <c r="J156" i="2"/>
  <c r="H156" i="2"/>
  <c r="L155" i="2"/>
  <c r="L156" i="2" l="1"/>
  <c r="J157" i="2"/>
  <c r="E157" i="2"/>
  <c r="A158" i="2"/>
  <c r="H157" i="2"/>
  <c r="K157" i="2"/>
  <c r="B157" i="2"/>
  <c r="G157" i="2"/>
  <c r="C157" i="2"/>
  <c r="M157" i="2"/>
  <c r="I157" i="2"/>
  <c r="D157" i="2"/>
  <c r="F156" i="2"/>
  <c r="N156" i="2" l="1"/>
  <c r="F157" i="2"/>
  <c r="L157" i="2"/>
  <c r="N157" i="2" s="1"/>
  <c r="H158" i="2"/>
  <c r="E158" i="2"/>
  <c r="J158" i="2"/>
  <c r="K158" i="2"/>
  <c r="A159" i="2"/>
  <c r="B158" i="2"/>
  <c r="C158" i="2"/>
  <c r="M158" i="2"/>
  <c r="G158" i="2"/>
  <c r="D158" i="2"/>
  <c r="I158" i="2"/>
  <c r="F158" i="2" l="1"/>
  <c r="N158" i="2"/>
  <c r="K159" i="2"/>
  <c r="J159" i="2"/>
  <c r="E159" i="2"/>
  <c r="G159" i="2"/>
  <c r="D159" i="2"/>
  <c r="C159" i="2"/>
  <c r="B159" i="2"/>
  <c r="H159" i="2"/>
  <c r="A160" i="2"/>
  <c r="I159" i="2"/>
  <c r="M159" i="2"/>
  <c r="L158" i="2"/>
  <c r="B160" i="2" l="1"/>
  <c r="M160" i="2"/>
  <c r="J160" i="2"/>
  <c r="K160" i="2"/>
  <c r="E160" i="2"/>
  <c r="C160" i="2"/>
  <c r="I160" i="2"/>
  <c r="D160" i="2"/>
  <c r="G160" i="2"/>
  <c r="H160" i="2"/>
  <c r="A161" i="2"/>
  <c r="L159" i="2"/>
  <c r="F159" i="2"/>
  <c r="N159" i="2" l="1"/>
  <c r="G161" i="2"/>
  <c r="C161" i="2"/>
  <c r="J161" i="2"/>
  <c r="I161" i="2"/>
  <c r="H161" i="2"/>
  <c r="D161" i="2"/>
  <c r="A162" i="2"/>
  <c r="E161" i="2"/>
  <c r="K161" i="2"/>
  <c r="M161" i="2"/>
  <c r="B161" i="2"/>
  <c r="L160" i="2"/>
  <c r="F160" i="2"/>
  <c r="N160" i="2" l="1"/>
  <c r="H162" i="2"/>
  <c r="D162" i="2"/>
  <c r="E162" i="2"/>
  <c r="K162" i="2"/>
  <c r="A163" i="2"/>
  <c r="C162" i="2"/>
  <c r="M162" i="2"/>
  <c r="I162" i="2"/>
  <c r="B162" i="2"/>
  <c r="G162" i="2"/>
  <c r="J162" i="2"/>
  <c r="L161" i="2"/>
  <c r="N161" i="2" s="1"/>
  <c r="F161" i="2"/>
  <c r="F162" i="2" l="1"/>
  <c r="E163" i="2"/>
  <c r="J163" i="2"/>
  <c r="B163" i="2"/>
  <c r="H163" i="2"/>
  <c r="M163" i="2"/>
  <c r="C163" i="2"/>
  <c r="A164" i="2"/>
  <c r="D163" i="2"/>
  <c r="K163" i="2"/>
  <c r="G163" i="2"/>
  <c r="I163" i="2"/>
  <c r="L162" i="2"/>
  <c r="N162" i="2" s="1"/>
  <c r="A165" i="2" l="1"/>
  <c r="J164" i="2"/>
  <c r="C164" i="2"/>
  <c r="D164" i="2"/>
  <c r="I164" i="2"/>
  <c r="M164" i="2"/>
  <c r="B164" i="2"/>
  <c r="E164" i="2"/>
  <c r="G164" i="2"/>
  <c r="K164" i="2"/>
  <c r="H164" i="2"/>
  <c r="L163" i="2"/>
  <c r="F163" i="2"/>
  <c r="N163" i="2" l="1"/>
  <c r="L164" i="2"/>
  <c r="F164" i="2"/>
  <c r="N164" i="2"/>
  <c r="M165" i="2"/>
  <c r="D165" i="2"/>
  <c r="G165" i="2"/>
  <c r="I165" i="2"/>
  <c r="J165" i="2"/>
  <c r="E165" i="2"/>
  <c r="A166" i="2"/>
  <c r="K165" i="2"/>
  <c r="C165" i="2"/>
  <c r="B165" i="2"/>
  <c r="H165" i="2"/>
  <c r="L165" i="2" l="1"/>
  <c r="G166" i="2"/>
  <c r="M166" i="2"/>
  <c r="A167" i="2"/>
  <c r="H166" i="2"/>
  <c r="I166" i="2"/>
  <c r="D166" i="2"/>
  <c r="E166" i="2"/>
  <c r="C166" i="2"/>
  <c r="B166" i="2"/>
  <c r="K166" i="2"/>
  <c r="J166" i="2"/>
  <c r="F165" i="2"/>
  <c r="N165" i="2"/>
  <c r="L166" i="2" l="1"/>
  <c r="F166" i="2"/>
  <c r="N166" i="2" s="1"/>
  <c r="M167" i="2"/>
  <c r="H167" i="2"/>
  <c r="D167" i="2"/>
  <c r="K167" i="2"/>
  <c r="G167" i="2"/>
  <c r="E167" i="2"/>
  <c r="C167" i="2"/>
  <c r="A168" i="2"/>
  <c r="J167" i="2"/>
  <c r="I167" i="2"/>
  <c r="B167" i="2"/>
  <c r="L167" i="2" l="1"/>
  <c r="N167" i="2" s="1"/>
  <c r="F167" i="2"/>
  <c r="I168" i="2"/>
  <c r="B168" i="2"/>
  <c r="H168" i="2"/>
  <c r="A169" i="2"/>
  <c r="C168" i="2"/>
  <c r="G168" i="2"/>
  <c r="D168" i="2"/>
  <c r="K168" i="2"/>
  <c r="E168" i="2"/>
  <c r="M168" i="2"/>
  <c r="J168" i="2"/>
  <c r="F168" i="2" l="1"/>
  <c r="E169" i="2"/>
  <c r="I169" i="2"/>
  <c r="J169" i="2"/>
  <c r="C169" i="2"/>
  <c r="H169" i="2"/>
  <c r="D169" i="2"/>
  <c r="K169" i="2"/>
  <c r="M169" i="2"/>
  <c r="A170" i="2"/>
  <c r="G169" i="2"/>
  <c r="B169" i="2"/>
  <c r="L168" i="2"/>
  <c r="N168" i="2" s="1"/>
  <c r="L169" i="2" l="1"/>
  <c r="J170" i="2"/>
  <c r="C170" i="2"/>
  <c r="I170" i="2"/>
  <c r="H170" i="2"/>
  <c r="M170" i="2"/>
  <c r="G170" i="2"/>
  <c r="E170" i="2"/>
  <c r="D170" i="2"/>
  <c r="B170" i="2"/>
  <c r="K170" i="2"/>
  <c r="F169" i="2"/>
  <c r="N169" i="2" s="1"/>
  <c r="L170" i="2" l="1"/>
  <c r="N170" i="2"/>
  <c r="F170" i="2"/>
</calcChain>
</file>

<file path=xl/sharedStrings.xml><?xml version="1.0" encoding="utf-8"?>
<sst xmlns="http://schemas.openxmlformats.org/spreadsheetml/2006/main" count="166" uniqueCount="159">
  <si>
    <t>ID</t>
  </si>
  <si>
    <t>Department</t>
  </si>
  <si>
    <t>MW</t>
  </si>
  <si>
    <t>Date de depot</t>
  </si>
  <si>
    <t>Date debut instruction</t>
  </si>
  <si>
    <t>Date fin instruction</t>
  </si>
  <si>
    <t>Date prevue debut instruction</t>
  </si>
  <si>
    <t>Date prevue fin instruction</t>
  </si>
  <si>
    <t>Date</t>
  </si>
  <si>
    <t>Tous</t>
  </si>
  <si>
    <t>Contrôle</t>
  </si>
  <si>
    <t>Source graphe</t>
  </si>
  <si>
    <t>A16827</t>
  </si>
  <si>
    <t>A96652</t>
  </si>
  <si>
    <t>A56392</t>
  </si>
  <si>
    <t>A47015</t>
  </si>
  <si>
    <t>A10499</t>
  </si>
  <si>
    <t>A12949</t>
  </si>
  <si>
    <t>A42485</t>
  </si>
  <si>
    <t>A19361</t>
  </si>
  <si>
    <t>A66110</t>
  </si>
  <si>
    <t>A98491</t>
  </si>
  <si>
    <t>A09136</t>
  </si>
  <si>
    <t>A34023</t>
  </si>
  <si>
    <t>A83421</t>
  </si>
  <si>
    <t>A88261</t>
  </si>
  <si>
    <t>A42219</t>
  </si>
  <si>
    <t>A49447</t>
  </si>
  <si>
    <t>A15021</t>
  </si>
  <si>
    <t>A62299</t>
  </si>
  <si>
    <t>A01742</t>
  </si>
  <si>
    <t>A34544</t>
  </si>
  <si>
    <t>A27906</t>
  </si>
  <si>
    <t>A34066</t>
  </si>
  <si>
    <t>A05369</t>
  </si>
  <si>
    <t>A97242</t>
  </si>
  <si>
    <t>A78895</t>
  </si>
  <si>
    <t>A33474</t>
  </si>
  <si>
    <t>A77584</t>
  </si>
  <si>
    <t>A28848</t>
  </si>
  <si>
    <t>A67269</t>
  </si>
  <si>
    <t>A86066</t>
  </si>
  <si>
    <t>A95112</t>
  </si>
  <si>
    <t>A42562</t>
  </si>
  <si>
    <t>A48972</t>
  </si>
  <si>
    <t>A85241</t>
  </si>
  <si>
    <t>A22032</t>
  </si>
  <si>
    <t>A73383</t>
  </si>
  <si>
    <t>A82988</t>
  </si>
  <si>
    <t>A24612</t>
  </si>
  <si>
    <t>A85714</t>
  </si>
  <si>
    <t>A77908</t>
  </si>
  <si>
    <t>A77574</t>
  </si>
  <si>
    <t>A21986</t>
  </si>
  <si>
    <t>A50510</t>
  </si>
  <si>
    <t>A45186</t>
  </si>
  <si>
    <t>A57933</t>
  </si>
  <si>
    <t>A78455</t>
  </si>
  <si>
    <t>A50377</t>
  </si>
  <si>
    <t>A18553</t>
  </si>
  <si>
    <t>A41935</t>
  </si>
  <si>
    <t>A65853</t>
  </si>
  <si>
    <t>A26262</t>
  </si>
  <si>
    <t>A49193</t>
  </si>
  <si>
    <t>A42447</t>
  </si>
  <si>
    <t>A35538</t>
  </si>
  <si>
    <t>A72469</t>
  </si>
  <si>
    <t>A18231</t>
  </si>
  <si>
    <t>A10699</t>
  </si>
  <si>
    <t>A40128</t>
  </si>
  <si>
    <t>A74116</t>
  </si>
  <si>
    <t>A11385</t>
  </si>
  <si>
    <t>A46075</t>
  </si>
  <si>
    <t>A50610</t>
  </si>
  <si>
    <t>A16758</t>
  </si>
  <si>
    <t>A95379</t>
  </si>
  <si>
    <t>A44887</t>
  </si>
  <si>
    <t>A41365</t>
  </si>
  <si>
    <t>A78127</t>
  </si>
  <si>
    <t>A56420</t>
  </si>
  <si>
    <t>A05716</t>
  </si>
  <si>
    <t>A24764</t>
  </si>
  <si>
    <t>A86025</t>
  </si>
  <si>
    <t>A77410</t>
  </si>
  <si>
    <t>A58730</t>
  </si>
  <si>
    <t>A62459</t>
  </si>
  <si>
    <t>A33173</t>
  </si>
  <si>
    <t>A11334</t>
  </si>
  <si>
    <t>A37557</t>
  </si>
  <si>
    <t>A92733</t>
  </si>
  <si>
    <t>A82861</t>
  </si>
  <si>
    <t>A58044</t>
  </si>
  <si>
    <t>A62995</t>
  </si>
  <si>
    <t>A73577</t>
  </si>
  <si>
    <t>A10874</t>
  </si>
  <si>
    <t>A91721</t>
  </si>
  <si>
    <t>A01106</t>
  </si>
  <si>
    <t>A32586</t>
  </si>
  <si>
    <t>A72220</t>
  </si>
  <si>
    <t>A98440</t>
  </si>
  <si>
    <t>A28246</t>
  </si>
  <si>
    <t>A51360</t>
  </si>
  <si>
    <t>A77943</t>
  </si>
  <si>
    <t>A68631</t>
  </si>
  <si>
    <t>A05802</t>
  </si>
  <si>
    <t>A69193</t>
  </si>
  <si>
    <t>A39521</t>
  </si>
  <si>
    <t>A32233</t>
  </si>
  <si>
    <t>A75731</t>
  </si>
  <si>
    <t>A24368</t>
  </si>
  <si>
    <t>A53165</t>
  </si>
  <si>
    <t>A77569</t>
  </si>
  <si>
    <t>A60054</t>
  </si>
  <si>
    <t>A15942</t>
  </si>
  <si>
    <t>A87949</t>
  </si>
  <si>
    <t>A60795</t>
  </si>
  <si>
    <t>A96683</t>
  </si>
  <si>
    <t>A28396</t>
  </si>
  <si>
    <t>A26405</t>
  </si>
  <si>
    <t>A59078</t>
  </si>
  <si>
    <t>A05137</t>
  </si>
  <si>
    <t>A81976</t>
  </si>
  <si>
    <t>A62410</t>
  </si>
  <si>
    <t>A25642</t>
  </si>
  <si>
    <t>A64917</t>
  </si>
  <si>
    <t>A55364</t>
  </si>
  <si>
    <t>A17135</t>
  </si>
  <si>
    <t>A34170</t>
  </si>
  <si>
    <t>A42448</t>
  </si>
  <si>
    <t>A07944</t>
  </si>
  <si>
    <t>A22501</t>
  </si>
  <si>
    <t>A20274</t>
  </si>
  <si>
    <t>A38760</t>
  </si>
  <si>
    <t>A56716</t>
  </si>
  <si>
    <t>A62976</t>
  </si>
  <si>
    <t>A23934</t>
  </si>
  <si>
    <t>A64945</t>
  </si>
  <si>
    <t>A10254</t>
  </si>
  <si>
    <t>A74796</t>
  </si>
  <si>
    <t>A12863</t>
  </si>
  <si>
    <t>A54490</t>
  </si>
  <si>
    <t>A59411</t>
  </si>
  <si>
    <t>A68160</t>
  </si>
  <si>
    <t>A77160</t>
  </si>
  <si>
    <t>A24820</t>
  </si>
  <si>
    <t>A51610</t>
  </si>
  <si>
    <t>A04636</t>
  </si>
  <si>
    <t>A37083</t>
  </si>
  <si>
    <t>A33873</t>
  </si>
  <si>
    <t>A61142</t>
  </si>
  <si>
    <t>A10184</t>
  </si>
  <si>
    <t>A94017</t>
  </si>
  <si>
    <t>A96494</t>
  </si>
  <si>
    <t>A44839</t>
  </si>
  <si>
    <t>A47171</t>
  </si>
  <si>
    <t>A64616</t>
  </si>
  <si>
    <t>Departement</t>
  </si>
  <si>
    <t>Type</t>
  </si>
  <si>
    <t>Nombre de projets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</si>
</sst>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Inspections DREAL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Visualisations!$N$2</c:f>
              <c:strCache>
                <c:ptCount val="1"/>
                <c:pt idx="0">
                  <c:v>Source graphe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Visualisations!$A$3:$A$170</c:f>
              <c:numCache>
                <c:formatCode>m/d/yy</c:formatCode>
                <c:ptCount val="168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42762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  <c:pt idx="64">
                  <c:v>42818</c:v>
                </c:pt>
                <c:pt idx="65">
                  <c:v>42825</c:v>
                </c:pt>
                <c:pt idx="66">
                  <c:v>42832</c:v>
                </c:pt>
                <c:pt idx="67">
                  <c:v>42839</c:v>
                </c:pt>
                <c:pt idx="68">
                  <c:v>42846</c:v>
                </c:pt>
                <c:pt idx="69">
                  <c:v>42853</c:v>
                </c:pt>
                <c:pt idx="70">
                  <c:v>42860</c:v>
                </c:pt>
                <c:pt idx="71">
                  <c:v>42867</c:v>
                </c:pt>
                <c:pt idx="72">
                  <c:v>42874</c:v>
                </c:pt>
                <c:pt idx="73">
                  <c:v>42881</c:v>
                </c:pt>
                <c:pt idx="74">
                  <c:v>42888</c:v>
                </c:pt>
                <c:pt idx="75">
                  <c:v>42895</c:v>
                </c:pt>
                <c:pt idx="76">
                  <c:v>42902</c:v>
                </c:pt>
                <c:pt idx="77">
                  <c:v>42909</c:v>
                </c:pt>
                <c:pt idx="78">
                  <c:v>42916</c:v>
                </c:pt>
                <c:pt idx="79">
                  <c:v>42923</c:v>
                </c:pt>
                <c:pt idx="80">
                  <c:v>42930</c:v>
                </c:pt>
                <c:pt idx="81">
                  <c:v>42937</c:v>
                </c:pt>
                <c:pt idx="82">
                  <c:v>42944</c:v>
                </c:pt>
                <c:pt idx="83">
                  <c:v>42951</c:v>
                </c:pt>
                <c:pt idx="84">
                  <c:v>42958</c:v>
                </c:pt>
                <c:pt idx="85">
                  <c:v>42965</c:v>
                </c:pt>
                <c:pt idx="86">
                  <c:v>42972</c:v>
                </c:pt>
                <c:pt idx="87">
                  <c:v>42979</c:v>
                </c:pt>
                <c:pt idx="88">
                  <c:v>42986</c:v>
                </c:pt>
                <c:pt idx="89">
                  <c:v>42993</c:v>
                </c:pt>
                <c:pt idx="90">
                  <c:v>43000</c:v>
                </c:pt>
                <c:pt idx="91">
                  <c:v>43007</c:v>
                </c:pt>
                <c:pt idx="92">
                  <c:v>43014</c:v>
                </c:pt>
                <c:pt idx="93">
                  <c:v>43021</c:v>
                </c:pt>
                <c:pt idx="94">
                  <c:v>43028</c:v>
                </c:pt>
                <c:pt idx="95">
                  <c:v>43035</c:v>
                </c:pt>
                <c:pt idx="96">
                  <c:v>43042</c:v>
                </c:pt>
                <c:pt idx="97">
                  <c:v>43049</c:v>
                </c:pt>
                <c:pt idx="98">
                  <c:v>43056</c:v>
                </c:pt>
                <c:pt idx="99">
                  <c:v>43063</c:v>
                </c:pt>
                <c:pt idx="100">
                  <c:v>43070</c:v>
                </c:pt>
                <c:pt idx="101">
                  <c:v>43077</c:v>
                </c:pt>
                <c:pt idx="102">
                  <c:v>43084</c:v>
                </c:pt>
                <c:pt idx="103">
                  <c:v>43091</c:v>
                </c:pt>
                <c:pt idx="104">
                  <c:v>43098</c:v>
                </c:pt>
                <c:pt idx="105">
                  <c:v>43105</c:v>
                </c:pt>
                <c:pt idx="106">
                  <c:v>43112</c:v>
                </c:pt>
                <c:pt idx="107">
                  <c:v>43119</c:v>
                </c:pt>
                <c:pt idx="108">
                  <c:v>43126</c:v>
                </c:pt>
                <c:pt idx="109">
                  <c:v>43133</c:v>
                </c:pt>
                <c:pt idx="110">
                  <c:v>43140</c:v>
                </c:pt>
                <c:pt idx="111">
                  <c:v>43147</c:v>
                </c:pt>
                <c:pt idx="112">
                  <c:v>43154</c:v>
                </c:pt>
                <c:pt idx="113">
                  <c:v>43161</c:v>
                </c:pt>
                <c:pt idx="114">
                  <c:v>43168</c:v>
                </c:pt>
                <c:pt idx="115">
                  <c:v>43175</c:v>
                </c:pt>
                <c:pt idx="116">
                  <c:v>43182</c:v>
                </c:pt>
                <c:pt idx="117">
                  <c:v>43189</c:v>
                </c:pt>
                <c:pt idx="118">
                  <c:v>43196</c:v>
                </c:pt>
                <c:pt idx="119">
                  <c:v>43203</c:v>
                </c:pt>
                <c:pt idx="120">
                  <c:v>43210</c:v>
                </c:pt>
                <c:pt idx="121">
                  <c:v>43217</c:v>
                </c:pt>
                <c:pt idx="122">
                  <c:v>43224</c:v>
                </c:pt>
                <c:pt idx="123">
                  <c:v>43231</c:v>
                </c:pt>
                <c:pt idx="124">
                  <c:v>43238</c:v>
                </c:pt>
                <c:pt idx="125">
                  <c:v>43245</c:v>
                </c:pt>
                <c:pt idx="126">
                  <c:v>43252</c:v>
                </c:pt>
                <c:pt idx="127">
                  <c:v>43259</c:v>
                </c:pt>
                <c:pt idx="128">
                  <c:v>43266</c:v>
                </c:pt>
                <c:pt idx="129">
                  <c:v>43273</c:v>
                </c:pt>
                <c:pt idx="130">
                  <c:v>43280</c:v>
                </c:pt>
                <c:pt idx="131">
                  <c:v>43287</c:v>
                </c:pt>
                <c:pt idx="132">
                  <c:v>43294</c:v>
                </c:pt>
                <c:pt idx="133">
                  <c:v>43301</c:v>
                </c:pt>
                <c:pt idx="134">
                  <c:v>43308</c:v>
                </c:pt>
                <c:pt idx="135">
                  <c:v>43315</c:v>
                </c:pt>
                <c:pt idx="136">
                  <c:v>43322</c:v>
                </c:pt>
                <c:pt idx="137">
                  <c:v>43329</c:v>
                </c:pt>
                <c:pt idx="138">
                  <c:v>43336</c:v>
                </c:pt>
                <c:pt idx="139">
                  <c:v>43343</c:v>
                </c:pt>
                <c:pt idx="140">
                  <c:v>43350</c:v>
                </c:pt>
                <c:pt idx="141">
                  <c:v>43357</c:v>
                </c:pt>
                <c:pt idx="142">
                  <c:v>43364</c:v>
                </c:pt>
                <c:pt idx="143">
                  <c:v>43371</c:v>
                </c:pt>
                <c:pt idx="144">
                  <c:v>43378</c:v>
                </c:pt>
                <c:pt idx="145">
                  <c:v>43385</c:v>
                </c:pt>
                <c:pt idx="146">
                  <c:v>43392</c:v>
                </c:pt>
                <c:pt idx="147">
                  <c:v>43399</c:v>
                </c:pt>
                <c:pt idx="148">
                  <c:v>43406</c:v>
                </c:pt>
                <c:pt idx="149">
                  <c:v>43413</c:v>
                </c:pt>
                <c:pt idx="150">
                  <c:v>43420</c:v>
                </c:pt>
                <c:pt idx="151">
                  <c:v>43427</c:v>
                </c:pt>
                <c:pt idx="152">
                  <c:v>43434</c:v>
                </c:pt>
                <c:pt idx="153">
                  <c:v>43441</c:v>
                </c:pt>
                <c:pt idx="154">
                  <c:v>43448</c:v>
                </c:pt>
                <c:pt idx="155">
                  <c:v>43455</c:v>
                </c:pt>
                <c:pt idx="156">
                  <c:v>43462</c:v>
                </c:pt>
                <c:pt idx="157">
                  <c:v>43469</c:v>
                </c:pt>
                <c:pt idx="158">
                  <c:v>43476</c:v>
                </c:pt>
                <c:pt idx="159">
                  <c:v>43483</c:v>
                </c:pt>
                <c:pt idx="160">
                  <c:v>43490</c:v>
                </c:pt>
                <c:pt idx="161">
                  <c:v>43497</c:v>
                </c:pt>
                <c:pt idx="162">
                  <c:v>43504</c:v>
                </c:pt>
                <c:pt idx="163">
                  <c:v>43511</c:v>
                </c:pt>
                <c:pt idx="164">
                  <c:v>43518</c:v>
                </c:pt>
                <c:pt idx="165">
                  <c:v>43525</c:v>
                </c:pt>
                <c:pt idx="166">
                  <c:v>43532</c:v>
                </c:pt>
                <c:pt idx="167">
                  <c:v>43539</c:v>
                </c:pt>
              </c:numCache>
            </c:numRef>
          </c:cat>
          <c:val>
            <c:numRef>
              <c:f>Visualisations!$N$3:$N$170</c:f>
              <c:numCache>
                <c:formatCode>General</c:formatCode>
                <c:ptCount val="16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8-984C-91DF-CC39921C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68672"/>
        <c:axId val="797307088"/>
      </c:lineChart>
      <c:dateAx>
        <c:axId val="480068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307088"/>
        <c:crosses val="autoZero"/>
        <c:auto val="1"/>
        <c:lblOffset val="100"/>
        <c:baseTimeUnit val="days"/>
      </c:dateAx>
      <c:valAx>
        <c:axId val="7973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00686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10</xdr:row>
      <xdr:rowOff>12700</xdr:rowOff>
    </xdr:from>
    <xdr:to>
      <xdr:col>23</xdr:col>
      <xdr:colOff>88900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C3CD5-2578-4546-A3ED-F288BD891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0" customWidth="1"/>
    <col min="4" max="8" width="24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12</v>
      </c>
      <c r="B2">
        <v>33</v>
      </c>
      <c r="C2">
        <v>890</v>
      </c>
      <c r="D2" s="2">
        <v>42005</v>
      </c>
      <c r="E2" s="2">
        <v>42190</v>
      </c>
      <c r="F2" s="2">
        <v>42465</v>
      </c>
      <c r="G2" s="2">
        <v>42190</v>
      </c>
      <c r="H2" s="2">
        <v>42465</v>
      </c>
    </row>
    <row r="3" spans="1:8" x14ac:dyDescent="0.2">
      <c r="A3" t="s">
        <v>13</v>
      </c>
      <c r="B3">
        <v>33</v>
      </c>
      <c r="C3">
        <v>280</v>
      </c>
      <c r="D3" s="2">
        <v>42020</v>
      </c>
      <c r="E3" s="2">
        <v>42198</v>
      </c>
      <c r="F3" s="2">
        <v>42503</v>
      </c>
      <c r="G3" s="2">
        <v>42198</v>
      </c>
      <c r="H3" s="2">
        <v>42503</v>
      </c>
    </row>
    <row r="4" spans="1:8" x14ac:dyDescent="0.2">
      <c r="A4" t="s">
        <v>14</v>
      </c>
      <c r="B4">
        <v>64</v>
      </c>
      <c r="C4">
        <v>640</v>
      </c>
      <c r="D4" s="2">
        <v>42028</v>
      </c>
      <c r="E4" s="2">
        <v>42196</v>
      </c>
      <c r="F4" s="2">
        <v>42532</v>
      </c>
      <c r="G4" s="2">
        <v>42196</v>
      </c>
      <c r="H4" s="2">
        <v>42532</v>
      </c>
    </row>
    <row r="5" spans="1:8" x14ac:dyDescent="0.2">
      <c r="A5" t="s">
        <v>15</v>
      </c>
      <c r="B5">
        <v>64</v>
      </c>
      <c r="C5">
        <v>350</v>
      </c>
      <c r="D5" s="2">
        <v>42043</v>
      </c>
      <c r="E5" s="2">
        <v>42220</v>
      </c>
      <c r="F5" s="2">
        <v>42525</v>
      </c>
      <c r="G5" s="2">
        <v>42220</v>
      </c>
      <c r="H5" s="2">
        <v>42525</v>
      </c>
    </row>
    <row r="6" spans="1:8" x14ac:dyDescent="0.2">
      <c r="A6" t="s">
        <v>16</v>
      </c>
      <c r="B6">
        <v>64</v>
      </c>
      <c r="C6">
        <v>640</v>
      </c>
      <c r="D6" s="2">
        <v>42055</v>
      </c>
      <c r="E6" s="2">
        <v>42247</v>
      </c>
      <c r="F6" s="2">
        <v>42460</v>
      </c>
      <c r="G6" s="2">
        <v>42247</v>
      </c>
      <c r="H6" s="2">
        <v>42460</v>
      </c>
    </row>
    <row r="7" spans="1:8" x14ac:dyDescent="0.2">
      <c r="A7" t="s">
        <v>17</v>
      </c>
      <c r="B7">
        <v>64</v>
      </c>
      <c r="C7">
        <v>460</v>
      </c>
      <c r="D7" s="2">
        <v>42059</v>
      </c>
      <c r="E7" s="2">
        <v>42246</v>
      </c>
      <c r="F7" s="2">
        <v>42459</v>
      </c>
      <c r="G7" s="2">
        <v>42246</v>
      </c>
      <c r="H7" s="2">
        <v>42459</v>
      </c>
    </row>
    <row r="8" spans="1:8" x14ac:dyDescent="0.2">
      <c r="A8" t="s">
        <v>18</v>
      </c>
      <c r="B8">
        <v>87</v>
      </c>
      <c r="C8">
        <v>310</v>
      </c>
      <c r="D8" s="2">
        <v>42072</v>
      </c>
      <c r="E8" s="2">
        <v>42256</v>
      </c>
      <c r="F8" s="2">
        <v>42499</v>
      </c>
      <c r="G8" s="2">
        <v>42256</v>
      </c>
      <c r="H8" s="2">
        <v>42499</v>
      </c>
    </row>
    <row r="9" spans="1:8" x14ac:dyDescent="0.2">
      <c r="A9" t="s">
        <v>19</v>
      </c>
      <c r="B9">
        <v>87</v>
      </c>
      <c r="C9">
        <v>470</v>
      </c>
      <c r="D9" s="2">
        <v>42078</v>
      </c>
      <c r="E9" s="2">
        <v>42251</v>
      </c>
      <c r="F9" s="2">
        <v>42586</v>
      </c>
      <c r="G9" s="2">
        <v>42251</v>
      </c>
      <c r="H9" s="2">
        <v>42586</v>
      </c>
    </row>
    <row r="10" spans="1:8" x14ac:dyDescent="0.2">
      <c r="A10" t="s">
        <v>20</v>
      </c>
      <c r="B10">
        <v>17</v>
      </c>
      <c r="C10">
        <v>810</v>
      </c>
      <c r="D10" s="2">
        <v>42093</v>
      </c>
      <c r="E10" s="2">
        <v>42262</v>
      </c>
      <c r="F10" s="2">
        <v>42444</v>
      </c>
      <c r="G10" s="2">
        <v>42262</v>
      </c>
      <c r="H10" s="2">
        <v>42444</v>
      </c>
    </row>
    <row r="11" spans="1:8" x14ac:dyDescent="0.2">
      <c r="A11" t="s">
        <v>21</v>
      </c>
      <c r="B11">
        <v>17</v>
      </c>
      <c r="C11">
        <v>630</v>
      </c>
      <c r="D11" s="2">
        <v>42108</v>
      </c>
      <c r="E11" s="2">
        <v>42288</v>
      </c>
      <c r="F11" s="2">
        <v>42471</v>
      </c>
      <c r="G11" s="2">
        <v>42288</v>
      </c>
      <c r="H11" s="2">
        <v>42471</v>
      </c>
    </row>
    <row r="12" spans="1:8" x14ac:dyDescent="0.2">
      <c r="A12" t="s">
        <v>22</v>
      </c>
      <c r="B12">
        <v>33</v>
      </c>
      <c r="C12">
        <v>420</v>
      </c>
      <c r="D12" s="2">
        <v>42118</v>
      </c>
      <c r="E12" s="2">
        <v>42288</v>
      </c>
      <c r="F12" s="2">
        <v>42654</v>
      </c>
      <c r="G12" s="2">
        <v>42288</v>
      </c>
      <c r="H12" s="2">
        <v>42654</v>
      </c>
    </row>
    <row r="13" spans="1:8" x14ac:dyDescent="0.2">
      <c r="A13" t="s">
        <v>23</v>
      </c>
      <c r="B13">
        <v>64</v>
      </c>
      <c r="C13">
        <v>540</v>
      </c>
      <c r="D13" s="2">
        <v>42130</v>
      </c>
      <c r="E13" s="2">
        <v>42312</v>
      </c>
      <c r="F13" s="2">
        <v>42555</v>
      </c>
      <c r="G13" s="2">
        <v>42312</v>
      </c>
      <c r="H13" s="2">
        <v>42555</v>
      </c>
    </row>
    <row r="14" spans="1:8" x14ac:dyDescent="0.2">
      <c r="A14" t="s">
        <v>24</v>
      </c>
      <c r="B14">
        <v>17</v>
      </c>
      <c r="C14">
        <v>520</v>
      </c>
      <c r="D14" s="2">
        <v>42135</v>
      </c>
      <c r="E14" s="2">
        <v>42329</v>
      </c>
      <c r="F14" s="2">
        <v>42634</v>
      </c>
      <c r="G14" s="2">
        <v>42329</v>
      </c>
      <c r="H14" s="2">
        <v>42634</v>
      </c>
    </row>
    <row r="15" spans="1:8" x14ac:dyDescent="0.2">
      <c r="A15" t="s">
        <v>25</v>
      </c>
      <c r="B15">
        <v>17</v>
      </c>
      <c r="C15">
        <v>210</v>
      </c>
      <c r="D15" s="2">
        <v>42144</v>
      </c>
      <c r="E15" s="2">
        <v>42343</v>
      </c>
      <c r="F15" s="2">
        <v>42679</v>
      </c>
      <c r="G15" s="2">
        <v>42343</v>
      </c>
      <c r="H15" s="2">
        <v>42679</v>
      </c>
    </row>
    <row r="16" spans="1:8" x14ac:dyDescent="0.2">
      <c r="A16" t="s">
        <v>26</v>
      </c>
      <c r="B16">
        <v>33</v>
      </c>
      <c r="C16">
        <v>160</v>
      </c>
      <c r="D16" s="2">
        <v>42149</v>
      </c>
      <c r="E16" s="2">
        <v>42336</v>
      </c>
      <c r="F16" s="2">
        <v>42610</v>
      </c>
      <c r="G16" s="2">
        <v>42336</v>
      </c>
      <c r="H16" s="2">
        <v>42610</v>
      </c>
    </row>
    <row r="17" spans="1:8" x14ac:dyDescent="0.2">
      <c r="A17" t="s">
        <v>27</v>
      </c>
      <c r="B17">
        <v>17</v>
      </c>
      <c r="C17">
        <v>920</v>
      </c>
      <c r="D17" s="2">
        <v>42156</v>
      </c>
      <c r="E17" s="2">
        <v>42335</v>
      </c>
      <c r="F17" s="2">
        <v>42578</v>
      </c>
      <c r="G17" s="2">
        <v>42335</v>
      </c>
      <c r="H17" s="2">
        <v>42578</v>
      </c>
    </row>
    <row r="18" spans="1:8" x14ac:dyDescent="0.2">
      <c r="A18" t="s">
        <v>28</v>
      </c>
      <c r="B18">
        <v>33</v>
      </c>
      <c r="C18">
        <v>460</v>
      </c>
      <c r="D18" s="2">
        <v>42165</v>
      </c>
      <c r="E18" s="2">
        <v>42341</v>
      </c>
      <c r="F18" s="2">
        <v>42524</v>
      </c>
      <c r="G18" s="2">
        <v>42341</v>
      </c>
      <c r="H18" s="2">
        <v>42524</v>
      </c>
    </row>
    <row r="19" spans="1:8" x14ac:dyDescent="0.2">
      <c r="A19" t="s">
        <v>29</v>
      </c>
      <c r="B19">
        <v>64</v>
      </c>
      <c r="C19">
        <v>530</v>
      </c>
      <c r="D19" s="2">
        <v>42169</v>
      </c>
      <c r="E19" s="2">
        <v>42342</v>
      </c>
      <c r="F19" s="2">
        <v>42555</v>
      </c>
      <c r="G19" s="2">
        <v>42342</v>
      </c>
      <c r="H19" s="2">
        <v>42555</v>
      </c>
    </row>
    <row r="20" spans="1:8" x14ac:dyDescent="0.2">
      <c r="A20" t="s">
        <v>30</v>
      </c>
      <c r="B20">
        <v>87</v>
      </c>
      <c r="C20">
        <v>440</v>
      </c>
      <c r="D20" s="2">
        <v>42178</v>
      </c>
      <c r="E20" s="2">
        <v>42349</v>
      </c>
      <c r="F20" s="2">
        <v>42532</v>
      </c>
      <c r="G20" s="2">
        <v>42349</v>
      </c>
      <c r="H20" s="2">
        <v>42532</v>
      </c>
    </row>
    <row r="21" spans="1:8" x14ac:dyDescent="0.2">
      <c r="A21" t="s">
        <v>31</v>
      </c>
      <c r="B21">
        <v>87</v>
      </c>
      <c r="C21">
        <v>760</v>
      </c>
      <c r="D21" s="2">
        <v>42193</v>
      </c>
      <c r="E21" s="2">
        <v>42365</v>
      </c>
      <c r="F21" s="2">
        <v>42670</v>
      </c>
      <c r="G21" s="2">
        <v>42365</v>
      </c>
      <c r="H21" s="2">
        <v>42670</v>
      </c>
    </row>
    <row r="22" spans="1:8" x14ac:dyDescent="0.2">
      <c r="A22" t="s">
        <v>32</v>
      </c>
      <c r="B22">
        <v>64</v>
      </c>
      <c r="C22">
        <v>860</v>
      </c>
      <c r="D22" s="2">
        <v>42199</v>
      </c>
      <c r="E22" s="2">
        <v>42388</v>
      </c>
      <c r="F22" s="2">
        <v>42632</v>
      </c>
      <c r="G22" s="2">
        <v>42388</v>
      </c>
      <c r="H22" s="2">
        <v>42632</v>
      </c>
    </row>
    <row r="23" spans="1:8" x14ac:dyDescent="0.2">
      <c r="A23" t="s">
        <v>33</v>
      </c>
      <c r="B23">
        <v>87</v>
      </c>
      <c r="C23">
        <v>980</v>
      </c>
      <c r="D23" s="2">
        <v>42202</v>
      </c>
      <c r="E23" s="2">
        <v>42397</v>
      </c>
      <c r="F23" s="2">
        <v>42610</v>
      </c>
      <c r="G23" s="2">
        <v>42397</v>
      </c>
      <c r="H23" s="2">
        <v>42610</v>
      </c>
    </row>
    <row r="24" spans="1:8" x14ac:dyDescent="0.2">
      <c r="A24" t="s">
        <v>34</v>
      </c>
      <c r="B24">
        <v>33</v>
      </c>
      <c r="C24">
        <v>280</v>
      </c>
      <c r="D24" s="2">
        <v>42212</v>
      </c>
      <c r="E24" s="2">
        <v>42395</v>
      </c>
      <c r="F24" s="2">
        <v>42761</v>
      </c>
      <c r="G24" s="2">
        <v>42395</v>
      </c>
      <c r="H24" s="2">
        <v>42761</v>
      </c>
    </row>
    <row r="25" spans="1:8" x14ac:dyDescent="0.2">
      <c r="A25" t="s">
        <v>35</v>
      </c>
      <c r="B25">
        <v>64</v>
      </c>
      <c r="C25">
        <v>450</v>
      </c>
      <c r="D25" s="2">
        <v>42226</v>
      </c>
      <c r="E25" s="2">
        <v>42413</v>
      </c>
      <c r="F25" s="2">
        <v>42656</v>
      </c>
      <c r="G25" s="2">
        <v>42413</v>
      </c>
      <c r="H25" s="2">
        <v>42656</v>
      </c>
    </row>
    <row r="26" spans="1:8" x14ac:dyDescent="0.2">
      <c r="A26" t="s">
        <v>36</v>
      </c>
      <c r="B26">
        <v>87</v>
      </c>
      <c r="C26">
        <v>200</v>
      </c>
      <c r="D26" s="2">
        <v>42239</v>
      </c>
      <c r="E26" s="2">
        <v>42423</v>
      </c>
      <c r="F26" s="2">
        <v>42697</v>
      </c>
      <c r="G26" s="2">
        <v>42423</v>
      </c>
      <c r="H26" s="2">
        <v>42697</v>
      </c>
    </row>
    <row r="27" spans="1:8" x14ac:dyDescent="0.2">
      <c r="A27" t="s">
        <v>37</v>
      </c>
      <c r="B27">
        <v>87</v>
      </c>
      <c r="C27">
        <v>630</v>
      </c>
      <c r="D27" s="2">
        <v>42254</v>
      </c>
      <c r="E27" s="2">
        <v>42447</v>
      </c>
      <c r="F27" s="2">
        <v>42722</v>
      </c>
      <c r="G27" s="2">
        <v>42447</v>
      </c>
      <c r="H27" s="2">
        <v>42722</v>
      </c>
    </row>
    <row r="28" spans="1:8" x14ac:dyDescent="0.2">
      <c r="A28" t="s">
        <v>38</v>
      </c>
      <c r="B28">
        <v>17</v>
      </c>
      <c r="C28">
        <v>300</v>
      </c>
      <c r="D28" s="2">
        <v>42265</v>
      </c>
      <c r="E28" s="2">
        <v>42436</v>
      </c>
      <c r="F28" s="2">
        <v>42801</v>
      </c>
      <c r="G28" s="2">
        <v>42436</v>
      </c>
      <c r="H28" s="2">
        <v>42801</v>
      </c>
    </row>
    <row r="29" spans="1:8" x14ac:dyDescent="0.2">
      <c r="A29" t="s">
        <v>39</v>
      </c>
      <c r="B29">
        <v>87</v>
      </c>
      <c r="C29">
        <v>540</v>
      </c>
      <c r="D29" s="2">
        <v>42279</v>
      </c>
      <c r="E29" s="2">
        <v>42448</v>
      </c>
      <c r="F29" s="2">
        <v>42785</v>
      </c>
      <c r="G29" s="2">
        <v>42448</v>
      </c>
      <c r="H29" s="2">
        <v>42785</v>
      </c>
    </row>
    <row r="30" spans="1:8" x14ac:dyDescent="0.2">
      <c r="A30" t="s">
        <v>40</v>
      </c>
      <c r="B30">
        <v>64</v>
      </c>
      <c r="C30">
        <v>640</v>
      </c>
      <c r="D30" s="2">
        <v>42285</v>
      </c>
      <c r="E30" s="2">
        <v>42480</v>
      </c>
      <c r="F30" s="2">
        <v>42663</v>
      </c>
      <c r="G30" s="2">
        <v>42480</v>
      </c>
      <c r="H30" s="2">
        <v>42663</v>
      </c>
    </row>
    <row r="31" spans="1:8" x14ac:dyDescent="0.2">
      <c r="A31" t="s">
        <v>41</v>
      </c>
      <c r="B31">
        <v>33</v>
      </c>
      <c r="C31">
        <v>760</v>
      </c>
      <c r="D31" s="2">
        <v>42288</v>
      </c>
      <c r="E31" s="2">
        <v>42474</v>
      </c>
      <c r="F31" s="2">
        <v>42688</v>
      </c>
      <c r="G31" s="2">
        <v>42474</v>
      </c>
      <c r="H31" s="2">
        <v>42688</v>
      </c>
    </row>
    <row r="32" spans="1:8" x14ac:dyDescent="0.2">
      <c r="A32" t="s">
        <v>42</v>
      </c>
      <c r="B32">
        <v>64</v>
      </c>
      <c r="C32">
        <v>470</v>
      </c>
      <c r="D32" s="2">
        <v>42298</v>
      </c>
      <c r="E32" s="2">
        <v>42476</v>
      </c>
      <c r="F32" s="2">
        <v>42782</v>
      </c>
      <c r="G32" s="2">
        <v>42476</v>
      </c>
      <c r="H32" s="2">
        <v>42782</v>
      </c>
    </row>
    <row r="33" spans="1:8" x14ac:dyDescent="0.2">
      <c r="A33" t="s">
        <v>43</v>
      </c>
      <c r="B33">
        <v>64</v>
      </c>
      <c r="C33">
        <v>750</v>
      </c>
      <c r="D33" s="2">
        <v>42306</v>
      </c>
      <c r="E33" s="2">
        <v>42494</v>
      </c>
      <c r="F33" s="2">
        <v>42798</v>
      </c>
      <c r="G33" s="2">
        <v>42494</v>
      </c>
      <c r="H33" s="2">
        <v>42798</v>
      </c>
    </row>
    <row r="34" spans="1:8" x14ac:dyDescent="0.2">
      <c r="A34" t="s">
        <v>44</v>
      </c>
      <c r="B34">
        <v>64</v>
      </c>
      <c r="C34">
        <v>380</v>
      </c>
      <c r="D34" s="2">
        <v>42315</v>
      </c>
      <c r="E34" s="2">
        <v>42487</v>
      </c>
      <c r="F34" s="2">
        <v>42701</v>
      </c>
      <c r="G34" s="2">
        <v>42487</v>
      </c>
      <c r="H34" s="2">
        <v>42701</v>
      </c>
    </row>
    <row r="35" spans="1:8" x14ac:dyDescent="0.2">
      <c r="A35" t="s">
        <v>45</v>
      </c>
      <c r="B35">
        <v>33</v>
      </c>
      <c r="C35">
        <v>460</v>
      </c>
      <c r="D35" s="2">
        <v>42325</v>
      </c>
      <c r="E35" s="2">
        <v>42504</v>
      </c>
      <c r="F35" s="2">
        <v>42869</v>
      </c>
      <c r="G35" s="2">
        <v>42504</v>
      </c>
      <c r="H35" s="2">
        <v>42869</v>
      </c>
    </row>
    <row r="36" spans="1:8" x14ac:dyDescent="0.2">
      <c r="A36" t="s">
        <v>46</v>
      </c>
      <c r="B36">
        <v>87</v>
      </c>
      <c r="C36">
        <v>240</v>
      </c>
      <c r="D36" s="2">
        <v>42335</v>
      </c>
      <c r="E36" s="2">
        <v>42524</v>
      </c>
      <c r="F36" s="2">
        <v>42797</v>
      </c>
      <c r="G36" s="2">
        <v>42524</v>
      </c>
      <c r="H36" s="2">
        <v>42797</v>
      </c>
    </row>
    <row r="37" spans="1:8" x14ac:dyDescent="0.2">
      <c r="A37" t="s">
        <v>47</v>
      </c>
      <c r="B37">
        <v>17</v>
      </c>
      <c r="C37">
        <v>640</v>
      </c>
      <c r="D37" s="2">
        <v>42349</v>
      </c>
      <c r="E37" s="2">
        <v>42524</v>
      </c>
      <c r="F37" s="2">
        <v>42797</v>
      </c>
      <c r="G37" s="2">
        <v>42524</v>
      </c>
      <c r="H37" s="2">
        <v>42797</v>
      </c>
    </row>
    <row r="38" spans="1:8" x14ac:dyDescent="0.2">
      <c r="A38" t="s">
        <v>48</v>
      </c>
      <c r="B38">
        <v>33</v>
      </c>
      <c r="C38">
        <v>690</v>
      </c>
      <c r="D38" s="2">
        <v>42358</v>
      </c>
      <c r="E38" s="2">
        <v>42529</v>
      </c>
      <c r="F38" s="2">
        <v>42802</v>
      </c>
      <c r="G38" s="2">
        <v>42529</v>
      </c>
      <c r="H38" s="2">
        <v>42802</v>
      </c>
    </row>
    <row r="39" spans="1:8" x14ac:dyDescent="0.2">
      <c r="A39" t="s">
        <v>49</v>
      </c>
      <c r="B39">
        <v>64</v>
      </c>
      <c r="C39">
        <v>870</v>
      </c>
      <c r="D39" s="2">
        <v>42369</v>
      </c>
      <c r="E39" s="2">
        <v>42549</v>
      </c>
      <c r="F39" s="2">
        <v>42822</v>
      </c>
      <c r="G39" s="2">
        <v>42549</v>
      </c>
      <c r="H39" s="2">
        <v>42822</v>
      </c>
    </row>
    <row r="40" spans="1:8" x14ac:dyDescent="0.2">
      <c r="A40" t="s">
        <v>50</v>
      </c>
      <c r="B40">
        <v>87</v>
      </c>
      <c r="C40">
        <v>300</v>
      </c>
      <c r="D40" s="2">
        <v>42374</v>
      </c>
      <c r="E40" s="2">
        <v>42564</v>
      </c>
      <c r="F40" s="2">
        <v>42899</v>
      </c>
      <c r="G40" s="2">
        <v>42564</v>
      </c>
      <c r="H40" s="2">
        <v>42899</v>
      </c>
    </row>
    <row r="41" spans="1:8" x14ac:dyDescent="0.2">
      <c r="A41" t="s">
        <v>51</v>
      </c>
      <c r="B41">
        <v>87</v>
      </c>
      <c r="C41">
        <v>550</v>
      </c>
      <c r="D41" s="2">
        <v>42382</v>
      </c>
      <c r="E41" s="2">
        <v>42578</v>
      </c>
      <c r="F41" s="2">
        <v>42882</v>
      </c>
      <c r="G41" s="2">
        <v>42578</v>
      </c>
      <c r="H41" s="2">
        <v>42882</v>
      </c>
    </row>
    <row r="42" spans="1:8" x14ac:dyDescent="0.2">
      <c r="A42" t="s">
        <v>52</v>
      </c>
      <c r="B42">
        <v>87</v>
      </c>
      <c r="C42">
        <v>840</v>
      </c>
      <c r="D42" s="2">
        <v>42394</v>
      </c>
      <c r="E42" s="2">
        <v>42591</v>
      </c>
      <c r="F42" s="2">
        <v>42775</v>
      </c>
      <c r="G42" s="2">
        <v>42591</v>
      </c>
      <c r="H42" s="2">
        <v>42775</v>
      </c>
    </row>
    <row r="43" spans="1:8" x14ac:dyDescent="0.2">
      <c r="A43" t="s">
        <v>53</v>
      </c>
      <c r="B43">
        <v>17</v>
      </c>
      <c r="C43">
        <v>160</v>
      </c>
      <c r="D43" s="2">
        <v>42398</v>
      </c>
      <c r="E43" s="2">
        <v>42574</v>
      </c>
      <c r="F43" s="2">
        <v>42909</v>
      </c>
      <c r="G43" s="2">
        <v>42574</v>
      </c>
      <c r="H43" s="2">
        <v>42909</v>
      </c>
    </row>
    <row r="44" spans="1:8" x14ac:dyDescent="0.2">
      <c r="A44" t="s">
        <v>54</v>
      </c>
      <c r="B44">
        <v>17</v>
      </c>
      <c r="C44">
        <v>260</v>
      </c>
      <c r="D44" s="2">
        <v>42401</v>
      </c>
      <c r="E44" s="2">
        <v>42578</v>
      </c>
      <c r="F44" s="2">
        <v>42852</v>
      </c>
      <c r="G44" s="2">
        <v>42578</v>
      </c>
      <c r="H44" s="2">
        <v>42852</v>
      </c>
    </row>
    <row r="45" spans="1:8" x14ac:dyDescent="0.2">
      <c r="A45" t="s">
        <v>55</v>
      </c>
      <c r="B45">
        <v>33</v>
      </c>
      <c r="C45">
        <v>810</v>
      </c>
      <c r="D45" s="2">
        <v>42415</v>
      </c>
      <c r="E45" s="2">
        <v>42593</v>
      </c>
      <c r="F45" s="2">
        <v>42777</v>
      </c>
      <c r="G45" s="2">
        <v>42593</v>
      </c>
      <c r="H45" s="2">
        <v>42777</v>
      </c>
    </row>
    <row r="46" spans="1:8" x14ac:dyDescent="0.2">
      <c r="A46" t="s">
        <v>56</v>
      </c>
      <c r="B46">
        <v>33</v>
      </c>
      <c r="C46">
        <v>670</v>
      </c>
      <c r="D46" s="2">
        <v>42419</v>
      </c>
      <c r="E46" s="2">
        <v>42593</v>
      </c>
      <c r="F46" s="2">
        <v>42777</v>
      </c>
      <c r="G46" s="2">
        <v>42593</v>
      </c>
      <c r="H46" s="2">
        <v>42777</v>
      </c>
    </row>
    <row r="47" spans="1:8" x14ac:dyDescent="0.2">
      <c r="A47" t="s">
        <v>57</v>
      </c>
      <c r="B47">
        <v>87</v>
      </c>
      <c r="C47">
        <v>220</v>
      </c>
      <c r="D47" s="2">
        <v>42433</v>
      </c>
      <c r="E47" s="2">
        <v>42621</v>
      </c>
      <c r="F47" s="2">
        <v>42955</v>
      </c>
      <c r="G47" s="2">
        <v>42621</v>
      </c>
      <c r="H47" s="2">
        <v>42955</v>
      </c>
    </row>
    <row r="48" spans="1:8" x14ac:dyDescent="0.2">
      <c r="A48" t="s">
        <v>58</v>
      </c>
      <c r="B48">
        <v>87</v>
      </c>
      <c r="C48">
        <v>320</v>
      </c>
      <c r="D48" s="2">
        <v>42436</v>
      </c>
      <c r="E48" s="2">
        <v>42605</v>
      </c>
      <c r="F48" s="2">
        <v>42878</v>
      </c>
      <c r="G48" s="2">
        <v>42605</v>
      </c>
      <c r="H48" s="2">
        <v>42878</v>
      </c>
    </row>
    <row r="49" spans="1:8" x14ac:dyDescent="0.2">
      <c r="A49" t="s">
        <v>59</v>
      </c>
      <c r="B49">
        <v>33</v>
      </c>
      <c r="C49">
        <v>390</v>
      </c>
      <c r="D49" s="2">
        <v>42443</v>
      </c>
      <c r="E49" s="2">
        <v>42618</v>
      </c>
      <c r="F49" s="2">
        <v>42830</v>
      </c>
      <c r="G49" s="2">
        <v>42618</v>
      </c>
      <c r="H49" s="2">
        <v>42830</v>
      </c>
    </row>
    <row r="50" spans="1:8" x14ac:dyDescent="0.2">
      <c r="A50" t="s">
        <v>60</v>
      </c>
      <c r="B50">
        <v>87</v>
      </c>
      <c r="C50">
        <v>650</v>
      </c>
      <c r="D50" s="2">
        <v>42453</v>
      </c>
      <c r="E50" s="2">
        <v>42623</v>
      </c>
      <c r="F50" s="2">
        <v>42865</v>
      </c>
      <c r="G50" s="2">
        <v>42623</v>
      </c>
      <c r="H50" s="2">
        <v>42865</v>
      </c>
    </row>
    <row r="51" spans="1:8" x14ac:dyDescent="0.2">
      <c r="A51" t="s">
        <v>61</v>
      </c>
      <c r="B51">
        <v>87</v>
      </c>
      <c r="C51">
        <v>910</v>
      </c>
      <c r="D51" s="2">
        <v>42459</v>
      </c>
      <c r="E51" s="2">
        <v>42629</v>
      </c>
      <c r="F51" s="2">
        <v>42932</v>
      </c>
      <c r="G51" s="2">
        <v>42629</v>
      </c>
      <c r="H51" s="2">
        <v>42932</v>
      </c>
    </row>
    <row r="52" spans="1:8" x14ac:dyDescent="0.2">
      <c r="A52" t="s">
        <v>62</v>
      </c>
      <c r="B52">
        <v>87</v>
      </c>
      <c r="C52">
        <v>350</v>
      </c>
      <c r="D52" s="2">
        <v>42466</v>
      </c>
      <c r="E52" s="2">
        <v>42660</v>
      </c>
      <c r="F52" s="2">
        <v>42964</v>
      </c>
      <c r="G52" s="2">
        <v>42660</v>
      </c>
      <c r="H52" s="2">
        <v>42964</v>
      </c>
    </row>
    <row r="53" spans="1:8" x14ac:dyDescent="0.2">
      <c r="A53" t="s">
        <v>63</v>
      </c>
      <c r="B53">
        <v>17</v>
      </c>
      <c r="C53">
        <v>240</v>
      </c>
      <c r="D53" s="2">
        <v>42477</v>
      </c>
      <c r="E53" s="2">
        <v>42656</v>
      </c>
      <c r="F53" s="2">
        <v>42929</v>
      </c>
      <c r="G53" s="2">
        <v>42656</v>
      </c>
      <c r="H53" s="2">
        <v>42929</v>
      </c>
    </row>
    <row r="54" spans="1:8" x14ac:dyDescent="0.2">
      <c r="A54" t="s">
        <v>64</v>
      </c>
      <c r="B54">
        <v>17</v>
      </c>
      <c r="C54">
        <v>460</v>
      </c>
      <c r="D54" s="2">
        <v>42492</v>
      </c>
      <c r="E54" s="2">
        <v>42690</v>
      </c>
      <c r="F54" s="2">
        <v>42963</v>
      </c>
      <c r="G54" s="2">
        <v>42690</v>
      </c>
      <c r="H54" s="2">
        <v>42963</v>
      </c>
    </row>
    <row r="55" spans="1:8" x14ac:dyDescent="0.2">
      <c r="A55" t="s">
        <v>65</v>
      </c>
      <c r="B55">
        <v>87</v>
      </c>
      <c r="C55">
        <v>710</v>
      </c>
      <c r="D55" s="2">
        <v>42499</v>
      </c>
      <c r="E55" s="2">
        <v>42686</v>
      </c>
      <c r="F55" s="2">
        <v>42898</v>
      </c>
      <c r="G55" s="2">
        <v>42686</v>
      </c>
      <c r="H55" s="2">
        <v>42898</v>
      </c>
    </row>
    <row r="56" spans="1:8" x14ac:dyDescent="0.2">
      <c r="A56" t="s">
        <v>66</v>
      </c>
      <c r="B56">
        <v>33</v>
      </c>
      <c r="C56">
        <v>550</v>
      </c>
      <c r="D56" s="2">
        <v>42502</v>
      </c>
      <c r="E56" s="2">
        <v>42674</v>
      </c>
      <c r="F56" s="2">
        <v>42886</v>
      </c>
      <c r="G56" s="2">
        <v>42674</v>
      </c>
      <c r="H56" s="2">
        <v>42886</v>
      </c>
    </row>
    <row r="57" spans="1:8" x14ac:dyDescent="0.2">
      <c r="A57" t="s">
        <v>67</v>
      </c>
      <c r="B57">
        <v>87</v>
      </c>
      <c r="C57">
        <v>300</v>
      </c>
      <c r="D57" s="2">
        <v>42505</v>
      </c>
      <c r="E57" s="2">
        <v>42674</v>
      </c>
      <c r="F57" s="2">
        <v>43039</v>
      </c>
      <c r="G57" s="2">
        <v>42674</v>
      </c>
      <c r="H57" s="2">
        <v>43039</v>
      </c>
    </row>
    <row r="58" spans="1:8" x14ac:dyDescent="0.2">
      <c r="A58" t="s">
        <v>68</v>
      </c>
      <c r="B58">
        <v>64</v>
      </c>
      <c r="C58">
        <v>160</v>
      </c>
      <c r="D58" s="2">
        <v>42515</v>
      </c>
      <c r="E58" s="2">
        <v>42709</v>
      </c>
      <c r="F58" s="2">
        <v>42921</v>
      </c>
      <c r="G58" s="2">
        <v>42709</v>
      </c>
      <c r="H58" s="2">
        <v>42921</v>
      </c>
    </row>
    <row r="59" spans="1:8" x14ac:dyDescent="0.2">
      <c r="A59" t="s">
        <v>69</v>
      </c>
      <c r="B59">
        <v>87</v>
      </c>
      <c r="C59">
        <v>390</v>
      </c>
      <c r="D59" s="2">
        <v>42521</v>
      </c>
      <c r="E59" s="2">
        <v>42719</v>
      </c>
      <c r="F59" s="2">
        <v>43054</v>
      </c>
      <c r="G59" s="2">
        <v>42719</v>
      </c>
      <c r="H59" s="2">
        <v>43054</v>
      </c>
    </row>
    <row r="60" spans="1:8" x14ac:dyDescent="0.2">
      <c r="A60" t="s">
        <v>70</v>
      </c>
      <c r="B60">
        <v>33</v>
      </c>
      <c r="C60">
        <v>520</v>
      </c>
      <c r="D60" s="2">
        <v>42527</v>
      </c>
      <c r="E60" s="2">
        <v>42703</v>
      </c>
      <c r="F60" s="2">
        <v>43068</v>
      </c>
      <c r="G60" s="2">
        <v>42703</v>
      </c>
      <c r="H60" s="2">
        <v>43068</v>
      </c>
    </row>
    <row r="61" spans="1:8" x14ac:dyDescent="0.2">
      <c r="A61" t="s">
        <v>71</v>
      </c>
      <c r="B61">
        <v>87</v>
      </c>
      <c r="C61">
        <v>260</v>
      </c>
      <c r="D61" s="2">
        <v>42533</v>
      </c>
      <c r="E61" s="2">
        <v>42721</v>
      </c>
      <c r="F61" s="2">
        <v>42964</v>
      </c>
      <c r="G61" s="2">
        <v>42721</v>
      </c>
      <c r="H61" s="2">
        <v>42964</v>
      </c>
    </row>
    <row r="62" spans="1:8" x14ac:dyDescent="0.2">
      <c r="A62" t="s">
        <v>72</v>
      </c>
      <c r="B62">
        <v>33</v>
      </c>
      <c r="C62">
        <v>600</v>
      </c>
      <c r="D62" s="2">
        <v>42545</v>
      </c>
      <c r="E62" s="2">
        <v>42726</v>
      </c>
      <c r="F62" s="2">
        <v>43030</v>
      </c>
      <c r="G62" s="2">
        <v>42726</v>
      </c>
      <c r="H62" s="2">
        <v>43030</v>
      </c>
    </row>
    <row r="63" spans="1:8" x14ac:dyDescent="0.2">
      <c r="A63" t="s">
        <v>73</v>
      </c>
      <c r="B63">
        <v>33</v>
      </c>
      <c r="C63">
        <v>620</v>
      </c>
      <c r="D63" s="2">
        <v>42552</v>
      </c>
      <c r="E63" s="2">
        <v>42749</v>
      </c>
      <c r="F63" s="2">
        <v>42992</v>
      </c>
      <c r="G63" s="2">
        <v>42749</v>
      </c>
      <c r="H63" s="2">
        <v>42992</v>
      </c>
    </row>
    <row r="64" spans="1:8" x14ac:dyDescent="0.2">
      <c r="A64" t="s">
        <v>74</v>
      </c>
      <c r="B64">
        <v>87</v>
      </c>
      <c r="C64">
        <v>230</v>
      </c>
      <c r="D64" s="2">
        <v>42566</v>
      </c>
      <c r="E64" s="2">
        <v>42748</v>
      </c>
      <c r="F64" s="2">
        <v>42960</v>
      </c>
      <c r="G64" s="2">
        <v>42748</v>
      </c>
      <c r="H64" s="2">
        <v>42960</v>
      </c>
    </row>
    <row r="65" spans="1:8" x14ac:dyDescent="0.2">
      <c r="A65" t="s">
        <v>75</v>
      </c>
      <c r="B65">
        <v>17</v>
      </c>
      <c r="C65">
        <v>980</v>
      </c>
      <c r="D65" s="2">
        <v>42581</v>
      </c>
      <c r="E65" s="2">
        <v>42774</v>
      </c>
      <c r="F65" s="2">
        <v>43047</v>
      </c>
      <c r="G65" s="2">
        <v>42774</v>
      </c>
      <c r="H65" s="2">
        <v>43047</v>
      </c>
    </row>
    <row r="66" spans="1:8" x14ac:dyDescent="0.2">
      <c r="A66" t="s">
        <v>76</v>
      </c>
      <c r="B66">
        <v>64</v>
      </c>
      <c r="C66">
        <v>740</v>
      </c>
      <c r="D66" s="2">
        <v>42588</v>
      </c>
      <c r="E66" s="2">
        <v>42779</v>
      </c>
      <c r="F66" s="2">
        <v>43144</v>
      </c>
      <c r="G66" s="2">
        <v>42779</v>
      </c>
      <c r="H66" s="2">
        <v>43144</v>
      </c>
    </row>
    <row r="67" spans="1:8" x14ac:dyDescent="0.2">
      <c r="A67" t="s">
        <v>77</v>
      </c>
      <c r="B67">
        <v>64</v>
      </c>
      <c r="C67">
        <v>790</v>
      </c>
      <c r="D67" s="2">
        <v>42599</v>
      </c>
      <c r="E67" s="2">
        <v>42798</v>
      </c>
      <c r="F67" s="2">
        <v>43073</v>
      </c>
      <c r="G67" s="2">
        <v>42798</v>
      </c>
      <c r="H67" s="2">
        <v>43073</v>
      </c>
    </row>
    <row r="68" spans="1:8" x14ac:dyDescent="0.2">
      <c r="A68" t="s">
        <v>78</v>
      </c>
      <c r="B68">
        <v>87</v>
      </c>
      <c r="C68">
        <v>510</v>
      </c>
      <c r="D68" s="2">
        <v>42602</v>
      </c>
      <c r="E68" s="2">
        <v>42775</v>
      </c>
      <c r="F68" s="2">
        <v>43048</v>
      </c>
      <c r="G68" s="2">
        <v>42775</v>
      </c>
      <c r="H68" s="2">
        <v>43048</v>
      </c>
    </row>
    <row r="69" spans="1:8" x14ac:dyDescent="0.2">
      <c r="A69" t="s">
        <v>79</v>
      </c>
      <c r="B69">
        <v>87</v>
      </c>
      <c r="C69">
        <v>940</v>
      </c>
      <c r="D69" s="2">
        <v>42617</v>
      </c>
      <c r="E69" s="2">
        <v>42791</v>
      </c>
      <c r="F69" s="2">
        <v>43156</v>
      </c>
      <c r="G69" s="2">
        <v>42791</v>
      </c>
      <c r="H69" s="2">
        <v>43156</v>
      </c>
    </row>
    <row r="70" spans="1:8" x14ac:dyDescent="0.2">
      <c r="A70" t="s">
        <v>80</v>
      </c>
      <c r="B70">
        <v>17</v>
      </c>
      <c r="C70">
        <v>510</v>
      </c>
      <c r="D70" s="2">
        <v>42620</v>
      </c>
      <c r="E70" s="2">
        <v>42792</v>
      </c>
      <c r="F70" s="2">
        <v>43034</v>
      </c>
      <c r="G70" s="2">
        <v>42792</v>
      </c>
      <c r="H70" s="2">
        <v>43034</v>
      </c>
    </row>
    <row r="71" spans="1:8" x14ac:dyDescent="0.2">
      <c r="A71" t="s">
        <v>81</v>
      </c>
      <c r="B71">
        <v>87</v>
      </c>
      <c r="C71">
        <v>900</v>
      </c>
      <c r="D71" s="2">
        <v>42630</v>
      </c>
      <c r="E71" s="2">
        <v>42825</v>
      </c>
      <c r="F71" s="2">
        <v>43039</v>
      </c>
      <c r="G71" s="2">
        <v>42825</v>
      </c>
      <c r="H71" s="2">
        <v>43039</v>
      </c>
    </row>
    <row r="72" spans="1:8" x14ac:dyDescent="0.2">
      <c r="A72" t="s">
        <v>82</v>
      </c>
      <c r="B72">
        <v>64</v>
      </c>
      <c r="C72">
        <v>650</v>
      </c>
      <c r="D72" s="2">
        <v>42635</v>
      </c>
      <c r="E72" s="2">
        <v>42803</v>
      </c>
      <c r="F72" s="2">
        <v>43048</v>
      </c>
      <c r="G72" s="2">
        <v>42803</v>
      </c>
      <c r="H72" s="2">
        <v>43048</v>
      </c>
    </row>
    <row r="73" spans="1:8" x14ac:dyDescent="0.2">
      <c r="A73" t="s">
        <v>83</v>
      </c>
      <c r="B73">
        <v>17</v>
      </c>
      <c r="C73">
        <v>430</v>
      </c>
      <c r="D73" s="2">
        <v>42649</v>
      </c>
      <c r="E73" s="2">
        <v>42833</v>
      </c>
      <c r="F73" s="2">
        <v>43047</v>
      </c>
      <c r="G73" s="2">
        <v>42833</v>
      </c>
      <c r="H73" s="2">
        <v>43047</v>
      </c>
    </row>
    <row r="74" spans="1:8" x14ac:dyDescent="0.2">
      <c r="A74" t="s">
        <v>84</v>
      </c>
      <c r="B74">
        <v>87</v>
      </c>
      <c r="C74">
        <v>270</v>
      </c>
      <c r="D74" s="2">
        <v>42663</v>
      </c>
      <c r="E74" s="2">
        <v>42850</v>
      </c>
      <c r="F74" s="2">
        <v>43125</v>
      </c>
      <c r="G74" s="2">
        <v>42850</v>
      </c>
      <c r="H74" s="2">
        <v>43125</v>
      </c>
    </row>
    <row r="75" spans="1:8" x14ac:dyDescent="0.2">
      <c r="A75" t="s">
        <v>85</v>
      </c>
      <c r="B75">
        <v>64</v>
      </c>
      <c r="C75">
        <v>700</v>
      </c>
      <c r="D75" s="2">
        <v>42669</v>
      </c>
      <c r="E75" s="2">
        <v>42854</v>
      </c>
      <c r="F75" s="2">
        <v>43159</v>
      </c>
      <c r="G75" s="2">
        <v>42854</v>
      </c>
      <c r="H75" s="2">
        <v>43159</v>
      </c>
    </row>
    <row r="76" spans="1:8" x14ac:dyDescent="0.2">
      <c r="A76" t="s">
        <v>86</v>
      </c>
      <c r="B76">
        <v>64</v>
      </c>
      <c r="C76">
        <v>500</v>
      </c>
      <c r="D76" s="2">
        <v>42679</v>
      </c>
      <c r="E76" s="2">
        <v>42859</v>
      </c>
      <c r="F76" s="2">
        <v>43224</v>
      </c>
      <c r="G76" s="2">
        <v>42859</v>
      </c>
      <c r="H76" s="2">
        <v>43224</v>
      </c>
    </row>
    <row r="77" spans="1:8" x14ac:dyDescent="0.2">
      <c r="A77" t="s">
        <v>87</v>
      </c>
      <c r="B77">
        <v>33</v>
      </c>
      <c r="C77">
        <v>250</v>
      </c>
      <c r="D77" s="2">
        <v>42686</v>
      </c>
      <c r="E77" s="2">
        <v>42882</v>
      </c>
      <c r="F77" s="2">
        <v>43127</v>
      </c>
      <c r="G77" s="2">
        <v>42882</v>
      </c>
      <c r="H77" s="2">
        <v>43127</v>
      </c>
    </row>
    <row r="78" spans="1:8" x14ac:dyDescent="0.2">
      <c r="A78" t="s">
        <v>88</v>
      </c>
      <c r="B78">
        <v>33</v>
      </c>
      <c r="C78">
        <v>600</v>
      </c>
      <c r="D78" s="2">
        <v>42692</v>
      </c>
      <c r="E78" s="2">
        <v>42870</v>
      </c>
      <c r="F78" s="2">
        <v>43084</v>
      </c>
      <c r="G78" s="2">
        <v>42870</v>
      </c>
      <c r="H78" s="2">
        <v>43084</v>
      </c>
    </row>
    <row r="79" spans="1:8" x14ac:dyDescent="0.2">
      <c r="A79" t="s">
        <v>89</v>
      </c>
      <c r="B79">
        <v>33</v>
      </c>
      <c r="C79">
        <v>190</v>
      </c>
      <c r="D79" s="2">
        <v>42702</v>
      </c>
      <c r="E79" s="2">
        <v>42880</v>
      </c>
      <c r="F79" s="2">
        <v>43064</v>
      </c>
      <c r="G79" s="2">
        <v>42880</v>
      </c>
      <c r="H79" s="2">
        <v>43064</v>
      </c>
    </row>
    <row r="80" spans="1:8" x14ac:dyDescent="0.2">
      <c r="A80" t="s">
        <v>90</v>
      </c>
      <c r="B80">
        <v>17</v>
      </c>
      <c r="C80">
        <v>940</v>
      </c>
      <c r="D80" s="2">
        <v>42717</v>
      </c>
      <c r="E80" s="2">
        <v>42906</v>
      </c>
      <c r="G80" s="2">
        <v>42906</v>
      </c>
      <c r="H80" s="2">
        <v>43179</v>
      </c>
    </row>
    <row r="81" spans="1:8" x14ac:dyDescent="0.2">
      <c r="A81" t="s">
        <v>91</v>
      </c>
      <c r="B81">
        <v>33</v>
      </c>
      <c r="C81">
        <v>960</v>
      </c>
      <c r="D81" s="2">
        <v>42721</v>
      </c>
      <c r="E81" s="2">
        <v>42900</v>
      </c>
      <c r="F81" s="2">
        <v>43083</v>
      </c>
      <c r="G81" s="2">
        <v>42900</v>
      </c>
      <c r="H81" s="2">
        <v>43083</v>
      </c>
    </row>
    <row r="82" spans="1:8" x14ac:dyDescent="0.2">
      <c r="A82" t="s">
        <v>92</v>
      </c>
      <c r="B82">
        <v>87</v>
      </c>
      <c r="C82">
        <v>310</v>
      </c>
      <c r="D82" s="2">
        <v>42730</v>
      </c>
      <c r="E82" s="2">
        <v>42919</v>
      </c>
      <c r="F82" s="2">
        <v>43162</v>
      </c>
      <c r="G82" s="2">
        <v>42919</v>
      </c>
      <c r="H82" s="2">
        <v>43162</v>
      </c>
    </row>
    <row r="83" spans="1:8" x14ac:dyDescent="0.2">
      <c r="A83" t="s">
        <v>93</v>
      </c>
      <c r="B83">
        <v>33</v>
      </c>
      <c r="C83">
        <v>580</v>
      </c>
      <c r="D83" s="2">
        <v>42734</v>
      </c>
      <c r="E83" s="2">
        <v>42921</v>
      </c>
      <c r="F83" s="2">
        <v>43136</v>
      </c>
      <c r="G83" s="2">
        <v>42921</v>
      </c>
      <c r="H83" s="2">
        <v>43136</v>
      </c>
    </row>
    <row r="84" spans="1:8" x14ac:dyDescent="0.2">
      <c r="A84" t="s">
        <v>94</v>
      </c>
      <c r="B84">
        <v>64</v>
      </c>
      <c r="C84">
        <v>520</v>
      </c>
      <c r="D84" s="2">
        <v>42749</v>
      </c>
      <c r="E84" s="2">
        <v>42929</v>
      </c>
      <c r="F84" s="2">
        <v>43264</v>
      </c>
      <c r="G84" s="2">
        <v>42929</v>
      </c>
      <c r="H84" s="2">
        <v>43264</v>
      </c>
    </row>
    <row r="85" spans="1:8" x14ac:dyDescent="0.2">
      <c r="A85" t="s">
        <v>95</v>
      </c>
      <c r="B85">
        <v>87</v>
      </c>
      <c r="C85">
        <v>410</v>
      </c>
      <c r="D85" s="2">
        <v>42762</v>
      </c>
      <c r="E85" s="2">
        <v>42935</v>
      </c>
      <c r="F85" s="2">
        <v>43209</v>
      </c>
      <c r="G85" s="2">
        <v>42935</v>
      </c>
      <c r="H85" s="2">
        <v>43209</v>
      </c>
    </row>
    <row r="86" spans="1:8" x14ac:dyDescent="0.2">
      <c r="A86" t="s">
        <v>96</v>
      </c>
      <c r="B86">
        <v>33</v>
      </c>
      <c r="C86">
        <v>290</v>
      </c>
      <c r="D86" s="2">
        <v>42769</v>
      </c>
      <c r="E86" s="2">
        <v>42961</v>
      </c>
      <c r="F86" s="2">
        <v>43145</v>
      </c>
      <c r="G86" s="2">
        <v>42961</v>
      </c>
      <c r="H86" s="2">
        <v>43145</v>
      </c>
    </row>
    <row r="87" spans="1:8" x14ac:dyDescent="0.2">
      <c r="A87" t="s">
        <v>97</v>
      </c>
      <c r="B87">
        <v>87</v>
      </c>
      <c r="C87">
        <v>970</v>
      </c>
      <c r="D87" s="2">
        <v>42775</v>
      </c>
      <c r="E87" s="2">
        <v>42970</v>
      </c>
      <c r="F87" s="2">
        <v>43243</v>
      </c>
      <c r="G87" s="2">
        <v>42970</v>
      </c>
      <c r="H87" s="2">
        <v>43243</v>
      </c>
    </row>
    <row r="88" spans="1:8" x14ac:dyDescent="0.2">
      <c r="A88" t="s">
        <v>98</v>
      </c>
      <c r="B88">
        <v>87</v>
      </c>
      <c r="C88">
        <v>890</v>
      </c>
      <c r="D88" s="2">
        <v>42789</v>
      </c>
      <c r="E88" s="2">
        <v>42968</v>
      </c>
      <c r="F88" s="2">
        <v>43180</v>
      </c>
      <c r="G88" s="2">
        <v>42968</v>
      </c>
      <c r="H88" s="2">
        <v>43180</v>
      </c>
    </row>
    <row r="89" spans="1:8" x14ac:dyDescent="0.2">
      <c r="A89" t="s">
        <v>99</v>
      </c>
      <c r="B89">
        <v>87</v>
      </c>
      <c r="C89">
        <v>570</v>
      </c>
      <c r="D89" s="2">
        <v>42797</v>
      </c>
      <c r="E89" s="2">
        <v>42974</v>
      </c>
      <c r="F89" s="2">
        <v>43186</v>
      </c>
      <c r="G89" s="2">
        <v>42974</v>
      </c>
      <c r="H89" s="2">
        <v>43186</v>
      </c>
    </row>
    <row r="90" spans="1:8" x14ac:dyDescent="0.2">
      <c r="A90" t="s">
        <v>100</v>
      </c>
      <c r="B90">
        <v>33</v>
      </c>
      <c r="C90">
        <v>750</v>
      </c>
      <c r="D90" s="2">
        <v>42805</v>
      </c>
      <c r="E90" s="2">
        <v>43002</v>
      </c>
      <c r="G90" s="2">
        <v>43002</v>
      </c>
      <c r="H90" s="2">
        <v>43275</v>
      </c>
    </row>
    <row r="91" spans="1:8" x14ac:dyDescent="0.2">
      <c r="A91" t="s">
        <v>101</v>
      </c>
      <c r="B91">
        <v>33</v>
      </c>
      <c r="C91">
        <v>910</v>
      </c>
      <c r="D91" s="2">
        <v>42816</v>
      </c>
      <c r="E91" s="2">
        <v>42986</v>
      </c>
      <c r="F91" s="2">
        <v>43228</v>
      </c>
      <c r="G91" s="2">
        <v>42986</v>
      </c>
      <c r="H91" s="2">
        <v>43228</v>
      </c>
    </row>
    <row r="92" spans="1:8" x14ac:dyDescent="0.2">
      <c r="A92" t="s">
        <v>102</v>
      </c>
      <c r="B92">
        <v>64</v>
      </c>
      <c r="C92">
        <v>860</v>
      </c>
      <c r="D92" s="2">
        <v>42822</v>
      </c>
      <c r="E92" s="2">
        <v>43003</v>
      </c>
      <c r="F92" s="2">
        <v>43245</v>
      </c>
      <c r="G92" s="2">
        <v>43003</v>
      </c>
      <c r="H92" s="2">
        <v>43245</v>
      </c>
    </row>
    <row r="93" spans="1:8" x14ac:dyDescent="0.2">
      <c r="A93" t="s">
        <v>103</v>
      </c>
      <c r="B93">
        <v>87</v>
      </c>
      <c r="C93">
        <v>490</v>
      </c>
      <c r="D93" s="2">
        <v>42834</v>
      </c>
      <c r="E93" s="2">
        <v>43008</v>
      </c>
      <c r="F93" s="2">
        <v>43250</v>
      </c>
      <c r="G93" s="2">
        <v>43008</v>
      </c>
      <c r="H93" s="2">
        <v>43250</v>
      </c>
    </row>
    <row r="94" spans="1:8" x14ac:dyDescent="0.2">
      <c r="A94" t="s">
        <v>104</v>
      </c>
      <c r="B94">
        <v>17</v>
      </c>
      <c r="C94">
        <v>910</v>
      </c>
      <c r="D94" s="2">
        <v>42847</v>
      </c>
      <c r="E94" s="2">
        <v>43043</v>
      </c>
      <c r="G94" s="2">
        <v>43043</v>
      </c>
      <c r="H94" s="2">
        <v>43316</v>
      </c>
    </row>
    <row r="95" spans="1:8" x14ac:dyDescent="0.2">
      <c r="A95" t="s">
        <v>105</v>
      </c>
      <c r="B95">
        <v>64</v>
      </c>
      <c r="C95">
        <v>890</v>
      </c>
      <c r="D95" s="2">
        <v>42859</v>
      </c>
      <c r="E95" s="2">
        <v>43048</v>
      </c>
      <c r="G95" s="2">
        <v>43048</v>
      </c>
      <c r="H95" s="2">
        <v>43321</v>
      </c>
    </row>
    <row r="96" spans="1:8" x14ac:dyDescent="0.2">
      <c r="A96" t="s">
        <v>106</v>
      </c>
      <c r="B96">
        <v>33</v>
      </c>
      <c r="C96">
        <v>630</v>
      </c>
      <c r="D96" s="2">
        <v>42862</v>
      </c>
      <c r="E96" s="2">
        <v>43055</v>
      </c>
      <c r="F96" s="2">
        <v>43267</v>
      </c>
      <c r="G96" s="2">
        <v>43055</v>
      </c>
      <c r="H96" s="2">
        <v>43267</v>
      </c>
    </row>
    <row r="97" spans="1:8" x14ac:dyDescent="0.2">
      <c r="A97" t="s">
        <v>107</v>
      </c>
      <c r="B97">
        <v>17</v>
      </c>
      <c r="C97">
        <v>160</v>
      </c>
      <c r="D97" s="2">
        <v>42867</v>
      </c>
      <c r="E97" s="2">
        <v>43040</v>
      </c>
      <c r="F97" s="2">
        <v>43221</v>
      </c>
      <c r="G97" s="2">
        <v>43040</v>
      </c>
      <c r="H97" s="2">
        <v>43221</v>
      </c>
    </row>
    <row r="98" spans="1:8" x14ac:dyDescent="0.2">
      <c r="A98" t="s">
        <v>108</v>
      </c>
      <c r="B98">
        <v>64</v>
      </c>
      <c r="C98">
        <v>470</v>
      </c>
      <c r="D98" s="2">
        <v>42879</v>
      </c>
      <c r="E98" s="2">
        <v>43068</v>
      </c>
      <c r="G98" s="2">
        <v>43068</v>
      </c>
      <c r="H98" s="2">
        <v>43341</v>
      </c>
    </row>
    <row r="99" spans="1:8" x14ac:dyDescent="0.2">
      <c r="A99" t="s">
        <v>109</v>
      </c>
      <c r="B99">
        <v>64</v>
      </c>
      <c r="C99">
        <v>570</v>
      </c>
      <c r="D99" s="2">
        <v>42883</v>
      </c>
      <c r="E99" s="2">
        <v>43076</v>
      </c>
      <c r="F99" s="2">
        <v>43258</v>
      </c>
      <c r="G99" s="2">
        <v>43076</v>
      </c>
      <c r="H99" s="2">
        <v>43258</v>
      </c>
    </row>
    <row r="100" spans="1:8" x14ac:dyDescent="0.2">
      <c r="A100" t="s">
        <v>110</v>
      </c>
      <c r="B100">
        <v>87</v>
      </c>
      <c r="C100">
        <v>230</v>
      </c>
      <c r="D100" s="2">
        <v>42892</v>
      </c>
      <c r="E100" s="2">
        <v>43089</v>
      </c>
      <c r="G100" s="2">
        <v>43089</v>
      </c>
      <c r="H100" s="2">
        <v>43363</v>
      </c>
    </row>
    <row r="101" spans="1:8" x14ac:dyDescent="0.2">
      <c r="A101" t="s">
        <v>111</v>
      </c>
      <c r="B101">
        <v>87</v>
      </c>
      <c r="C101">
        <v>760</v>
      </c>
      <c r="D101" s="2">
        <v>42899</v>
      </c>
      <c r="E101" s="2">
        <v>43077</v>
      </c>
      <c r="G101" s="2">
        <v>43077</v>
      </c>
      <c r="H101" s="2">
        <v>43351</v>
      </c>
    </row>
    <row r="102" spans="1:8" x14ac:dyDescent="0.2">
      <c r="A102" t="s">
        <v>112</v>
      </c>
      <c r="B102">
        <v>64</v>
      </c>
      <c r="C102">
        <v>610</v>
      </c>
      <c r="D102" s="2">
        <v>42904</v>
      </c>
      <c r="E102" s="2">
        <v>43077</v>
      </c>
      <c r="G102" s="2">
        <v>43077</v>
      </c>
      <c r="H102" s="2">
        <v>43351</v>
      </c>
    </row>
    <row r="103" spans="1:8" x14ac:dyDescent="0.2">
      <c r="A103" t="s">
        <v>113</v>
      </c>
      <c r="B103">
        <v>33</v>
      </c>
      <c r="C103">
        <v>730</v>
      </c>
      <c r="D103" s="2">
        <v>42919</v>
      </c>
      <c r="E103" s="2">
        <v>43103</v>
      </c>
      <c r="G103" s="2">
        <v>43103</v>
      </c>
      <c r="H103" s="2">
        <v>43376</v>
      </c>
    </row>
    <row r="104" spans="1:8" x14ac:dyDescent="0.2">
      <c r="A104" t="s">
        <v>114</v>
      </c>
      <c r="B104">
        <v>17</v>
      </c>
      <c r="C104">
        <v>540</v>
      </c>
      <c r="D104" s="2">
        <v>42933</v>
      </c>
      <c r="E104" s="2">
        <v>43119</v>
      </c>
      <c r="G104" s="2">
        <v>43119</v>
      </c>
      <c r="H104" s="2">
        <v>43392</v>
      </c>
    </row>
    <row r="105" spans="1:8" x14ac:dyDescent="0.2">
      <c r="A105" t="s">
        <v>115</v>
      </c>
      <c r="B105">
        <v>64</v>
      </c>
      <c r="C105">
        <v>820</v>
      </c>
      <c r="D105" s="2">
        <v>42936</v>
      </c>
      <c r="E105" s="2">
        <v>43128</v>
      </c>
      <c r="G105" s="2">
        <v>43128</v>
      </c>
      <c r="H105" s="2">
        <v>43401</v>
      </c>
    </row>
    <row r="106" spans="1:8" x14ac:dyDescent="0.2">
      <c r="A106" t="s">
        <v>116</v>
      </c>
      <c r="B106">
        <v>87</v>
      </c>
      <c r="C106">
        <v>420</v>
      </c>
      <c r="D106" s="2">
        <v>42946</v>
      </c>
      <c r="E106" s="2">
        <v>43138</v>
      </c>
      <c r="G106" s="2">
        <v>43138</v>
      </c>
      <c r="H106" s="2">
        <v>43411</v>
      </c>
    </row>
    <row r="107" spans="1:8" x14ac:dyDescent="0.2">
      <c r="A107" t="s">
        <v>117</v>
      </c>
      <c r="B107">
        <v>17</v>
      </c>
      <c r="C107">
        <v>270</v>
      </c>
      <c r="D107" s="2">
        <v>42954</v>
      </c>
      <c r="E107" s="2">
        <v>43129</v>
      </c>
      <c r="G107" s="2">
        <v>43129</v>
      </c>
      <c r="H107" s="2">
        <v>43402</v>
      </c>
    </row>
    <row r="108" spans="1:8" x14ac:dyDescent="0.2">
      <c r="A108" t="s">
        <v>118</v>
      </c>
      <c r="B108">
        <v>17</v>
      </c>
      <c r="C108">
        <v>500</v>
      </c>
      <c r="D108" s="2">
        <v>42958</v>
      </c>
      <c r="E108" s="2">
        <v>43134</v>
      </c>
      <c r="G108" s="2">
        <v>43134</v>
      </c>
      <c r="H108" s="2">
        <v>43407</v>
      </c>
    </row>
    <row r="109" spans="1:8" x14ac:dyDescent="0.2">
      <c r="A109" t="s">
        <v>119</v>
      </c>
      <c r="B109">
        <v>64</v>
      </c>
      <c r="C109">
        <v>530</v>
      </c>
      <c r="D109" s="2">
        <v>42964</v>
      </c>
      <c r="E109" s="2">
        <v>43157</v>
      </c>
      <c r="G109" s="2">
        <v>43157</v>
      </c>
      <c r="H109" s="2">
        <v>43430</v>
      </c>
    </row>
    <row r="110" spans="1:8" x14ac:dyDescent="0.2">
      <c r="A110" t="s">
        <v>120</v>
      </c>
      <c r="B110">
        <v>87</v>
      </c>
      <c r="C110">
        <v>290</v>
      </c>
      <c r="D110" s="2">
        <v>42969</v>
      </c>
      <c r="E110" s="2">
        <v>43146</v>
      </c>
      <c r="G110" s="2">
        <v>43146</v>
      </c>
      <c r="H110" s="2">
        <v>43419</v>
      </c>
    </row>
    <row r="111" spans="1:8" x14ac:dyDescent="0.2">
      <c r="A111" t="s">
        <v>121</v>
      </c>
      <c r="B111">
        <v>87</v>
      </c>
      <c r="C111">
        <v>630</v>
      </c>
      <c r="D111" s="2">
        <v>42976</v>
      </c>
      <c r="E111" s="2">
        <v>43160</v>
      </c>
      <c r="G111" s="2">
        <v>43160</v>
      </c>
      <c r="H111" s="2">
        <v>43435</v>
      </c>
    </row>
    <row r="112" spans="1:8" x14ac:dyDescent="0.2">
      <c r="A112" t="s">
        <v>122</v>
      </c>
      <c r="B112">
        <v>33</v>
      </c>
      <c r="C112">
        <v>260</v>
      </c>
      <c r="D112" s="2">
        <v>42988</v>
      </c>
      <c r="E112" s="2">
        <v>43178</v>
      </c>
      <c r="G112" s="2">
        <v>43178</v>
      </c>
      <c r="H112" s="2">
        <v>43453</v>
      </c>
    </row>
    <row r="113" spans="1:8" x14ac:dyDescent="0.2">
      <c r="A113" t="s">
        <v>123</v>
      </c>
      <c r="B113">
        <v>33</v>
      </c>
      <c r="C113">
        <v>410</v>
      </c>
      <c r="D113" s="2">
        <v>42999</v>
      </c>
      <c r="E113" s="2">
        <v>43189</v>
      </c>
      <c r="G113" s="2">
        <v>43189</v>
      </c>
      <c r="H113" s="2">
        <v>43464</v>
      </c>
    </row>
    <row r="114" spans="1:8" x14ac:dyDescent="0.2">
      <c r="A114" t="s">
        <v>124</v>
      </c>
      <c r="B114">
        <v>33</v>
      </c>
      <c r="C114">
        <v>710</v>
      </c>
      <c r="D114" s="2">
        <v>43003</v>
      </c>
      <c r="E114" s="2">
        <v>43185</v>
      </c>
      <c r="G114" s="2">
        <v>43185</v>
      </c>
      <c r="H114" s="2">
        <v>43460</v>
      </c>
    </row>
    <row r="115" spans="1:8" x14ac:dyDescent="0.2">
      <c r="A115" t="s">
        <v>125</v>
      </c>
      <c r="B115">
        <v>87</v>
      </c>
      <c r="C115">
        <v>610</v>
      </c>
      <c r="D115" s="2">
        <v>43009</v>
      </c>
      <c r="E115" s="2">
        <v>43176</v>
      </c>
      <c r="G115" s="2">
        <v>43176</v>
      </c>
      <c r="H115" s="2">
        <v>43451</v>
      </c>
    </row>
    <row r="116" spans="1:8" x14ac:dyDescent="0.2">
      <c r="A116" t="s">
        <v>126</v>
      </c>
      <c r="B116">
        <v>87</v>
      </c>
      <c r="C116">
        <v>750</v>
      </c>
      <c r="D116" s="2">
        <v>43017</v>
      </c>
      <c r="E116" s="2">
        <v>43212</v>
      </c>
      <c r="G116" s="2">
        <v>43212</v>
      </c>
      <c r="H116" s="2">
        <v>43487</v>
      </c>
    </row>
    <row r="117" spans="1:8" x14ac:dyDescent="0.2">
      <c r="A117" t="s">
        <v>127</v>
      </c>
      <c r="B117">
        <v>64</v>
      </c>
      <c r="C117">
        <v>930</v>
      </c>
      <c r="D117" s="2">
        <v>43025</v>
      </c>
      <c r="E117" s="2">
        <v>43201</v>
      </c>
      <c r="G117" s="2">
        <v>43201</v>
      </c>
      <c r="H117" s="2">
        <v>43476</v>
      </c>
    </row>
    <row r="118" spans="1:8" x14ac:dyDescent="0.2">
      <c r="A118" t="s">
        <v>128</v>
      </c>
      <c r="B118">
        <v>64</v>
      </c>
      <c r="C118">
        <v>980</v>
      </c>
      <c r="D118" s="2">
        <v>43028</v>
      </c>
      <c r="E118" s="2">
        <v>43218</v>
      </c>
      <c r="G118" s="2">
        <v>43218</v>
      </c>
      <c r="H118" s="2">
        <v>43493</v>
      </c>
    </row>
    <row r="119" spans="1:8" x14ac:dyDescent="0.2">
      <c r="A119" t="s">
        <v>129</v>
      </c>
      <c r="B119">
        <v>87</v>
      </c>
      <c r="C119">
        <v>510</v>
      </c>
      <c r="D119" s="2">
        <v>43042</v>
      </c>
      <c r="E119" s="2">
        <v>43236</v>
      </c>
      <c r="G119" s="2">
        <v>43236</v>
      </c>
      <c r="H119" s="2">
        <v>43512</v>
      </c>
    </row>
    <row r="120" spans="1:8" x14ac:dyDescent="0.2">
      <c r="A120" t="s">
        <v>130</v>
      </c>
      <c r="B120">
        <v>17</v>
      </c>
      <c r="C120">
        <v>870</v>
      </c>
      <c r="D120" s="2">
        <v>43050</v>
      </c>
      <c r="E120" s="2">
        <v>43216</v>
      </c>
      <c r="G120" s="2">
        <v>43216</v>
      </c>
      <c r="H120" s="2">
        <v>43491</v>
      </c>
    </row>
    <row r="121" spans="1:8" x14ac:dyDescent="0.2">
      <c r="A121" t="s">
        <v>131</v>
      </c>
      <c r="B121">
        <v>33</v>
      </c>
      <c r="C121">
        <v>240</v>
      </c>
      <c r="D121" s="2">
        <v>43065</v>
      </c>
      <c r="E121" s="2">
        <v>43235</v>
      </c>
      <c r="G121" s="2">
        <v>43235</v>
      </c>
      <c r="H121" s="2">
        <v>43511</v>
      </c>
    </row>
    <row r="122" spans="1:8" x14ac:dyDescent="0.2">
      <c r="A122" t="s">
        <v>132</v>
      </c>
      <c r="B122">
        <v>64</v>
      </c>
      <c r="C122">
        <v>790</v>
      </c>
      <c r="D122" s="2">
        <v>43076</v>
      </c>
      <c r="E122" s="2">
        <v>43259</v>
      </c>
      <c r="G122" s="2">
        <v>43259</v>
      </c>
      <c r="H122" s="2">
        <v>43532</v>
      </c>
    </row>
    <row r="123" spans="1:8" x14ac:dyDescent="0.2">
      <c r="A123" t="s">
        <v>133</v>
      </c>
      <c r="B123">
        <v>33</v>
      </c>
      <c r="C123">
        <v>910</v>
      </c>
      <c r="D123" s="2">
        <v>43081</v>
      </c>
      <c r="E123" s="2">
        <v>43251</v>
      </c>
      <c r="G123" s="2">
        <v>43251</v>
      </c>
      <c r="H123" s="2">
        <v>43524</v>
      </c>
    </row>
    <row r="124" spans="1:8" x14ac:dyDescent="0.2">
      <c r="A124" t="s">
        <v>134</v>
      </c>
      <c r="B124">
        <v>87</v>
      </c>
      <c r="C124">
        <v>310</v>
      </c>
      <c r="D124" s="2">
        <v>43085</v>
      </c>
      <c r="G124" s="2">
        <v>43267</v>
      </c>
      <c r="H124" s="2">
        <v>43540</v>
      </c>
    </row>
    <row r="125" spans="1:8" x14ac:dyDescent="0.2">
      <c r="A125" t="s">
        <v>135</v>
      </c>
      <c r="B125">
        <v>33</v>
      </c>
      <c r="C125">
        <v>650</v>
      </c>
      <c r="D125" s="2">
        <v>43095</v>
      </c>
      <c r="G125" s="2">
        <v>43277</v>
      </c>
      <c r="H125" s="2">
        <v>43550</v>
      </c>
    </row>
    <row r="126" spans="1:8" x14ac:dyDescent="0.2">
      <c r="A126" t="s">
        <v>136</v>
      </c>
      <c r="B126">
        <v>17</v>
      </c>
      <c r="C126">
        <v>500</v>
      </c>
      <c r="D126" s="2">
        <v>43110</v>
      </c>
      <c r="G126" s="2">
        <v>43291</v>
      </c>
      <c r="H126" s="2">
        <v>43565</v>
      </c>
    </row>
    <row r="127" spans="1:8" x14ac:dyDescent="0.2">
      <c r="A127" t="s">
        <v>137</v>
      </c>
      <c r="B127">
        <v>17</v>
      </c>
      <c r="C127">
        <v>580</v>
      </c>
      <c r="D127" s="2">
        <v>43117</v>
      </c>
      <c r="G127" s="2">
        <v>43298</v>
      </c>
      <c r="H127" s="2">
        <v>43572</v>
      </c>
    </row>
    <row r="128" spans="1:8" x14ac:dyDescent="0.2">
      <c r="A128" t="s">
        <v>138</v>
      </c>
      <c r="B128">
        <v>87</v>
      </c>
      <c r="C128">
        <v>780</v>
      </c>
      <c r="D128" s="2">
        <v>43126</v>
      </c>
      <c r="G128" s="2">
        <v>43307</v>
      </c>
      <c r="H128" s="2">
        <v>43581</v>
      </c>
    </row>
    <row r="129" spans="1:8" x14ac:dyDescent="0.2">
      <c r="A129" t="s">
        <v>139</v>
      </c>
      <c r="B129">
        <v>17</v>
      </c>
      <c r="C129">
        <v>340</v>
      </c>
      <c r="D129" s="2">
        <v>43140</v>
      </c>
      <c r="G129" s="2">
        <v>43321</v>
      </c>
      <c r="H129" s="2">
        <v>43594</v>
      </c>
    </row>
    <row r="130" spans="1:8" x14ac:dyDescent="0.2">
      <c r="A130" t="s">
        <v>140</v>
      </c>
      <c r="B130">
        <v>64</v>
      </c>
      <c r="C130">
        <v>860</v>
      </c>
      <c r="D130" s="2">
        <v>43151</v>
      </c>
      <c r="G130" s="2">
        <v>43332</v>
      </c>
      <c r="H130" s="2">
        <v>43605</v>
      </c>
    </row>
    <row r="131" spans="1:8" x14ac:dyDescent="0.2">
      <c r="A131" t="s">
        <v>141</v>
      </c>
      <c r="B131">
        <v>17</v>
      </c>
      <c r="C131">
        <v>650</v>
      </c>
      <c r="D131" s="2">
        <v>43166</v>
      </c>
      <c r="G131" s="2">
        <v>43350</v>
      </c>
      <c r="H131" s="2">
        <v>43623</v>
      </c>
    </row>
    <row r="132" spans="1:8" x14ac:dyDescent="0.2">
      <c r="A132" t="s">
        <v>142</v>
      </c>
      <c r="B132">
        <v>87</v>
      </c>
      <c r="C132">
        <v>970</v>
      </c>
      <c r="D132" s="2">
        <v>43175</v>
      </c>
      <c r="G132" s="2">
        <v>43359</v>
      </c>
      <c r="H132" s="2">
        <v>43632</v>
      </c>
    </row>
    <row r="133" spans="1:8" x14ac:dyDescent="0.2">
      <c r="A133" t="s">
        <v>143</v>
      </c>
      <c r="B133">
        <v>17</v>
      </c>
      <c r="C133">
        <v>280</v>
      </c>
      <c r="D133" s="2">
        <v>43181</v>
      </c>
      <c r="G133" s="2">
        <v>43365</v>
      </c>
      <c r="H133" s="2">
        <v>43638</v>
      </c>
    </row>
    <row r="134" spans="1:8" x14ac:dyDescent="0.2">
      <c r="A134" t="s">
        <v>144</v>
      </c>
      <c r="B134">
        <v>33</v>
      </c>
      <c r="C134">
        <v>740</v>
      </c>
      <c r="D134" s="2">
        <v>43191</v>
      </c>
      <c r="G134" s="2">
        <v>43374</v>
      </c>
      <c r="H134" s="2">
        <v>43647</v>
      </c>
    </row>
    <row r="135" spans="1:8" x14ac:dyDescent="0.2">
      <c r="A135" t="s">
        <v>145</v>
      </c>
      <c r="B135">
        <v>17</v>
      </c>
      <c r="C135">
        <v>240</v>
      </c>
      <c r="D135" s="2">
        <v>43194</v>
      </c>
      <c r="G135" s="2">
        <v>43377</v>
      </c>
      <c r="H135" s="2">
        <v>43650</v>
      </c>
    </row>
    <row r="136" spans="1:8" x14ac:dyDescent="0.2">
      <c r="A136" t="s">
        <v>146</v>
      </c>
      <c r="B136">
        <v>33</v>
      </c>
      <c r="C136">
        <v>370</v>
      </c>
      <c r="D136" s="2">
        <v>43201</v>
      </c>
      <c r="G136" s="2">
        <v>43384</v>
      </c>
      <c r="H136" s="2">
        <v>43657</v>
      </c>
    </row>
    <row r="137" spans="1:8" x14ac:dyDescent="0.2">
      <c r="A137" t="s">
        <v>147</v>
      </c>
      <c r="B137">
        <v>87</v>
      </c>
      <c r="C137">
        <v>600</v>
      </c>
      <c r="D137" s="2">
        <v>43206</v>
      </c>
      <c r="G137" s="2">
        <v>43389</v>
      </c>
      <c r="H137" s="2">
        <v>43662</v>
      </c>
    </row>
    <row r="138" spans="1:8" x14ac:dyDescent="0.2">
      <c r="A138" t="s">
        <v>148</v>
      </c>
      <c r="B138">
        <v>87</v>
      </c>
      <c r="C138">
        <v>250</v>
      </c>
      <c r="D138" s="2">
        <v>43216</v>
      </c>
      <c r="G138" s="2">
        <v>43399</v>
      </c>
      <c r="H138" s="2">
        <v>43672</v>
      </c>
    </row>
    <row r="139" spans="1:8" x14ac:dyDescent="0.2">
      <c r="A139" t="s">
        <v>149</v>
      </c>
      <c r="B139">
        <v>87</v>
      </c>
      <c r="C139">
        <v>540</v>
      </c>
      <c r="D139" s="2">
        <v>43220</v>
      </c>
      <c r="G139" s="2">
        <v>43403</v>
      </c>
      <c r="H139" s="2">
        <v>43676</v>
      </c>
    </row>
    <row r="140" spans="1:8" x14ac:dyDescent="0.2">
      <c r="A140" t="s">
        <v>150</v>
      </c>
      <c r="B140">
        <v>87</v>
      </c>
      <c r="C140">
        <v>470</v>
      </c>
      <c r="D140" s="2">
        <v>43229</v>
      </c>
      <c r="G140" s="2">
        <v>43413</v>
      </c>
      <c r="H140" s="2">
        <v>43686</v>
      </c>
    </row>
    <row r="141" spans="1:8" x14ac:dyDescent="0.2">
      <c r="A141" t="s">
        <v>151</v>
      </c>
      <c r="B141">
        <v>64</v>
      </c>
      <c r="C141">
        <v>510</v>
      </c>
      <c r="D141" s="2">
        <v>43239</v>
      </c>
      <c r="G141" s="2">
        <v>43423</v>
      </c>
      <c r="H141" s="2">
        <v>43696</v>
      </c>
    </row>
    <row r="142" spans="1:8" x14ac:dyDescent="0.2">
      <c r="A142" t="s">
        <v>152</v>
      </c>
      <c r="B142">
        <v>87</v>
      </c>
      <c r="C142">
        <v>980</v>
      </c>
      <c r="D142" s="2">
        <v>43254</v>
      </c>
      <c r="G142" s="2">
        <v>43437</v>
      </c>
      <c r="H142" s="2">
        <v>43711</v>
      </c>
    </row>
    <row r="143" spans="1:8" x14ac:dyDescent="0.2">
      <c r="A143" t="s">
        <v>153</v>
      </c>
      <c r="B143">
        <v>33</v>
      </c>
      <c r="C143">
        <v>600</v>
      </c>
      <c r="D143" s="2">
        <v>43258</v>
      </c>
      <c r="G143" s="2">
        <v>43441</v>
      </c>
      <c r="H143" s="2">
        <v>43715</v>
      </c>
    </row>
    <row r="144" spans="1:8" x14ac:dyDescent="0.2">
      <c r="A144" t="s">
        <v>154</v>
      </c>
      <c r="B144">
        <v>17</v>
      </c>
      <c r="C144">
        <v>770</v>
      </c>
      <c r="D144" s="2">
        <v>43263</v>
      </c>
      <c r="G144" s="2">
        <v>43446</v>
      </c>
      <c r="H144" s="2">
        <v>43720</v>
      </c>
    </row>
    <row r="145" spans="1:8" x14ac:dyDescent="0.2">
      <c r="A145" t="s">
        <v>155</v>
      </c>
      <c r="B145">
        <v>64</v>
      </c>
      <c r="C145">
        <v>340</v>
      </c>
      <c r="D145" s="2">
        <v>43274</v>
      </c>
      <c r="G145" s="2">
        <v>43457</v>
      </c>
      <c r="H145" s="2">
        <v>43731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CD2D-4670-5B48-B712-CA046072E8E2}">
  <dimension ref="A1:T170"/>
  <sheetViews>
    <sheetView tabSelected="1" topLeftCell="O1" workbookViewId="0">
      <selection activeCell="Q5" sqref="Q5"/>
    </sheetView>
  </sheetViews>
  <sheetFormatPr baseColWidth="10" defaultRowHeight="15" x14ac:dyDescent="0.2"/>
  <cols>
    <col min="1" max="7" width="10.83203125" hidden="1" customWidth="1"/>
    <col min="8" max="8" width="11.83203125" hidden="1" customWidth="1"/>
    <col min="9" max="13" width="10.83203125" hidden="1" customWidth="1"/>
    <col min="14" max="14" width="11.83203125" hidden="1" customWidth="1"/>
    <col min="16" max="16" width="17.33203125" customWidth="1"/>
    <col min="17" max="17" width="15.1640625" bestFit="1" customWidth="1"/>
  </cols>
  <sheetData>
    <row r="1" spans="1:20" x14ac:dyDescent="0.2">
      <c r="B1" t="s">
        <v>158</v>
      </c>
      <c r="H1" t="s">
        <v>2</v>
      </c>
    </row>
    <row r="2" spans="1:20" hidden="1" x14ac:dyDescent="0.2">
      <c r="A2" t="s">
        <v>8</v>
      </c>
      <c r="B2">
        <v>17</v>
      </c>
      <c r="C2">
        <v>33</v>
      </c>
      <c r="D2">
        <v>64</v>
      </c>
      <c r="E2">
        <v>87</v>
      </c>
      <c r="F2" t="s">
        <v>9</v>
      </c>
      <c r="G2" t="s">
        <v>10</v>
      </c>
      <c r="H2">
        <v>17</v>
      </c>
      <c r="I2">
        <v>33</v>
      </c>
      <c r="J2">
        <v>64</v>
      </c>
      <c r="K2">
        <v>87</v>
      </c>
      <c r="L2" t="s">
        <v>9</v>
      </c>
      <c r="M2" t="s">
        <v>10</v>
      </c>
      <c r="N2" t="s">
        <v>11</v>
      </c>
      <c r="P2">
        <v>17</v>
      </c>
      <c r="Q2">
        <v>33</v>
      </c>
      <c r="R2">
        <v>64</v>
      </c>
      <c r="S2">
        <v>87</v>
      </c>
      <c r="T2" t="s">
        <v>9</v>
      </c>
    </row>
    <row r="3" spans="1:20" hidden="1" x14ac:dyDescent="0.2">
      <c r="A3" s="3">
        <v>42370</v>
      </c>
      <c r="B3">
        <f>COUNTIFS(Donnees!$B:$B,"=" &amp; B$2,Donnees!$G:$G,"&lt;=" &amp; $A3,Donnees!$H:$H,"&gt;=" &amp; $A3)</f>
        <v>5</v>
      </c>
      <c r="C3">
        <f>COUNTIFS(Donnees!$B:$B,"=" &amp; C$2,Donnees!$G:$G,"&lt;=" &amp; $A3,Donnees!$H:$H,"&gt;=" &amp; $A3)</f>
        <v>5</v>
      </c>
      <c r="D3">
        <f>COUNTIFS(Donnees!$B:$B,"=" &amp; D$2,Donnees!$G:$G,"&lt;=" &amp; $A3,Donnees!$H:$H,"&gt;=" &amp; $A3)</f>
        <v>6</v>
      </c>
      <c r="E3">
        <f>COUNTIFS(Donnees!$B:$B,"=" &amp; E$2,Donnees!$G:$G,"&lt;=" &amp; $A3,Donnees!$H:$H,"&gt;=" &amp; $A3)</f>
        <v>4</v>
      </c>
      <c r="F3">
        <f>SUM(B3:E3)</f>
        <v>20</v>
      </c>
      <c r="G3">
        <f>COUNTIFS(Donnees!$G:$G,"&lt;=" &amp; $A3,Donnees!$H:$H,"&gt;=" &amp; $A3)</f>
        <v>20</v>
      </c>
      <c r="H3">
        <f>SUMPRODUCT(Donnees!$C$2:$C$200,--(Donnees!$B$2:$B$200=H$2),--(Donnees!$G$2:$G$200&lt;=$A3),--(Donnees!$H$2:$H$200&gt;=$A3))</f>
        <v>3090</v>
      </c>
      <c r="I3">
        <f>SUMPRODUCT(Donnees!$C$2:$C$200,--(Donnees!$B$2:$B$200=I$2),--(Donnees!$G$2:$G$200&lt;=$A3),--(Donnees!$H$2:$H$200&gt;=$A3))</f>
        <v>2210</v>
      </c>
      <c r="J3">
        <f>SUMPRODUCT(Donnees!$C$2:$C$200,--(Donnees!$B$2:$B$200=J$2),--(Donnees!$G$2:$G$200&lt;=$A3),--(Donnees!$H$2:$H$200&gt;=$A3))</f>
        <v>3160</v>
      </c>
      <c r="K3">
        <f>SUMPRODUCT(Donnees!$C$2:$C$200,--(Donnees!$B$2:$B$200=K$2),--(Donnees!$G$2:$G$200&lt;=$A3),--(Donnees!$H$2:$H$200&gt;=$A3))</f>
        <v>1980</v>
      </c>
      <c r="L3">
        <f>SUM(H3:K3)</f>
        <v>10440</v>
      </c>
      <c r="M3">
        <f>SUMPRODUCT(Donnees!$C$2:$C$200,--(Donnees!$G$2:$G$200&lt;=$A3),--(Donnees!$H$2:$H$200&gt;=$A3))</f>
        <v>10440</v>
      </c>
      <c r="N3">
        <f t="shared" ref="N3:N34" ca="1" si="0">OFFSET(A3,,6*(MATCH($Q$6,$P$3:$Q$3,0)-1)+MATCH($Q$5,$P$2:$T$2,0))</f>
        <v>5</v>
      </c>
      <c r="P3" t="s">
        <v>158</v>
      </c>
      <c r="Q3" t="s">
        <v>2</v>
      </c>
    </row>
    <row r="4" spans="1:20" x14ac:dyDescent="0.2">
      <c r="A4" s="3">
        <f>A3+7</f>
        <v>42377</v>
      </c>
      <c r="B4">
        <f>COUNTIFS(Donnees!$B:$B,"=" &amp; B$2,Donnees!$G:$G,"&lt;=" &amp; $A4,Donnees!$H:$H,"&gt;=" &amp; $A4)</f>
        <v>5</v>
      </c>
      <c r="C4">
        <f>COUNTIFS(Donnees!$B:$B,"=" &amp; C$2,Donnees!$G:$G,"&lt;=" &amp; $A4,Donnees!$H:$H,"&gt;=" &amp; $A4)</f>
        <v>5</v>
      </c>
      <c r="D4">
        <f>COUNTIFS(Donnees!$B:$B,"=" &amp; D$2,Donnees!$G:$G,"&lt;=" &amp; $A4,Donnees!$H:$H,"&gt;=" &amp; $A4)</f>
        <v>6</v>
      </c>
      <c r="E4">
        <f>COUNTIFS(Donnees!$B:$B,"=" &amp; E$2,Donnees!$G:$G,"&lt;=" &amp; $A4,Donnees!$H:$H,"&gt;=" &amp; $A4)</f>
        <v>4</v>
      </c>
      <c r="F4">
        <f t="shared" ref="F4:F67" si="1">SUM(B4:E4)</f>
        <v>20</v>
      </c>
      <c r="G4">
        <f>COUNTIFS(Donnees!$G:$G,"&lt;=" &amp; $A4,Donnees!$H:$H,"&gt;=" &amp; $A4)</f>
        <v>20</v>
      </c>
      <c r="H4">
        <f>SUMPRODUCT(Donnees!$C$2:$C$200,--(Donnees!$B$2:$B$200=H$2),--(Donnees!$G$2:$G$200&lt;=$A4),--(Donnees!$H$2:$H$200&gt;=$A4))</f>
        <v>3090</v>
      </c>
      <c r="I4">
        <f>SUMPRODUCT(Donnees!$C$2:$C$200,--(Donnees!$B$2:$B$200=I$2),--(Donnees!$G$2:$G$200&lt;=$A4),--(Donnees!$H$2:$H$200&gt;=$A4))</f>
        <v>2210</v>
      </c>
      <c r="J4">
        <f>SUMPRODUCT(Donnees!$C$2:$C$200,--(Donnees!$B$2:$B$200=J$2),--(Donnees!$G$2:$G$200&lt;=$A4),--(Donnees!$H$2:$H$200&gt;=$A4))</f>
        <v>3160</v>
      </c>
      <c r="K4">
        <f>SUMPRODUCT(Donnees!$C$2:$C$200,--(Donnees!$B$2:$B$200=K$2),--(Donnees!$G$2:$G$200&lt;=$A4),--(Donnees!$H$2:$H$200&gt;=$A4))</f>
        <v>1980</v>
      </c>
      <c r="L4">
        <f t="shared" ref="L4:L67" si="2">SUM(H4:K4)</f>
        <v>10440</v>
      </c>
      <c r="M4">
        <f>SUMPRODUCT(Donnees!$C$2:$C$200,--(Donnees!$G$2:$G$200&lt;=$A4),--(Donnees!$H$2:$H$200&gt;=$A4))</f>
        <v>10440</v>
      </c>
      <c r="N4">
        <f t="shared" ca="1" si="0"/>
        <v>5</v>
      </c>
    </row>
    <row r="5" spans="1:20" x14ac:dyDescent="0.2">
      <c r="A5" s="3">
        <f t="shared" ref="A5:A33" si="3">A4+7</f>
        <v>42384</v>
      </c>
      <c r="B5">
        <f>COUNTIFS(Donnees!$B:$B,"=" &amp; B$2,Donnees!$G:$G,"&lt;=" &amp; $A5,Donnees!$H:$H,"&gt;=" &amp; $A5)</f>
        <v>5</v>
      </c>
      <c r="C5">
        <f>COUNTIFS(Donnees!$B:$B,"=" &amp; C$2,Donnees!$G:$G,"&lt;=" &amp; $A5,Donnees!$H:$H,"&gt;=" &amp; $A5)</f>
        <v>5</v>
      </c>
      <c r="D5">
        <f>COUNTIFS(Donnees!$B:$B,"=" &amp; D$2,Donnees!$G:$G,"&lt;=" &amp; $A5,Donnees!$H:$H,"&gt;=" &amp; $A5)</f>
        <v>6</v>
      </c>
      <c r="E5">
        <f>COUNTIFS(Donnees!$B:$B,"=" &amp; E$2,Donnees!$G:$G,"&lt;=" &amp; $A5,Donnees!$H:$H,"&gt;=" &amp; $A5)</f>
        <v>4</v>
      </c>
      <c r="F5">
        <f t="shared" si="1"/>
        <v>20</v>
      </c>
      <c r="G5">
        <f>COUNTIFS(Donnees!$G:$G,"&lt;=" &amp; $A5,Donnees!$H:$H,"&gt;=" &amp; $A5)</f>
        <v>20</v>
      </c>
      <c r="H5">
        <f>SUMPRODUCT(Donnees!$C$2:$C$200,--(Donnees!$B$2:$B$200=H$2),--(Donnees!$G$2:$G$200&lt;=$A5),--(Donnees!$H$2:$H$200&gt;=$A5))</f>
        <v>3090</v>
      </c>
      <c r="I5">
        <f>SUMPRODUCT(Donnees!$C$2:$C$200,--(Donnees!$B$2:$B$200=I$2),--(Donnees!$G$2:$G$200&lt;=$A5),--(Donnees!$H$2:$H$200&gt;=$A5))</f>
        <v>2210</v>
      </c>
      <c r="J5">
        <f>SUMPRODUCT(Donnees!$C$2:$C$200,--(Donnees!$B$2:$B$200=J$2),--(Donnees!$G$2:$G$200&lt;=$A5),--(Donnees!$H$2:$H$200&gt;=$A5))</f>
        <v>3160</v>
      </c>
      <c r="K5">
        <f>SUMPRODUCT(Donnees!$C$2:$C$200,--(Donnees!$B$2:$B$200=K$2),--(Donnees!$G$2:$G$200&lt;=$A5),--(Donnees!$H$2:$H$200&gt;=$A5))</f>
        <v>1980</v>
      </c>
      <c r="L5">
        <f t="shared" si="2"/>
        <v>10440</v>
      </c>
      <c r="M5">
        <f>SUMPRODUCT(Donnees!$C$2:$C$200,--(Donnees!$G$2:$G$200&lt;=$A5),--(Donnees!$H$2:$H$200&gt;=$A5))</f>
        <v>10440</v>
      </c>
      <c r="N5">
        <f t="shared" ca="1" si="0"/>
        <v>5</v>
      </c>
      <c r="P5" s="4" t="s">
        <v>156</v>
      </c>
      <c r="Q5" s="5">
        <v>17</v>
      </c>
    </row>
    <row r="6" spans="1:20" x14ac:dyDescent="0.2">
      <c r="A6" s="3">
        <f t="shared" si="3"/>
        <v>42391</v>
      </c>
      <c r="B6">
        <f>COUNTIFS(Donnees!$B:$B,"=" &amp; B$2,Donnees!$G:$G,"&lt;=" &amp; $A6,Donnees!$H:$H,"&gt;=" &amp; $A6)</f>
        <v>5</v>
      </c>
      <c r="C6">
        <f>COUNTIFS(Donnees!$B:$B,"=" &amp; C$2,Donnees!$G:$G,"&lt;=" &amp; $A6,Donnees!$H:$H,"&gt;=" &amp; $A6)</f>
        <v>5</v>
      </c>
      <c r="D6">
        <f>COUNTIFS(Donnees!$B:$B,"=" &amp; D$2,Donnees!$G:$G,"&lt;=" &amp; $A6,Donnees!$H:$H,"&gt;=" &amp; $A6)</f>
        <v>7</v>
      </c>
      <c r="E6">
        <f>COUNTIFS(Donnees!$B:$B,"=" &amp; E$2,Donnees!$G:$G,"&lt;=" &amp; $A6,Donnees!$H:$H,"&gt;=" &amp; $A6)</f>
        <v>4</v>
      </c>
      <c r="F6">
        <f t="shared" si="1"/>
        <v>21</v>
      </c>
      <c r="G6">
        <f>COUNTIFS(Donnees!$G:$G,"&lt;=" &amp; $A6,Donnees!$H:$H,"&gt;=" &amp; $A6)</f>
        <v>21</v>
      </c>
      <c r="H6">
        <f>SUMPRODUCT(Donnees!$C$2:$C$200,--(Donnees!$B$2:$B$200=H$2),--(Donnees!$G$2:$G$200&lt;=$A6),--(Donnees!$H$2:$H$200&gt;=$A6))</f>
        <v>3090</v>
      </c>
      <c r="I6">
        <f>SUMPRODUCT(Donnees!$C$2:$C$200,--(Donnees!$B$2:$B$200=I$2),--(Donnees!$G$2:$G$200&lt;=$A6),--(Donnees!$H$2:$H$200&gt;=$A6))</f>
        <v>2210</v>
      </c>
      <c r="J6">
        <f>SUMPRODUCT(Donnees!$C$2:$C$200,--(Donnees!$B$2:$B$200=J$2),--(Donnees!$G$2:$G$200&lt;=$A6),--(Donnees!$H$2:$H$200&gt;=$A6))</f>
        <v>4020</v>
      </c>
      <c r="K6">
        <f>SUMPRODUCT(Donnees!$C$2:$C$200,--(Donnees!$B$2:$B$200=K$2),--(Donnees!$G$2:$G$200&lt;=$A6),--(Donnees!$H$2:$H$200&gt;=$A6))</f>
        <v>1980</v>
      </c>
      <c r="L6">
        <f t="shared" si="2"/>
        <v>11300</v>
      </c>
      <c r="M6">
        <f>SUMPRODUCT(Donnees!$C$2:$C$200,--(Donnees!$G$2:$G$200&lt;=$A6),--(Donnees!$H$2:$H$200&gt;=$A6))</f>
        <v>11300</v>
      </c>
      <c r="N6">
        <f t="shared" ca="1" si="0"/>
        <v>5</v>
      </c>
      <c r="P6" s="4" t="s">
        <v>157</v>
      </c>
      <c r="Q6" s="5" t="s">
        <v>158</v>
      </c>
    </row>
    <row r="7" spans="1:20" x14ac:dyDescent="0.2">
      <c r="A7" s="3">
        <f t="shared" si="3"/>
        <v>42398</v>
      </c>
      <c r="B7">
        <f>COUNTIFS(Donnees!$B:$B,"=" &amp; B$2,Donnees!$G:$G,"&lt;=" &amp; $A7,Donnees!$H:$H,"&gt;=" &amp; $A7)</f>
        <v>5</v>
      </c>
      <c r="C7">
        <f>COUNTIFS(Donnees!$B:$B,"=" &amp; C$2,Donnees!$G:$G,"&lt;=" &amp; $A7,Donnees!$H:$H,"&gt;=" &amp; $A7)</f>
        <v>6</v>
      </c>
      <c r="D7">
        <f>COUNTIFS(Donnees!$B:$B,"=" &amp; D$2,Donnees!$G:$G,"&lt;=" &amp; $A7,Donnees!$H:$H,"&gt;=" &amp; $A7)</f>
        <v>7</v>
      </c>
      <c r="E7">
        <f>COUNTIFS(Donnees!$B:$B,"=" &amp; E$2,Donnees!$G:$G,"&lt;=" &amp; $A7,Donnees!$H:$H,"&gt;=" &amp; $A7)</f>
        <v>5</v>
      </c>
      <c r="F7">
        <f t="shared" si="1"/>
        <v>23</v>
      </c>
      <c r="G7">
        <f>COUNTIFS(Donnees!$G:$G,"&lt;=" &amp; $A7,Donnees!$H:$H,"&gt;=" &amp; $A7)</f>
        <v>23</v>
      </c>
      <c r="H7">
        <f>SUMPRODUCT(Donnees!$C$2:$C$200,--(Donnees!$B$2:$B$200=H$2),--(Donnees!$G$2:$G$200&lt;=$A7),--(Donnees!$H$2:$H$200&gt;=$A7))</f>
        <v>3090</v>
      </c>
      <c r="I7">
        <f>SUMPRODUCT(Donnees!$C$2:$C$200,--(Donnees!$B$2:$B$200=I$2),--(Donnees!$G$2:$G$200&lt;=$A7),--(Donnees!$H$2:$H$200&gt;=$A7))</f>
        <v>2490</v>
      </c>
      <c r="J7">
        <f>SUMPRODUCT(Donnees!$C$2:$C$200,--(Donnees!$B$2:$B$200=J$2),--(Donnees!$G$2:$G$200&lt;=$A7),--(Donnees!$H$2:$H$200&gt;=$A7))</f>
        <v>4020</v>
      </c>
      <c r="K7">
        <f>SUMPRODUCT(Donnees!$C$2:$C$200,--(Donnees!$B$2:$B$200=K$2),--(Donnees!$G$2:$G$200&lt;=$A7),--(Donnees!$H$2:$H$200&gt;=$A7))</f>
        <v>2960</v>
      </c>
      <c r="L7">
        <f t="shared" si="2"/>
        <v>12560</v>
      </c>
      <c r="M7">
        <f>SUMPRODUCT(Donnees!$C$2:$C$200,--(Donnees!$G$2:$G$200&lt;=$A7),--(Donnees!$H$2:$H$200&gt;=$A7))</f>
        <v>12560</v>
      </c>
      <c r="N7">
        <f t="shared" ca="1" si="0"/>
        <v>5</v>
      </c>
    </row>
    <row r="8" spans="1:20" x14ac:dyDescent="0.2">
      <c r="A8" s="3">
        <f t="shared" si="3"/>
        <v>42405</v>
      </c>
      <c r="B8">
        <f>COUNTIFS(Donnees!$B:$B,"=" &amp; B$2,Donnees!$G:$G,"&lt;=" &amp; $A8,Donnees!$H:$H,"&gt;=" &amp; $A8)</f>
        <v>5</v>
      </c>
      <c r="C8">
        <f>COUNTIFS(Donnees!$B:$B,"=" &amp; C$2,Donnees!$G:$G,"&lt;=" &amp; $A8,Donnees!$H:$H,"&gt;=" &amp; $A8)</f>
        <v>6</v>
      </c>
      <c r="D8">
        <f>COUNTIFS(Donnees!$B:$B,"=" &amp; D$2,Donnees!$G:$G,"&lt;=" &amp; $A8,Donnees!$H:$H,"&gt;=" &amp; $A8)</f>
        <v>7</v>
      </c>
      <c r="E8">
        <f>COUNTIFS(Donnees!$B:$B,"=" &amp; E$2,Donnees!$G:$G,"&lt;=" &amp; $A8,Donnees!$H:$H,"&gt;=" &amp; $A8)</f>
        <v>5</v>
      </c>
      <c r="F8">
        <f t="shared" si="1"/>
        <v>23</v>
      </c>
      <c r="G8">
        <f>COUNTIFS(Donnees!$G:$G,"&lt;=" &amp; $A8,Donnees!$H:$H,"&gt;=" &amp; $A8)</f>
        <v>23</v>
      </c>
      <c r="H8">
        <f>SUMPRODUCT(Donnees!$C$2:$C$200,--(Donnees!$B$2:$B$200=H$2),--(Donnees!$G$2:$G$200&lt;=$A8),--(Donnees!$H$2:$H$200&gt;=$A8))</f>
        <v>3090</v>
      </c>
      <c r="I8">
        <f>SUMPRODUCT(Donnees!$C$2:$C$200,--(Donnees!$B$2:$B$200=I$2),--(Donnees!$G$2:$G$200&lt;=$A8),--(Donnees!$H$2:$H$200&gt;=$A8))</f>
        <v>2490</v>
      </c>
      <c r="J8">
        <f>SUMPRODUCT(Donnees!$C$2:$C$200,--(Donnees!$B$2:$B$200=J$2),--(Donnees!$G$2:$G$200&lt;=$A8),--(Donnees!$H$2:$H$200&gt;=$A8))</f>
        <v>4020</v>
      </c>
      <c r="K8">
        <f>SUMPRODUCT(Donnees!$C$2:$C$200,--(Donnees!$B$2:$B$200=K$2),--(Donnees!$G$2:$G$200&lt;=$A8),--(Donnees!$H$2:$H$200&gt;=$A8))</f>
        <v>2960</v>
      </c>
      <c r="L8">
        <f t="shared" si="2"/>
        <v>12560</v>
      </c>
      <c r="M8">
        <f>SUMPRODUCT(Donnees!$C$2:$C$200,--(Donnees!$G$2:$G$200&lt;=$A8),--(Donnees!$H$2:$H$200&gt;=$A8))</f>
        <v>12560</v>
      </c>
      <c r="N8">
        <f t="shared" ca="1" si="0"/>
        <v>5</v>
      </c>
    </row>
    <row r="9" spans="1:20" x14ac:dyDescent="0.2">
      <c r="A9" s="3">
        <f t="shared" si="3"/>
        <v>42412</v>
      </c>
      <c r="B9">
        <f>COUNTIFS(Donnees!$B:$B,"=" &amp; B$2,Donnees!$G:$G,"&lt;=" &amp; $A9,Donnees!$H:$H,"&gt;=" &amp; $A9)</f>
        <v>5</v>
      </c>
      <c r="C9">
        <f>COUNTIFS(Donnees!$B:$B,"=" &amp; C$2,Donnees!$G:$G,"&lt;=" &amp; $A9,Donnees!$H:$H,"&gt;=" &amp; $A9)</f>
        <v>6</v>
      </c>
      <c r="D9">
        <f>COUNTIFS(Donnees!$B:$B,"=" &amp; D$2,Donnees!$G:$G,"&lt;=" &amp; $A9,Donnees!$H:$H,"&gt;=" &amp; $A9)</f>
        <v>7</v>
      </c>
      <c r="E9">
        <f>COUNTIFS(Donnees!$B:$B,"=" &amp; E$2,Donnees!$G:$G,"&lt;=" &amp; $A9,Donnees!$H:$H,"&gt;=" &amp; $A9)</f>
        <v>5</v>
      </c>
      <c r="F9">
        <f t="shared" si="1"/>
        <v>23</v>
      </c>
      <c r="G9">
        <f>COUNTIFS(Donnees!$G:$G,"&lt;=" &amp; $A9,Donnees!$H:$H,"&gt;=" &amp; $A9)</f>
        <v>23</v>
      </c>
      <c r="H9">
        <f>SUMPRODUCT(Donnees!$C$2:$C$200,--(Donnees!$B$2:$B$200=H$2),--(Donnees!$G$2:$G$200&lt;=$A9),--(Donnees!$H$2:$H$200&gt;=$A9))</f>
        <v>3090</v>
      </c>
      <c r="I9">
        <f>SUMPRODUCT(Donnees!$C$2:$C$200,--(Donnees!$B$2:$B$200=I$2),--(Donnees!$G$2:$G$200&lt;=$A9),--(Donnees!$H$2:$H$200&gt;=$A9))</f>
        <v>2490</v>
      </c>
      <c r="J9">
        <f>SUMPRODUCT(Donnees!$C$2:$C$200,--(Donnees!$B$2:$B$200=J$2),--(Donnees!$G$2:$G$200&lt;=$A9),--(Donnees!$H$2:$H$200&gt;=$A9))</f>
        <v>4020</v>
      </c>
      <c r="K9">
        <f>SUMPRODUCT(Donnees!$C$2:$C$200,--(Donnees!$B$2:$B$200=K$2),--(Donnees!$G$2:$G$200&lt;=$A9),--(Donnees!$H$2:$H$200&gt;=$A9))</f>
        <v>2960</v>
      </c>
      <c r="L9">
        <f t="shared" si="2"/>
        <v>12560</v>
      </c>
      <c r="M9">
        <f>SUMPRODUCT(Donnees!$C$2:$C$200,--(Donnees!$G$2:$G$200&lt;=$A9),--(Donnees!$H$2:$H$200&gt;=$A9))</f>
        <v>12560</v>
      </c>
      <c r="N9">
        <f t="shared" ca="1" si="0"/>
        <v>5</v>
      </c>
    </row>
    <row r="10" spans="1:20" x14ac:dyDescent="0.2">
      <c r="A10" s="3">
        <f t="shared" si="3"/>
        <v>42419</v>
      </c>
      <c r="B10">
        <f>COUNTIFS(Donnees!$B:$B,"=" &amp; B$2,Donnees!$G:$G,"&lt;=" &amp; $A10,Donnees!$H:$H,"&gt;=" &amp; $A10)</f>
        <v>5</v>
      </c>
      <c r="C10">
        <f>COUNTIFS(Donnees!$B:$B,"=" &amp; C$2,Donnees!$G:$G,"&lt;=" &amp; $A10,Donnees!$H:$H,"&gt;=" &amp; $A10)</f>
        <v>6</v>
      </c>
      <c r="D10">
        <f>COUNTIFS(Donnees!$B:$B,"=" &amp; D$2,Donnees!$G:$G,"&lt;=" &amp; $A10,Donnees!$H:$H,"&gt;=" &amp; $A10)</f>
        <v>8</v>
      </c>
      <c r="E10">
        <f>COUNTIFS(Donnees!$B:$B,"=" &amp; E$2,Donnees!$G:$G,"&lt;=" &amp; $A10,Donnees!$H:$H,"&gt;=" &amp; $A10)</f>
        <v>5</v>
      </c>
      <c r="F10">
        <f t="shared" si="1"/>
        <v>24</v>
      </c>
      <c r="G10">
        <f>COUNTIFS(Donnees!$G:$G,"&lt;=" &amp; $A10,Donnees!$H:$H,"&gt;=" &amp; $A10)</f>
        <v>24</v>
      </c>
      <c r="H10">
        <f>SUMPRODUCT(Donnees!$C$2:$C$200,--(Donnees!$B$2:$B$200=H$2),--(Donnees!$G$2:$G$200&lt;=$A10),--(Donnees!$H$2:$H$200&gt;=$A10))</f>
        <v>3090</v>
      </c>
      <c r="I10">
        <f>SUMPRODUCT(Donnees!$C$2:$C$200,--(Donnees!$B$2:$B$200=I$2),--(Donnees!$G$2:$G$200&lt;=$A10),--(Donnees!$H$2:$H$200&gt;=$A10))</f>
        <v>2490</v>
      </c>
      <c r="J10">
        <f>SUMPRODUCT(Donnees!$C$2:$C$200,--(Donnees!$B$2:$B$200=J$2),--(Donnees!$G$2:$G$200&lt;=$A10),--(Donnees!$H$2:$H$200&gt;=$A10))</f>
        <v>4470</v>
      </c>
      <c r="K10">
        <f>SUMPRODUCT(Donnees!$C$2:$C$200,--(Donnees!$B$2:$B$200=K$2),--(Donnees!$G$2:$G$200&lt;=$A10),--(Donnees!$H$2:$H$200&gt;=$A10))</f>
        <v>2960</v>
      </c>
      <c r="L10">
        <f t="shared" si="2"/>
        <v>13010</v>
      </c>
      <c r="M10">
        <f>SUMPRODUCT(Donnees!$C$2:$C$200,--(Donnees!$G$2:$G$200&lt;=$A10),--(Donnees!$H$2:$H$200&gt;=$A10))</f>
        <v>13010</v>
      </c>
      <c r="N10">
        <f t="shared" ca="1" si="0"/>
        <v>5</v>
      </c>
    </row>
    <row r="11" spans="1:20" x14ac:dyDescent="0.2">
      <c r="A11" s="3">
        <f t="shared" si="3"/>
        <v>42426</v>
      </c>
      <c r="B11">
        <f>COUNTIFS(Donnees!$B:$B,"=" &amp; B$2,Donnees!$G:$G,"&lt;=" &amp; $A11,Donnees!$H:$H,"&gt;=" &amp; $A11)</f>
        <v>5</v>
      </c>
      <c r="C11">
        <f>COUNTIFS(Donnees!$B:$B,"=" &amp; C$2,Donnees!$G:$G,"&lt;=" &amp; $A11,Donnees!$H:$H,"&gt;=" &amp; $A11)</f>
        <v>6</v>
      </c>
      <c r="D11">
        <f>COUNTIFS(Donnees!$B:$B,"=" &amp; D$2,Donnees!$G:$G,"&lt;=" &amp; $A11,Donnees!$H:$H,"&gt;=" &amp; $A11)</f>
        <v>8</v>
      </c>
      <c r="E11">
        <f>COUNTIFS(Donnees!$B:$B,"=" &amp; E$2,Donnees!$G:$G,"&lt;=" &amp; $A11,Donnees!$H:$H,"&gt;=" &amp; $A11)</f>
        <v>6</v>
      </c>
      <c r="F11">
        <f t="shared" si="1"/>
        <v>25</v>
      </c>
      <c r="G11">
        <f>COUNTIFS(Donnees!$G:$G,"&lt;=" &amp; $A11,Donnees!$H:$H,"&gt;=" &amp; $A11)</f>
        <v>25</v>
      </c>
      <c r="H11">
        <f>SUMPRODUCT(Donnees!$C$2:$C$200,--(Donnees!$B$2:$B$200=H$2),--(Donnees!$G$2:$G$200&lt;=$A11),--(Donnees!$H$2:$H$200&gt;=$A11))</f>
        <v>3090</v>
      </c>
      <c r="I11">
        <f>SUMPRODUCT(Donnees!$C$2:$C$200,--(Donnees!$B$2:$B$200=I$2),--(Donnees!$G$2:$G$200&lt;=$A11),--(Donnees!$H$2:$H$200&gt;=$A11))</f>
        <v>2490</v>
      </c>
      <c r="J11">
        <f>SUMPRODUCT(Donnees!$C$2:$C$200,--(Donnees!$B$2:$B$200=J$2),--(Donnees!$G$2:$G$200&lt;=$A11),--(Donnees!$H$2:$H$200&gt;=$A11))</f>
        <v>4470</v>
      </c>
      <c r="K11">
        <f>SUMPRODUCT(Donnees!$C$2:$C$200,--(Donnees!$B$2:$B$200=K$2),--(Donnees!$G$2:$G$200&lt;=$A11),--(Donnees!$H$2:$H$200&gt;=$A11))</f>
        <v>3160</v>
      </c>
      <c r="L11">
        <f t="shared" si="2"/>
        <v>13210</v>
      </c>
      <c r="M11">
        <f>SUMPRODUCT(Donnees!$C$2:$C$200,--(Donnees!$G$2:$G$200&lt;=$A11),--(Donnees!$H$2:$H$200&gt;=$A11))</f>
        <v>13210</v>
      </c>
      <c r="N11">
        <f t="shared" ca="1" si="0"/>
        <v>5</v>
      </c>
    </row>
    <row r="12" spans="1:20" x14ac:dyDescent="0.2">
      <c r="A12" s="3">
        <f t="shared" si="3"/>
        <v>42433</v>
      </c>
      <c r="B12">
        <f>COUNTIFS(Donnees!$B:$B,"=" &amp; B$2,Donnees!$G:$G,"&lt;=" &amp; $A12,Donnees!$H:$H,"&gt;=" &amp; $A12)</f>
        <v>5</v>
      </c>
      <c r="C12">
        <f>COUNTIFS(Donnees!$B:$B,"=" &amp; C$2,Donnees!$G:$G,"&lt;=" &amp; $A12,Donnees!$H:$H,"&gt;=" &amp; $A12)</f>
        <v>6</v>
      </c>
      <c r="D12">
        <f>COUNTIFS(Donnees!$B:$B,"=" &amp; D$2,Donnees!$G:$G,"&lt;=" &amp; $A12,Donnees!$H:$H,"&gt;=" &amp; $A12)</f>
        <v>8</v>
      </c>
      <c r="E12">
        <f>COUNTIFS(Donnees!$B:$B,"=" &amp; E$2,Donnees!$G:$G,"&lt;=" &amp; $A12,Donnees!$H:$H,"&gt;=" &amp; $A12)</f>
        <v>6</v>
      </c>
      <c r="F12">
        <f t="shared" si="1"/>
        <v>25</v>
      </c>
      <c r="G12">
        <f>COUNTIFS(Donnees!$G:$G,"&lt;=" &amp; $A12,Donnees!$H:$H,"&gt;=" &amp; $A12)</f>
        <v>25</v>
      </c>
      <c r="H12">
        <f>SUMPRODUCT(Donnees!$C$2:$C$200,--(Donnees!$B$2:$B$200=H$2),--(Donnees!$G$2:$G$200&lt;=$A12),--(Donnees!$H$2:$H$200&gt;=$A12))</f>
        <v>3090</v>
      </c>
      <c r="I12">
        <f>SUMPRODUCT(Donnees!$C$2:$C$200,--(Donnees!$B$2:$B$200=I$2),--(Donnees!$G$2:$G$200&lt;=$A12),--(Donnees!$H$2:$H$200&gt;=$A12))</f>
        <v>2490</v>
      </c>
      <c r="J12">
        <f>SUMPRODUCT(Donnees!$C$2:$C$200,--(Donnees!$B$2:$B$200=J$2),--(Donnees!$G$2:$G$200&lt;=$A12),--(Donnees!$H$2:$H$200&gt;=$A12))</f>
        <v>4470</v>
      </c>
      <c r="K12">
        <f>SUMPRODUCT(Donnees!$C$2:$C$200,--(Donnees!$B$2:$B$200=K$2),--(Donnees!$G$2:$G$200&lt;=$A12),--(Donnees!$H$2:$H$200&gt;=$A12))</f>
        <v>3160</v>
      </c>
      <c r="L12">
        <f t="shared" si="2"/>
        <v>13210</v>
      </c>
      <c r="M12">
        <f>SUMPRODUCT(Donnees!$C$2:$C$200,--(Donnees!$G$2:$G$200&lt;=$A12),--(Donnees!$H$2:$H$200&gt;=$A12))</f>
        <v>13210</v>
      </c>
      <c r="N12">
        <f t="shared" ca="1" si="0"/>
        <v>5</v>
      </c>
    </row>
    <row r="13" spans="1:20" x14ac:dyDescent="0.2">
      <c r="A13" s="3">
        <f t="shared" si="3"/>
        <v>42440</v>
      </c>
      <c r="B13">
        <f>COUNTIFS(Donnees!$B:$B,"=" &amp; B$2,Donnees!$G:$G,"&lt;=" &amp; $A13,Donnees!$H:$H,"&gt;=" &amp; $A13)</f>
        <v>6</v>
      </c>
      <c r="C13">
        <f>COUNTIFS(Donnees!$B:$B,"=" &amp; C$2,Donnees!$G:$G,"&lt;=" &amp; $A13,Donnees!$H:$H,"&gt;=" &amp; $A13)</f>
        <v>6</v>
      </c>
      <c r="D13">
        <f>COUNTIFS(Donnees!$B:$B,"=" &amp; D$2,Donnees!$G:$G,"&lt;=" &amp; $A13,Donnees!$H:$H,"&gt;=" &amp; $A13)</f>
        <v>8</v>
      </c>
      <c r="E13">
        <f>COUNTIFS(Donnees!$B:$B,"=" &amp; E$2,Donnees!$G:$G,"&lt;=" &amp; $A13,Donnees!$H:$H,"&gt;=" &amp; $A13)</f>
        <v>6</v>
      </c>
      <c r="F13">
        <f t="shared" si="1"/>
        <v>26</v>
      </c>
      <c r="G13">
        <f>COUNTIFS(Donnees!$G:$G,"&lt;=" &amp; $A13,Donnees!$H:$H,"&gt;=" &amp; $A13)</f>
        <v>26</v>
      </c>
      <c r="H13">
        <f>SUMPRODUCT(Donnees!$C$2:$C$200,--(Donnees!$B$2:$B$200=H$2),--(Donnees!$G$2:$G$200&lt;=$A13),--(Donnees!$H$2:$H$200&gt;=$A13))</f>
        <v>3390</v>
      </c>
      <c r="I13">
        <f>SUMPRODUCT(Donnees!$C$2:$C$200,--(Donnees!$B$2:$B$200=I$2),--(Donnees!$G$2:$G$200&lt;=$A13),--(Donnees!$H$2:$H$200&gt;=$A13))</f>
        <v>2490</v>
      </c>
      <c r="J13">
        <f>SUMPRODUCT(Donnees!$C$2:$C$200,--(Donnees!$B$2:$B$200=J$2),--(Donnees!$G$2:$G$200&lt;=$A13),--(Donnees!$H$2:$H$200&gt;=$A13))</f>
        <v>4470</v>
      </c>
      <c r="K13">
        <f>SUMPRODUCT(Donnees!$C$2:$C$200,--(Donnees!$B$2:$B$200=K$2),--(Donnees!$G$2:$G$200&lt;=$A13),--(Donnees!$H$2:$H$200&gt;=$A13))</f>
        <v>3160</v>
      </c>
      <c r="L13">
        <f t="shared" si="2"/>
        <v>13510</v>
      </c>
      <c r="M13">
        <f>SUMPRODUCT(Donnees!$C$2:$C$200,--(Donnees!$G$2:$G$200&lt;=$A13),--(Donnees!$H$2:$H$200&gt;=$A13))</f>
        <v>13510</v>
      </c>
      <c r="N13">
        <f t="shared" ca="1" si="0"/>
        <v>6</v>
      </c>
    </row>
    <row r="14" spans="1:20" x14ac:dyDescent="0.2">
      <c r="A14" s="3">
        <f t="shared" si="3"/>
        <v>42447</v>
      </c>
      <c r="B14">
        <f>COUNTIFS(Donnees!$B:$B,"=" &amp; B$2,Donnees!$G:$G,"&lt;=" &amp; $A14,Donnees!$H:$H,"&gt;=" &amp; $A14)</f>
        <v>5</v>
      </c>
      <c r="C14">
        <f>COUNTIFS(Donnees!$B:$B,"=" &amp; C$2,Donnees!$G:$G,"&lt;=" &amp; $A14,Donnees!$H:$H,"&gt;=" &amp; $A14)</f>
        <v>6</v>
      </c>
      <c r="D14">
        <f>COUNTIFS(Donnees!$B:$B,"=" &amp; D$2,Donnees!$G:$G,"&lt;=" &amp; $A14,Donnees!$H:$H,"&gt;=" &amp; $A14)</f>
        <v>8</v>
      </c>
      <c r="E14">
        <f>COUNTIFS(Donnees!$B:$B,"=" &amp; E$2,Donnees!$G:$G,"&lt;=" &amp; $A14,Donnees!$H:$H,"&gt;=" &amp; $A14)</f>
        <v>7</v>
      </c>
      <c r="F14">
        <f t="shared" si="1"/>
        <v>26</v>
      </c>
      <c r="G14">
        <f>COUNTIFS(Donnees!$G:$G,"&lt;=" &amp; $A14,Donnees!$H:$H,"&gt;=" &amp; $A14)</f>
        <v>26</v>
      </c>
      <c r="H14">
        <f>SUMPRODUCT(Donnees!$C$2:$C$200,--(Donnees!$B$2:$B$200=H$2),--(Donnees!$G$2:$G$200&lt;=$A14),--(Donnees!$H$2:$H$200&gt;=$A14))</f>
        <v>2580</v>
      </c>
      <c r="I14">
        <f>SUMPRODUCT(Donnees!$C$2:$C$200,--(Donnees!$B$2:$B$200=I$2),--(Donnees!$G$2:$G$200&lt;=$A14),--(Donnees!$H$2:$H$200&gt;=$A14))</f>
        <v>2490</v>
      </c>
      <c r="J14">
        <f>SUMPRODUCT(Donnees!$C$2:$C$200,--(Donnees!$B$2:$B$200=J$2),--(Donnees!$G$2:$G$200&lt;=$A14),--(Donnees!$H$2:$H$200&gt;=$A14))</f>
        <v>4470</v>
      </c>
      <c r="K14">
        <f>SUMPRODUCT(Donnees!$C$2:$C$200,--(Donnees!$B$2:$B$200=K$2),--(Donnees!$G$2:$G$200&lt;=$A14),--(Donnees!$H$2:$H$200&gt;=$A14))</f>
        <v>3790</v>
      </c>
      <c r="L14">
        <f t="shared" si="2"/>
        <v>13330</v>
      </c>
      <c r="M14">
        <f>SUMPRODUCT(Donnees!$C$2:$C$200,--(Donnees!$G$2:$G$200&lt;=$A14),--(Donnees!$H$2:$H$200&gt;=$A14))</f>
        <v>13330</v>
      </c>
      <c r="N14">
        <f t="shared" ca="1" si="0"/>
        <v>5</v>
      </c>
    </row>
    <row r="15" spans="1:20" x14ac:dyDescent="0.2">
      <c r="A15" s="3">
        <f t="shared" si="3"/>
        <v>42454</v>
      </c>
      <c r="B15">
        <f>COUNTIFS(Donnees!$B:$B,"=" &amp; B$2,Donnees!$G:$G,"&lt;=" &amp; $A15,Donnees!$H:$H,"&gt;=" &amp; $A15)</f>
        <v>5</v>
      </c>
      <c r="C15">
        <f>COUNTIFS(Donnees!$B:$B,"=" &amp; C$2,Donnees!$G:$G,"&lt;=" &amp; $A15,Donnees!$H:$H,"&gt;=" &amp; $A15)</f>
        <v>6</v>
      </c>
      <c r="D15">
        <f>COUNTIFS(Donnees!$B:$B,"=" &amp; D$2,Donnees!$G:$G,"&lt;=" &amp; $A15,Donnees!$H:$H,"&gt;=" &amp; $A15)</f>
        <v>8</v>
      </c>
      <c r="E15">
        <f>COUNTIFS(Donnees!$B:$B,"=" &amp; E$2,Donnees!$G:$G,"&lt;=" &amp; $A15,Donnees!$H:$H,"&gt;=" &amp; $A15)</f>
        <v>8</v>
      </c>
      <c r="F15">
        <f t="shared" si="1"/>
        <v>27</v>
      </c>
      <c r="G15">
        <f>COUNTIFS(Donnees!$G:$G,"&lt;=" &amp; $A15,Donnees!$H:$H,"&gt;=" &amp; $A15)</f>
        <v>27</v>
      </c>
      <c r="H15">
        <f>SUMPRODUCT(Donnees!$C$2:$C$200,--(Donnees!$B$2:$B$200=H$2),--(Donnees!$G$2:$G$200&lt;=$A15),--(Donnees!$H$2:$H$200&gt;=$A15))</f>
        <v>2580</v>
      </c>
      <c r="I15">
        <f>SUMPRODUCT(Donnees!$C$2:$C$200,--(Donnees!$B$2:$B$200=I$2),--(Donnees!$G$2:$G$200&lt;=$A15),--(Donnees!$H$2:$H$200&gt;=$A15))</f>
        <v>2490</v>
      </c>
      <c r="J15">
        <f>SUMPRODUCT(Donnees!$C$2:$C$200,--(Donnees!$B$2:$B$200=J$2),--(Donnees!$G$2:$G$200&lt;=$A15),--(Donnees!$H$2:$H$200&gt;=$A15))</f>
        <v>4470</v>
      </c>
      <c r="K15">
        <f>SUMPRODUCT(Donnees!$C$2:$C$200,--(Donnees!$B$2:$B$200=K$2),--(Donnees!$G$2:$G$200&lt;=$A15),--(Donnees!$H$2:$H$200&gt;=$A15))</f>
        <v>4330</v>
      </c>
      <c r="L15">
        <f t="shared" si="2"/>
        <v>13870</v>
      </c>
      <c r="M15">
        <f>SUMPRODUCT(Donnees!$C$2:$C$200,--(Donnees!$G$2:$G$200&lt;=$A15),--(Donnees!$H$2:$H$200&gt;=$A15))</f>
        <v>13870</v>
      </c>
      <c r="N15">
        <f t="shared" ca="1" si="0"/>
        <v>5</v>
      </c>
    </row>
    <row r="16" spans="1:20" x14ac:dyDescent="0.2">
      <c r="A16" s="3">
        <f t="shared" si="3"/>
        <v>42461</v>
      </c>
      <c r="B16">
        <f>COUNTIFS(Donnees!$B:$B,"=" &amp; B$2,Donnees!$G:$G,"&lt;=" &amp; $A16,Donnees!$H:$H,"&gt;=" &amp; $A16)</f>
        <v>5</v>
      </c>
      <c r="C16">
        <f>COUNTIFS(Donnees!$B:$B,"=" &amp; C$2,Donnees!$G:$G,"&lt;=" &amp; $A16,Donnees!$H:$H,"&gt;=" &amp; $A16)</f>
        <v>6</v>
      </c>
      <c r="D16">
        <f>COUNTIFS(Donnees!$B:$B,"=" &amp; D$2,Donnees!$G:$G,"&lt;=" &amp; $A16,Donnees!$H:$H,"&gt;=" &amp; $A16)</f>
        <v>6</v>
      </c>
      <c r="E16">
        <f>COUNTIFS(Donnees!$B:$B,"=" &amp; E$2,Donnees!$G:$G,"&lt;=" &amp; $A16,Donnees!$H:$H,"&gt;=" &amp; $A16)</f>
        <v>8</v>
      </c>
      <c r="F16">
        <f t="shared" si="1"/>
        <v>25</v>
      </c>
      <c r="G16">
        <f>COUNTIFS(Donnees!$G:$G,"&lt;=" &amp; $A16,Donnees!$H:$H,"&gt;=" &amp; $A16)</f>
        <v>25</v>
      </c>
      <c r="H16">
        <f>SUMPRODUCT(Donnees!$C$2:$C$200,--(Donnees!$B$2:$B$200=H$2),--(Donnees!$G$2:$G$200&lt;=$A16),--(Donnees!$H$2:$H$200&gt;=$A16))</f>
        <v>2580</v>
      </c>
      <c r="I16">
        <f>SUMPRODUCT(Donnees!$C$2:$C$200,--(Donnees!$B$2:$B$200=I$2),--(Donnees!$G$2:$G$200&lt;=$A16),--(Donnees!$H$2:$H$200&gt;=$A16))</f>
        <v>2490</v>
      </c>
      <c r="J16">
        <f>SUMPRODUCT(Donnees!$C$2:$C$200,--(Donnees!$B$2:$B$200=J$2),--(Donnees!$G$2:$G$200&lt;=$A16),--(Donnees!$H$2:$H$200&gt;=$A16))</f>
        <v>3370</v>
      </c>
      <c r="K16">
        <f>SUMPRODUCT(Donnees!$C$2:$C$200,--(Donnees!$B$2:$B$200=K$2),--(Donnees!$G$2:$G$200&lt;=$A16),--(Donnees!$H$2:$H$200&gt;=$A16))</f>
        <v>4330</v>
      </c>
      <c r="L16">
        <f t="shared" si="2"/>
        <v>12770</v>
      </c>
      <c r="M16">
        <f>SUMPRODUCT(Donnees!$C$2:$C$200,--(Donnees!$G$2:$G$200&lt;=$A16),--(Donnees!$H$2:$H$200&gt;=$A16))</f>
        <v>12770</v>
      </c>
      <c r="N16">
        <f t="shared" ca="1" si="0"/>
        <v>5</v>
      </c>
    </row>
    <row r="17" spans="1:14" x14ac:dyDescent="0.2">
      <c r="A17" s="3">
        <f t="shared" si="3"/>
        <v>42468</v>
      </c>
      <c r="B17">
        <f>COUNTIFS(Donnees!$B:$B,"=" &amp; B$2,Donnees!$G:$G,"&lt;=" &amp; $A17,Donnees!$H:$H,"&gt;=" &amp; $A17)</f>
        <v>5</v>
      </c>
      <c r="C17">
        <f>COUNTIFS(Donnees!$B:$B,"=" &amp; C$2,Donnees!$G:$G,"&lt;=" &amp; $A17,Donnees!$H:$H,"&gt;=" &amp; $A17)</f>
        <v>5</v>
      </c>
      <c r="D17">
        <f>COUNTIFS(Donnees!$B:$B,"=" &amp; D$2,Donnees!$G:$G,"&lt;=" &amp; $A17,Donnees!$H:$H,"&gt;=" &amp; $A17)</f>
        <v>6</v>
      </c>
      <c r="E17">
        <f>COUNTIFS(Donnees!$B:$B,"=" &amp; E$2,Donnees!$G:$G,"&lt;=" &amp; $A17,Donnees!$H:$H,"&gt;=" &amp; $A17)</f>
        <v>8</v>
      </c>
      <c r="F17">
        <f t="shared" si="1"/>
        <v>24</v>
      </c>
      <c r="G17">
        <f>COUNTIFS(Donnees!$G:$G,"&lt;=" &amp; $A17,Donnees!$H:$H,"&gt;=" &amp; $A17)</f>
        <v>24</v>
      </c>
      <c r="H17">
        <f>SUMPRODUCT(Donnees!$C$2:$C$200,--(Donnees!$B$2:$B$200=H$2),--(Donnees!$G$2:$G$200&lt;=$A17),--(Donnees!$H$2:$H$200&gt;=$A17))</f>
        <v>2580</v>
      </c>
      <c r="I17">
        <f>SUMPRODUCT(Donnees!$C$2:$C$200,--(Donnees!$B$2:$B$200=I$2),--(Donnees!$G$2:$G$200&lt;=$A17),--(Donnees!$H$2:$H$200&gt;=$A17))</f>
        <v>1600</v>
      </c>
      <c r="J17">
        <f>SUMPRODUCT(Donnees!$C$2:$C$200,--(Donnees!$B$2:$B$200=J$2),--(Donnees!$G$2:$G$200&lt;=$A17),--(Donnees!$H$2:$H$200&gt;=$A17))</f>
        <v>3370</v>
      </c>
      <c r="K17">
        <f>SUMPRODUCT(Donnees!$C$2:$C$200,--(Donnees!$B$2:$B$200=K$2),--(Donnees!$G$2:$G$200&lt;=$A17),--(Donnees!$H$2:$H$200&gt;=$A17))</f>
        <v>4330</v>
      </c>
      <c r="L17">
        <f t="shared" si="2"/>
        <v>11880</v>
      </c>
      <c r="M17">
        <f>SUMPRODUCT(Donnees!$C$2:$C$200,--(Donnees!$G$2:$G$200&lt;=$A17),--(Donnees!$H$2:$H$200&gt;=$A17))</f>
        <v>11880</v>
      </c>
      <c r="N17">
        <f t="shared" ca="1" si="0"/>
        <v>5</v>
      </c>
    </row>
    <row r="18" spans="1:14" x14ac:dyDescent="0.2">
      <c r="A18" s="3">
        <f t="shared" si="3"/>
        <v>42475</v>
      </c>
      <c r="B18">
        <f>COUNTIFS(Donnees!$B:$B,"=" &amp; B$2,Donnees!$G:$G,"&lt;=" &amp; $A18,Donnees!$H:$H,"&gt;=" &amp; $A18)</f>
        <v>4</v>
      </c>
      <c r="C18">
        <f>COUNTIFS(Donnees!$B:$B,"=" &amp; C$2,Donnees!$G:$G,"&lt;=" &amp; $A18,Donnees!$H:$H,"&gt;=" &amp; $A18)</f>
        <v>6</v>
      </c>
      <c r="D18">
        <f>COUNTIFS(Donnees!$B:$B,"=" &amp; D$2,Donnees!$G:$G,"&lt;=" &amp; $A18,Donnees!$H:$H,"&gt;=" &amp; $A18)</f>
        <v>6</v>
      </c>
      <c r="E18">
        <f>COUNTIFS(Donnees!$B:$B,"=" &amp; E$2,Donnees!$G:$G,"&lt;=" &amp; $A18,Donnees!$H:$H,"&gt;=" &amp; $A18)</f>
        <v>8</v>
      </c>
      <c r="F18">
        <f t="shared" si="1"/>
        <v>24</v>
      </c>
      <c r="G18">
        <f>COUNTIFS(Donnees!$G:$G,"&lt;=" &amp; $A18,Donnees!$H:$H,"&gt;=" &amp; $A18)</f>
        <v>24</v>
      </c>
      <c r="H18">
        <f>SUMPRODUCT(Donnees!$C$2:$C$200,--(Donnees!$B$2:$B$200=H$2),--(Donnees!$G$2:$G$200&lt;=$A18),--(Donnees!$H$2:$H$200&gt;=$A18))</f>
        <v>1950</v>
      </c>
      <c r="I18">
        <f>SUMPRODUCT(Donnees!$C$2:$C$200,--(Donnees!$B$2:$B$200=I$2),--(Donnees!$G$2:$G$200&lt;=$A18),--(Donnees!$H$2:$H$200&gt;=$A18))</f>
        <v>2360</v>
      </c>
      <c r="J18">
        <f>SUMPRODUCT(Donnees!$C$2:$C$200,--(Donnees!$B$2:$B$200=J$2),--(Donnees!$G$2:$G$200&lt;=$A18),--(Donnees!$H$2:$H$200&gt;=$A18))</f>
        <v>3370</v>
      </c>
      <c r="K18">
        <f>SUMPRODUCT(Donnees!$C$2:$C$200,--(Donnees!$B$2:$B$200=K$2),--(Donnees!$G$2:$G$200&lt;=$A18),--(Donnees!$H$2:$H$200&gt;=$A18))</f>
        <v>4330</v>
      </c>
      <c r="L18">
        <f t="shared" si="2"/>
        <v>12010</v>
      </c>
      <c r="M18">
        <f>SUMPRODUCT(Donnees!$C$2:$C$200,--(Donnees!$G$2:$G$200&lt;=$A18),--(Donnees!$H$2:$H$200&gt;=$A18))</f>
        <v>12010</v>
      </c>
      <c r="N18">
        <f t="shared" ca="1" si="0"/>
        <v>4</v>
      </c>
    </row>
    <row r="19" spans="1:14" x14ac:dyDescent="0.2">
      <c r="A19" s="3">
        <f t="shared" si="3"/>
        <v>42482</v>
      </c>
      <c r="B19">
        <f>COUNTIFS(Donnees!$B:$B,"=" &amp; B$2,Donnees!$G:$G,"&lt;=" &amp; $A19,Donnees!$H:$H,"&gt;=" &amp; $A19)</f>
        <v>4</v>
      </c>
      <c r="C19">
        <f>COUNTIFS(Donnees!$B:$B,"=" &amp; C$2,Donnees!$G:$G,"&lt;=" &amp; $A19,Donnees!$H:$H,"&gt;=" &amp; $A19)</f>
        <v>6</v>
      </c>
      <c r="D19">
        <f>COUNTIFS(Donnees!$B:$B,"=" &amp; D$2,Donnees!$G:$G,"&lt;=" &amp; $A19,Donnees!$H:$H,"&gt;=" &amp; $A19)</f>
        <v>8</v>
      </c>
      <c r="E19">
        <f>COUNTIFS(Donnees!$B:$B,"=" &amp; E$2,Donnees!$G:$G,"&lt;=" &amp; $A19,Donnees!$H:$H,"&gt;=" &amp; $A19)</f>
        <v>8</v>
      </c>
      <c r="F19">
        <f t="shared" si="1"/>
        <v>26</v>
      </c>
      <c r="G19">
        <f>COUNTIFS(Donnees!$G:$G,"&lt;=" &amp; $A19,Donnees!$H:$H,"&gt;=" &amp; $A19)</f>
        <v>26</v>
      </c>
      <c r="H19">
        <f>SUMPRODUCT(Donnees!$C$2:$C$200,--(Donnees!$B$2:$B$200=H$2),--(Donnees!$G$2:$G$200&lt;=$A19),--(Donnees!$H$2:$H$200&gt;=$A19))</f>
        <v>1950</v>
      </c>
      <c r="I19">
        <f>SUMPRODUCT(Donnees!$C$2:$C$200,--(Donnees!$B$2:$B$200=I$2),--(Donnees!$G$2:$G$200&lt;=$A19),--(Donnees!$H$2:$H$200&gt;=$A19))</f>
        <v>2360</v>
      </c>
      <c r="J19">
        <f>SUMPRODUCT(Donnees!$C$2:$C$200,--(Donnees!$B$2:$B$200=J$2),--(Donnees!$G$2:$G$200&lt;=$A19),--(Donnees!$H$2:$H$200&gt;=$A19))</f>
        <v>4480</v>
      </c>
      <c r="K19">
        <f>SUMPRODUCT(Donnees!$C$2:$C$200,--(Donnees!$B$2:$B$200=K$2),--(Donnees!$G$2:$G$200&lt;=$A19),--(Donnees!$H$2:$H$200&gt;=$A19))</f>
        <v>4330</v>
      </c>
      <c r="L19">
        <f t="shared" si="2"/>
        <v>13120</v>
      </c>
      <c r="M19">
        <f>SUMPRODUCT(Donnees!$C$2:$C$200,--(Donnees!$G$2:$G$200&lt;=$A19),--(Donnees!$H$2:$H$200&gt;=$A19))</f>
        <v>13120</v>
      </c>
      <c r="N19">
        <f t="shared" ca="1" si="0"/>
        <v>4</v>
      </c>
    </row>
    <row r="20" spans="1:14" x14ac:dyDescent="0.2">
      <c r="A20" s="3">
        <f t="shared" si="3"/>
        <v>42489</v>
      </c>
      <c r="B20">
        <f>COUNTIFS(Donnees!$B:$B,"=" &amp; B$2,Donnees!$G:$G,"&lt;=" &amp; $A20,Donnees!$H:$H,"&gt;=" &amp; $A20)</f>
        <v>4</v>
      </c>
      <c r="C20">
        <f>COUNTIFS(Donnees!$B:$B,"=" &amp; C$2,Donnees!$G:$G,"&lt;=" &amp; $A20,Donnees!$H:$H,"&gt;=" &amp; $A20)</f>
        <v>6</v>
      </c>
      <c r="D20">
        <f>COUNTIFS(Donnees!$B:$B,"=" &amp; D$2,Donnees!$G:$G,"&lt;=" &amp; $A20,Donnees!$H:$H,"&gt;=" &amp; $A20)</f>
        <v>9</v>
      </c>
      <c r="E20">
        <f>COUNTIFS(Donnees!$B:$B,"=" &amp; E$2,Donnees!$G:$G,"&lt;=" &amp; $A20,Donnees!$H:$H,"&gt;=" &amp; $A20)</f>
        <v>8</v>
      </c>
      <c r="F20">
        <f t="shared" si="1"/>
        <v>27</v>
      </c>
      <c r="G20">
        <f>COUNTIFS(Donnees!$G:$G,"&lt;=" &amp; $A20,Donnees!$H:$H,"&gt;=" &amp; $A20)</f>
        <v>27</v>
      </c>
      <c r="H20">
        <f>SUMPRODUCT(Donnees!$C$2:$C$200,--(Donnees!$B$2:$B$200=H$2),--(Donnees!$G$2:$G$200&lt;=$A20),--(Donnees!$H$2:$H$200&gt;=$A20))</f>
        <v>1950</v>
      </c>
      <c r="I20">
        <f>SUMPRODUCT(Donnees!$C$2:$C$200,--(Donnees!$B$2:$B$200=I$2),--(Donnees!$G$2:$G$200&lt;=$A20),--(Donnees!$H$2:$H$200&gt;=$A20))</f>
        <v>2360</v>
      </c>
      <c r="J20">
        <f>SUMPRODUCT(Donnees!$C$2:$C$200,--(Donnees!$B$2:$B$200=J$2),--(Donnees!$G$2:$G$200&lt;=$A20),--(Donnees!$H$2:$H$200&gt;=$A20))</f>
        <v>4860</v>
      </c>
      <c r="K20">
        <f>SUMPRODUCT(Donnees!$C$2:$C$200,--(Donnees!$B$2:$B$200=K$2),--(Donnees!$G$2:$G$200&lt;=$A20),--(Donnees!$H$2:$H$200&gt;=$A20))</f>
        <v>4330</v>
      </c>
      <c r="L20">
        <f t="shared" si="2"/>
        <v>13500</v>
      </c>
      <c r="M20">
        <f>SUMPRODUCT(Donnees!$C$2:$C$200,--(Donnees!$G$2:$G$200&lt;=$A20),--(Donnees!$H$2:$H$200&gt;=$A20))</f>
        <v>13500</v>
      </c>
      <c r="N20">
        <f t="shared" ca="1" si="0"/>
        <v>4</v>
      </c>
    </row>
    <row r="21" spans="1:14" x14ac:dyDescent="0.2">
      <c r="A21" s="3">
        <f t="shared" si="3"/>
        <v>42496</v>
      </c>
      <c r="B21">
        <f>COUNTIFS(Donnees!$B:$B,"=" &amp; B$2,Donnees!$G:$G,"&lt;=" &amp; $A21,Donnees!$H:$H,"&gt;=" &amp; $A21)</f>
        <v>4</v>
      </c>
      <c r="C21">
        <f>COUNTIFS(Donnees!$B:$B,"=" &amp; C$2,Donnees!$G:$G,"&lt;=" &amp; $A21,Donnees!$H:$H,"&gt;=" &amp; $A21)</f>
        <v>6</v>
      </c>
      <c r="D21">
        <f>COUNTIFS(Donnees!$B:$B,"=" &amp; D$2,Donnees!$G:$G,"&lt;=" &amp; $A21,Donnees!$H:$H,"&gt;=" &amp; $A21)</f>
        <v>10</v>
      </c>
      <c r="E21">
        <f>COUNTIFS(Donnees!$B:$B,"=" &amp; E$2,Donnees!$G:$G,"&lt;=" &amp; $A21,Donnees!$H:$H,"&gt;=" &amp; $A21)</f>
        <v>8</v>
      </c>
      <c r="F21">
        <f t="shared" si="1"/>
        <v>28</v>
      </c>
      <c r="G21">
        <f>COUNTIFS(Donnees!$G:$G,"&lt;=" &amp; $A21,Donnees!$H:$H,"&gt;=" &amp; $A21)</f>
        <v>28</v>
      </c>
      <c r="H21">
        <f>SUMPRODUCT(Donnees!$C$2:$C$200,--(Donnees!$B$2:$B$200=H$2),--(Donnees!$G$2:$G$200&lt;=$A21),--(Donnees!$H$2:$H$200&gt;=$A21))</f>
        <v>1950</v>
      </c>
      <c r="I21">
        <f>SUMPRODUCT(Donnees!$C$2:$C$200,--(Donnees!$B$2:$B$200=I$2),--(Donnees!$G$2:$G$200&lt;=$A21),--(Donnees!$H$2:$H$200&gt;=$A21))</f>
        <v>2360</v>
      </c>
      <c r="J21">
        <f>SUMPRODUCT(Donnees!$C$2:$C$200,--(Donnees!$B$2:$B$200=J$2),--(Donnees!$G$2:$G$200&lt;=$A21),--(Donnees!$H$2:$H$200&gt;=$A21))</f>
        <v>5610</v>
      </c>
      <c r="K21">
        <f>SUMPRODUCT(Donnees!$C$2:$C$200,--(Donnees!$B$2:$B$200=K$2),--(Donnees!$G$2:$G$200&lt;=$A21),--(Donnees!$H$2:$H$200&gt;=$A21))</f>
        <v>4330</v>
      </c>
      <c r="L21">
        <f t="shared" si="2"/>
        <v>14250</v>
      </c>
      <c r="M21">
        <f>SUMPRODUCT(Donnees!$C$2:$C$200,--(Donnees!$G$2:$G$200&lt;=$A21),--(Donnees!$H$2:$H$200&gt;=$A21))</f>
        <v>14250</v>
      </c>
      <c r="N21">
        <f t="shared" ca="1" si="0"/>
        <v>4</v>
      </c>
    </row>
    <row r="22" spans="1:14" x14ac:dyDescent="0.2">
      <c r="A22" s="3">
        <f t="shared" si="3"/>
        <v>42503</v>
      </c>
      <c r="B22">
        <f>COUNTIFS(Donnees!$B:$B,"=" &amp; B$2,Donnees!$G:$G,"&lt;=" &amp; $A22,Donnees!$H:$H,"&gt;=" &amp; $A22)</f>
        <v>4</v>
      </c>
      <c r="C22">
        <f>COUNTIFS(Donnees!$B:$B,"=" &amp; C$2,Donnees!$G:$G,"&lt;=" &amp; $A22,Donnees!$H:$H,"&gt;=" &amp; $A22)</f>
        <v>6</v>
      </c>
      <c r="D22">
        <f>COUNTIFS(Donnees!$B:$B,"=" &amp; D$2,Donnees!$G:$G,"&lt;=" &amp; $A22,Donnees!$H:$H,"&gt;=" &amp; $A22)</f>
        <v>10</v>
      </c>
      <c r="E22">
        <f>COUNTIFS(Donnees!$B:$B,"=" &amp; E$2,Donnees!$G:$G,"&lt;=" &amp; $A22,Donnees!$H:$H,"&gt;=" &amp; $A22)</f>
        <v>7</v>
      </c>
      <c r="F22">
        <f t="shared" si="1"/>
        <v>27</v>
      </c>
      <c r="G22">
        <f>COUNTIFS(Donnees!$G:$G,"&lt;=" &amp; $A22,Donnees!$H:$H,"&gt;=" &amp; $A22)</f>
        <v>27</v>
      </c>
      <c r="H22">
        <f>SUMPRODUCT(Donnees!$C$2:$C$200,--(Donnees!$B$2:$B$200=H$2),--(Donnees!$G$2:$G$200&lt;=$A22),--(Donnees!$H$2:$H$200&gt;=$A22))</f>
        <v>1950</v>
      </c>
      <c r="I22">
        <f>SUMPRODUCT(Donnees!$C$2:$C$200,--(Donnees!$B$2:$B$200=I$2),--(Donnees!$G$2:$G$200&lt;=$A22),--(Donnees!$H$2:$H$200&gt;=$A22))</f>
        <v>2360</v>
      </c>
      <c r="J22">
        <f>SUMPRODUCT(Donnees!$C$2:$C$200,--(Donnees!$B$2:$B$200=J$2),--(Donnees!$G$2:$G$200&lt;=$A22),--(Donnees!$H$2:$H$200&gt;=$A22))</f>
        <v>5610</v>
      </c>
      <c r="K22">
        <f>SUMPRODUCT(Donnees!$C$2:$C$200,--(Donnees!$B$2:$B$200=K$2),--(Donnees!$G$2:$G$200&lt;=$A22),--(Donnees!$H$2:$H$200&gt;=$A22))</f>
        <v>4020</v>
      </c>
      <c r="L22">
        <f t="shared" si="2"/>
        <v>13940</v>
      </c>
      <c r="M22">
        <f>SUMPRODUCT(Donnees!$C$2:$C$200,--(Donnees!$G$2:$G$200&lt;=$A22),--(Donnees!$H$2:$H$200&gt;=$A22))</f>
        <v>13940</v>
      </c>
      <c r="N22">
        <f t="shared" ca="1" si="0"/>
        <v>4</v>
      </c>
    </row>
    <row r="23" spans="1:14" x14ac:dyDescent="0.2">
      <c r="A23" s="3">
        <f t="shared" si="3"/>
        <v>42510</v>
      </c>
      <c r="B23">
        <f>COUNTIFS(Donnees!$B:$B,"=" &amp; B$2,Donnees!$G:$G,"&lt;=" &amp; $A23,Donnees!$H:$H,"&gt;=" &amp; $A23)</f>
        <v>4</v>
      </c>
      <c r="C23">
        <f>COUNTIFS(Donnees!$B:$B,"=" &amp; C$2,Donnees!$G:$G,"&lt;=" &amp; $A23,Donnees!$H:$H,"&gt;=" &amp; $A23)</f>
        <v>6</v>
      </c>
      <c r="D23">
        <f>COUNTIFS(Donnees!$B:$B,"=" &amp; D$2,Donnees!$G:$G,"&lt;=" &amp; $A23,Donnees!$H:$H,"&gt;=" &amp; $A23)</f>
        <v>10</v>
      </c>
      <c r="E23">
        <f>COUNTIFS(Donnees!$B:$B,"=" &amp; E$2,Donnees!$G:$G,"&lt;=" &amp; $A23,Donnees!$H:$H,"&gt;=" &amp; $A23)</f>
        <v>7</v>
      </c>
      <c r="F23">
        <f t="shared" si="1"/>
        <v>27</v>
      </c>
      <c r="G23">
        <f>COUNTIFS(Donnees!$G:$G,"&lt;=" &amp; $A23,Donnees!$H:$H,"&gt;=" &amp; $A23)</f>
        <v>27</v>
      </c>
      <c r="H23">
        <f>SUMPRODUCT(Donnees!$C$2:$C$200,--(Donnees!$B$2:$B$200=H$2),--(Donnees!$G$2:$G$200&lt;=$A23),--(Donnees!$H$2:$H$200&gt;=$A23))</f>
        <v>1950</v>
      </c>
      <c r="I23">
        <f>SUMPRODUCT(Donnees!$C$2:$C$200,--(Donnees!$B$2:$B$200=I$2),--(Donnees!$G$2:$G$200&lt;=$A23),--(Donnees!$H$2:$H$200&gt;=$A23))</f>
        <v>2540</v>
      </c>
      <c r="J23">
        <f>SUMPRODUCT(Donnees!$C$2:$C$200,--(Donnees!$B$2:$B$200=J$2),--(Donnees!$G$2:$G$200&lt;=$A23),--(Donnees!$H$2:$H$200&gt;=$A23))</f>
        <v>5610</v>
      </c>
      <c r="K23">
        <f>SUMPRODUCT(Donnees!$C$2:$C$200,--(Donnees!$B$2:$B$200=K$2),--(Donnees!$G$2:$G$200&lt;=$A23),--(Donnees!$H$2:$H$200&gt;=$A23))</f>
        <v>4020</v>
      </c>
      <c r="L23">
        <f t="shared" si="2"/>
        <v>14120</v>
      </c>
      <c r="M23">
        <f>SUMPRODUCT(Donnees!$C$2:$C$200,--(Donnees!$G$2:$G$200&lt;=$A23),--(Donnees!$H$2:$H$200&gt;=$A23))</f>
        <v>14120</v>
      </c>
      <c r="N23">
        <f t="shared" ca="1" si="0"/>
        <v>4</v>
      </c>
    </row>
    <row r="24" spans="1:14" x14ac:dyDescent="0.2">
      <c r="A24" s="3">
        <f t="shared" si="3"/>
        <v>42517</v>
      </c>
      <c r="B24">
        <f>COUNTIFS(Donnees!$B:$B,"=" &amp; B$2,Donnees!$G:$G,"&lt;=" &amp; $A24,Donnees!$H:$H,"&gt;=" &amp; $A24)</f>
        <v>4</v>
      </c>
      <c r="C24">
        <f>COUNTIFS(Donnees!$B:$B,"=" &amp; C$2,Donnees!$G:$G,"&lt;=" &amp; $A24,Donnees!$H:$H,"&gt;=" &amp; $A24)</f>
        <v>6</v>
      </c>
      <c r="D24">
        <f>COUNTIFS(Donnees!$B:$B,"=" &amp; D$2,Donnees!$G:$G,"&lt;=" &amp; $A24,Donnees!$H:$H,"&gt;=" &amp; $A24)</f>
        <v>10</v>
      </c>
      <c r="E24">
        <f>COUNTIFS(Donnees!$B:$B,"=" &amp; E$2,Donnees!$G:$G,"&lt;=" &amp; $A24,Donnees!$H:$H,"&gt;=" &amp; $A24)</f>
        <v>7</v>
      </c>
      <c r="F24">
        <f t="shared" si="1"/>
        <v>27</v>
      </c>
      <c r="G24">
        <f>COUNTIFS(Donnees!$G:$G,"&lt;=" &amp; $A24,Donnees!$H:$H,"&gt;=" &amp; $A24)</f>
        <v>27</v>
      </c>
      <c r="H24">
        <f>SUMPRODUCT(Donnees!$C$2:$C$200,--(Donnees!$B$2:$B$200=H$2),--(Donnees!$G$2:$G$200&lt;=$A24),--(Donnees!$H$2:$H$200&gt;=$A24))</f>
        <v>1950</v>
      </c>
      <c r="I24">
        <f>SUMPRODUCT(Donnees!$C$2:$C$200,--(Donnees!$B$2:$B$200=I$2),--(Donnees!$G$2:$G$200&lt;=$A24),--(Donnees!$H$2:$H$200&gt;=$A24))</f>
        <v>2540</v>
      </c>
      <c r="J24">
        <f>SUMPRODUCT(Donnees!$C$2:$C$200,--(Donnees!$B$2:$B$200=J$2),--(Donnees!$G$2:$G$200&lt;=$A24),--(Donnees!$H$2:$H$200&gt;=$A24))</f>
        <v>5610</v>
      </c>
      <c r="K24">
        <f>SUMPRODUCT(Donnees!$C$2:$C$200,--(Donnees!$B$2:$B$200=K$2),--(Donnees!$G$2:$G$200&lt;=$A24),--(Donnees!$H$2:$H$200&gt;=$A24))</f>
        <v>4020</v>
      </c>
      <c r="L24">
        <f t="shared" si="2"/>
        <v>14120</v>
      </c>
      <c r="M24">
        <f>SUMPRODUCT(Donnees!$C$2:$C$200,--(Donnees!$G$2:$G$200&lt;=$A24),--(Donnees!$H$2:$H$200&gt;=$A24))</f>
        <v>14120</v>
      </c>
      <c r="N24">
        <f t="shared" ca="1" si="0"/>
        <v>4</v>
      </c>
    </row>
    <row r="25" spans="1:14" x14ac:dyDescent="0.2">
      <c r="A25" s="3">
        <f>A24+7</f>
        <v>42524</v>
      </c>
      <c r="B25">
        <f>COUNTIFS(Donnees!$B:$B,"=" &amp; B$2,Donnees!$G:$G,"&lt;=" &amp; $A25,Donnees!$H:$H,"&gt;=" &amp; $A25)</f>
        <v>5</v>
      </c>
      <c r="C25">
        <f>COUNTIFS(Donnees!$B:$B,"=" &amp; C$2,Donnees!$G:$G,"&lt;=" &amp; $A25,Donnees!$H:$H,"&gt;=" &amp; $A25)</f>
        <v>6</v>
      </c>
      <c r="D25">
        <f>COUNTIFS(Donnees!$B:$B,"=" &amp; D$2,Donnees!$G:$G,"&lt;=" &amp; $A25,Donnees!$H:$H,"&gt;=" &amp; $A25)</f>
        <v>10</v>
      </c>
      <c r="E25">
        <f>COUNTIFS(Donnees!$B:$B,"=" &amp; E$2,Donnees!$G:$G,"&lt;=" &amp; $A25,Donnees!$H:$H,"&gt;=" &amp; $A25)</f>
        <v>8</v>
      </c>
      <c r="F25">
        <f t="shared" si="1"/>
        <v>29</v>
      </c>
      <c r="G25">
        <f>COUNTIFS(Donnees!$G:$G,"&lt;=" &amp; $A25,Donnees!$H:$H,"&gt;=" &amp; $A25)</f>
        <v>29</v>
      </c>
      <c r="H25">
        <f>SUMPRODUCT(Donnees!$C$2:$C$200,--(Donnees!$B$2:$B$200=H$2),--(Donnees!$G$2:$G$200&lt;=$A25),--(Donnees!$H$2:$H$200&gt;=$A25))</f>
        <v>2590</v>
      </c>
      <c r="I25">
        <f>SUMPRODUCT(Donnees!$C$2:$C$200,--(Donnees!$B$2:$B$200=I$2),--(Donnees!$G$2:$G$200&lt;=$A25),--(Donnees!$H$2:$H$200&gt;=$A25))</f>
        <v>2540</v>
      </c>
      <c r="J25">
        <f>SUMPRODUCT(Donnees!$C$2:$C$200,--(Donnees!$B$2:$B$200=J$2),--(Donnees!$G$2:$G$200&lt;=$A25),--(Donnees!$H$2:$H$200&gt;=$A25))</f>
        <v>5610</v>
      </c>
      <c r="K25">
        <f>SUMPRODUCT(Donnees!$C$2:$C$200,--(Donnees!$B$2:$B$200=K$2),--(Donnees!$G$2:$G$200&lt;=$A25),--(Donnees!$H$2:$H$200&gt;=$A25))</f>
        <v>4260</v>
      </c>
      <c r="L25">
        <f t="shared" si="2"/>
        <v>15000</v>
      </c>
      <c r="M25">
        <f>SUMPRODUCT(Donnees!$C$2:$C$200,--(Donnees!$G$2:$G$200&lt;=$A25),--(Donnees!$H$2:$H$200&gt;=$A25))</f>
        <v>15000</v>
      </c>
      <c r="N25">
        <f t="shared" ca="1" si="0"/>
        <v>5</v>
      </c>
    </row>
    <row r="26" spans="1:14" x14ac:dyDescent="0.2">
      <c r="A26" s="3">
        <f t="shared" si="3"/>
        <v>42531</v>
      </c>
      <c r="B26">
        <f>COUNTIFS(Donnees!$B:$B,"=" &amp; B$2,Donnees!$G:$G,"&lt;=" &amp; $A26,Donnees!$H:$H,"&gt;=" &amp; $A26)</f>
        <v>5</v>
      </c>
      <c r="C26">
        <f>COUNTIFS(Donnees!$B:$B,"=" &amp; C$2,Donnees!$G:$G,"&lt;=" &amp; $A26,Donnees!$H:$H,"&gt;=" &amp; $A26)</f>
        <v>6</v>
      </c>
      <c r="D26">
        <f>COUNTIFS(Donnees!$B:$B,"=" &amp; D$2,Donnees!$G:$G,"&lt;=" &amp; $A26,Donnees!$H:$H,"&gt;=" &amp; $A26)</f>
        <v>9</v>
      </c>
      <c r="E26">
        <f>COUNTIFS(Donnees!$B:$B,"=" &amp; E$2,Donnees!$G:$G,"&lt;=" &amp; $A26,Donnees!$H:$H,"&gt;=" &amp; $A26)</f>
        <v>8</v>
      </c>
      <c r="F26">
        <f t="shared" si="1"/>
        <v>28</v>
      </c>
      <c r="G26">
        <f>COUNTIFS(Donnees!$G:$G,"&lt;=" &amp; $A26,Donnees!$H:$H,"&gt;=" &amp; $A26)</f>
        <v>28</v>
      </c>
      <c r="H26">
        <f>SUMPRODUCT(Donnees!$C$2:$C$200,--(Donnees!$B$2:$B$200=H$2),--(Donnees!$G$2:$G$200&lt;=$A26),--(Donnees!$H$2:$H$200&gt;=$A26))</f>
        <v>2590</v>
      </c>
      <c r="I26">
        <f>SUMPRODUCT(Donnees!$C$2:$C$200,--(Donnees!$B$2:$B$200=I$2),--(Donnees!$G$2:$G$200&lt;=$A26),--(Donnees!$H$2:$H$200&gt;=$A26))</f>
        <v>2770</v>
      </c>
      <c r="J26">
        <f>SUMPRODUCT(Donnees!$C$2:$C$200,--(Donnees!$B$2:$B$200=J$2),--(Donnees!$G$2:$G$200&lt;=$A26),--(Donnees!$H$2:$H$200&gt;=$A26))</f>
        <v>5260</v>
      </c>
      <c r="K26">
        <f>SUMPRODUCT(Donnees!$C$2:$C$200,--(Donnees!$B$2:$B$200=K$2),--(Donnees!$G$2:$G$200&lt;=$A26),--(Donnees!$H$2:$H$200&gt;=$A26))</f>
        <v>4260</v>
      </c>
      <c r="L26">
        <f t="shared" si="2"/>
        <v>14880</v>
      </c>
      <c r="M26">
        <f>SUMPRODUCT(Donnees!$C$2:$C$200,--(Donnees!$G$2:$G$200&lt;=$A26),--(Donnees!$H$2:$H$200&gt;=$A26))</f>
        <v>14880</v>
      </c>
      <c r="N26">
        <f t="shared" ca="1" si="0"/>
        <v>5</v>
      </c>
    </row>
    <row r="27" spans="1:14" x14ac:dyDescent="0.2">
      <c r="A27" s="3">
        <f t="shared" si="3"/>
        <v>42538</v>
      </c>
      <c r="B27">
        <f>COUNTIFS(Donnees!$B:$B,"=" &amp; B$2,Donnees!$G:$G,"&lt;=" &amp; $A27,Donnees!$H:$H,"&gt;=" &amp; $A27)</f>
        <v>5</v>
      </c>
      <c r="C27">
        <f>COUNTIFS(Donnees!$B:$B,"=" &amp; C$2,Donnees!$G:$G,"&lt;=" &amp; $A27,Donnees!$H:$H,"&gt;=" &amp; $A27)</f>
        <v>6</v>
      </c>
      <c r="D27">
        <f>COUNTIFS(Donnees!$B:$B,"=" &amp; D$2,Donnees!$G:$G,"&lt;=" &amp; $A27,Donnees!$H:$H,"&gt;=" &amp; $A27)</f>
        <v>8</v>
      </c>
      <c r="E27">
        <f>COUNTIFS(Donnees!$B:$B,"=" &amp; E$2,Donnees!$G:$G,"&lt;=" &amp; $A27,Donnees!$H:$H,"&gt;=" &amp; $A27)</f>
        <v>7</v>
      </c>
      <c r="F27">
        <f t="shared" si="1"/>
        <v>26</v>
      </c>
      <c r="G27">
        <f>COUNTIFS(Donnees!$G:$G,"&lt;=" &amp; $A27,Donnees!$H:$H,"&gt;=" &amp; $A27)</f>
        <v>26</v>
      </c>
      <c r="H27">
        <f>SUMPRODUCT(Donnees!$C$2:$C$200,--(Donnees!$B$2:$B$200=H$2),--(Donnees!$G$2:$G$200&lt;=$A27),--(Donnees!$H$2:$H$200&gt;=$A27))</f>
        <v>2590</v>
      </c>
      <c r="I27">
        <f>SUMPRODUCT(Donnees!$C$2:$C$200,--(Donnees!$B$2:$B$200=I$2),--(Donnees!$G$2:$G$200&lt;=$A27),--(Donnees!$H$2:$H$200&gt;=$A27))</f>
        <v>2770</v>
      </c>
      <c r="J27">
        <f>SUMPRODUCT(Donnees!$C$2:$C$200,--(Donnees!$B$2:$B$200=J$2),--(Donnees!$G$2:$G$200&lt;=$A27),--(Donnees!$H$2:$H$200&gt;=$A27))</f>
        <v>4620</v>
      </c>
      <c r="K27">
        <f>SUMPRODUCT(Donnees!$C$2:$C$200,--(Donnees!$B$2:$B$200=K$2),--(Donnees!$G$2:$G$200&lt;=$A27),--(Donnees!$H$2:$H$200&gt;=$A27))</f>
        <v>3820</v>
      </c>
      <c r="L27">
        <f t="shared" si="2"/>
        <v>13800</v>
      </c>
      <c r="M27">
        <f>SUMPRODUCT(Donnees!$C$2:$C$200,--(Donnees!$G$2:$G$200&lt;=$A27),--(Donnees!$H$2:$H$200&gt;=$A27))</f>
        <v>13800</v>
      </c>
      <c r="N27">
        <f t="shared" ca="1" si="0"/>
        <v>5</v>
      </c>
    </row>
    <row r="28" spans="1:14" x14ac:dyDescent="0.2">
      <c r="A28" s="3">
        <f t="shared" si="3"/>
        <v>42545</v>
      </c>
      <c r="B28">
        <f>COUNTIFS(Donnees!$B:$B,"=" &amp; B$2,Donnees!$G:$G,"&lt;=" &amp; $A28,Donnees!$H:$H,"&gt;=" &amp; $A28)</f>
        <v>5</v>
      </c>
      <c r="C28">
        <f>COUNTIFS(Donnees!$B:$B,"=" &amp; C$2,Donnees!$G:$G,"&lt;=" &amp; $A28,Donnees!$H:$H,"&gt;=" &amp; $A28)</f>
        <v>6</v>
      </c>
      <c r="D28">
        <f>COUNTIFS(Donnees!$B:$B,"=" &amp; D$2,Donnees!$G:$G,"&lt;=" &amp; $A28,Donnees!$H:$H,"&gt;=" &amp; $A28)</f>
        <v>8</v>
      </c>
      <c r="E28">
        <f>COUNTIFS(Donnees!$B:$B,"=" &amp; E$2,Donnees!$G:$G,"&lt;=" &amp; $A28,Donnees!$H:$H,"&gt;=" &amp; $A28)</f>
        <v>7</v>
      </c>
      <c r="F28">
        <f t="shared" si="1"/>
        <v>26</v>
      </c>
      <c r="G28">
        <f>COUNTIFS(Donnees!$G:$G,"&lt;=" &amp; $A28,Donnees!$H:$H,"&gt;=" &amp; $A28)</f>
        <v>26</v>
      </c>
      <c r="H28">
        <f>SUMPRODUCT(Donnees!$C$2:$C$200,--(Donnees!$B$2:$B$200=H$2),--(Donnees!$G$2:$G$200&lt;=$A28),--(Donnees!$H$2:$H$200&gt;=$A28))</f>
        <v>2590</v>
      </c>
      <c r="I28">
        <f>SUMPRODUCT(Donnees!$C$2:$C$200,--(Donnees!$B$2:$B$200=I$2),--(Donnees!$G$2:$G$200&lt;=$A28),--(Donnees!$H$2:$H$200&gt;=$A28))</f>
        <v>2770</v>
      </c>
      <c r="J28">
        <f>SUMPRODUCT(Donnees!$C$2:$C$200,--(Donnees!$B$2:$B$200=J$2),--(Donnees!$G$2:$G$200&lt;=$A28),--(Donnees!$H$2:$H$200&gt;=$A28))</f>
        <v>4620</v>
      </c>
      <c r="K28">
        <f>SUMPRODUCT(Donnees!$C$2:$C$200,--(Donnees!$B$2:$B$200=K$2),--(Donnees!$G$2:$G$200&lt;=$A28),--(Donnees!$H$2:$H$200&gt;=$A28))</f>
        <v>3820</v>
      </c>
      <c r="L28">
        <f t="shared" si="2"/>
        <v>13800</v>
      </c>
      <c r="M28">
        <f>SUMPRODUCT(Donnees!$C$2:$C$200,--(Donnees!$G$2:$G$200&lt;=$A28),--(Donnees!$H$2:$H$200&gt;=$A28))</f>
        <v>13800</v>
      </c>
      <c r="N28">
        <f t="shared" ca="1" si="0"/>
        <v>5</v>
      </c>
    </row>
    <row r="29" spans="1:14" x14ac:dyDescent="0.2">
      <c r="A29" s="3">
        <f t="shared" si="3"/>
        <v>42552</v>
      </c>
      <c r="B29">
        <f>COUNTIFS(Donnees!$B:$B,"=" &amp; B$2,Donnees!$G:$G,"&lt;=" &amp; $A29,Donnees!$H:$H,"&gt;=" &amp; $A29)</f>
        <v>5</v>
      </c>
      <c r="C29">
        <f>COUNTIFS(Donnees!$B:$B,"=" &amp; C$2,Donnees!$G:$G,"&lt;=" &amp; $A29,Donnees!$H:$H,"&gt;=" &amp; $A29)</f>
        <v>6</v>
      </c>
      <c r="D29">
        <f>COUNTIFS(Donnees!$B:$B,"=" &amp; D$2,Donnees!$G:$G,"&lt;=" &amp; $A29,Donnees!$H:$H,"&gt;=" &amp; $A29)</f>
        <v>9</v>
      </c>
      <c r="E29">
        <f>COUNTIFS(Donnees!$B:$B,"=" &amp; E$2,Donnees!$G:$G,"&lt;=" &amp; $A29,Donnees!$H:$H,"&gt;=" &amp; $A29)</f>
        <v>7</v>
      </c>
      <c r="F29">
        <f t="shared" si="1"/>
        <v>27</v>
      </c>
      <c r="G29">
        <f>COUNTIFS(Donnees!$G:$G,"&lt;=" &amp; $A29,Donnees!$H:$H,"&gt;=" &amp; $A29)</f>
        <v>27</v>
      </c>
      <c r="H29">
        <f>SUMPRODUCT(Donnees!$C$2:$C$200,--(Donnees!$B$2:$B$200=H$2),--(Donnees!$G$2:$G$200&lt;=$A29),--(Donnees!$H$2:$H$200&gt;=$A29))</f>
        <v>2590</v>
      </c>
      <c r="I29">
        <f>SUMPRODUCT(Donnees!$C$2:$C$200,--(Donnees!$B$2:$B$200=I$2),--(Donnees!$G$2:$G$200&lt;=$A29),--(Donnees!$H$2:$H$200&gt;=$A29))</f>
        <v>2770</v>
      </c>
      <c r="J29">
        <f>SUMPRODUCT(Donnees!$C$2:$C$200,--(Donnees!$B$2:$B$200=J$2),--(Donnees!$G$2:$G$200&lt;=$A29),--(Donnees!$H$2:$H$200&gt;=$A29))</f>
        <v>5490</v>
      </c>
      <c r="K29">
        <f>SUMPRODUCT(Donnees!$C$2:$C$200,--(Donnees!$B$2:$B$200=K$2),--(Donnees!$G$2:$G$200&lt;=$A29),--(Donnees!$H$2:$H$200&gt;=$A29))</f>
        <v>3820</v>
      </c>
      <c r="L29">
        <f t="shared" si="2"/>
        <v>14670</v>
      </c>
      <c r="M29">
        <f>SUMPRODUCT(Donnees!$C$2:$C$200,--(Donnees!$G$2:$G$200&lt;=$A29),--(Donnees!$H$2:$H$200&gt;=$A29))</f>
        <v>14670</v>
      </c>
      <c r="N29">
        <f t="shared" ca="1" si="0"/>
        <v>5</v>
      </c>
    </row>
    <row r="30" spans="1:14" x14ac:dyDescent="0.2">
      <c r="A30" s="3">
        <f t="shared" si="3"/>
        <v>42559</v>
      </c>
      <c r="B30">
        <f>COUNTIFS(Donnees!$B:$B,"=" &amp; B$2,Donnees!$G:$G,"&lt;=" &amp; $A30,Donnees!$H:$H,"&gt;=" &amp; $A30)</f>
        <v>5</v>
      </c>
      <c r="C30">
        <f>COUNTIFS(Donnees!$B:$B,"=" &amp; C$2,Donnees!$G:$G,"&lt;=" &amp; $A30,Donnees!$H:$H,"&gt;=" &amp; $A30)</f>
        <v>6</v>
      </c>
      <c r="D30">
        <f>COUNTIFS(Donnees!$B:$B,"=" &amp; D$2,Donnees!$G:$G,"&lt;=" &amp; $A30,Donnees!$H:$H,"&gt;=" &amp; $A30)</f>
        <v>7</v>
      </c>
      <c r="E30">
        <f>COUNTIFS(Donnees!$B:$B,"=" &amp; E$2,Donnees!$G:$G,"&lt;=" &amp; $A30,Donnees!$H:$H,"&gt;=" &amp; $A30)</f>
        <v>7</v>
      </c>
      <c r="F30">
        <f t="shared" si="1"/>
        <v>25</v>
      </c>
      <c r="G30">
        <f>COUNTIFS(Donnees!$G:$G,"&lt;=" &amp; $A30,Donnees!$H:$H,"&gt;=" &amp; $A30)</f>
        <v>25</v>
      </c>
      <c r="H30">
        <f>SUMPRODUCT(Donnees!$C$2:$C$200,--(Donnees!$B$2:$B$200=H$2),--(Donnees!$G$2:$G$200&lt;=$A30),--(Donnees!$H$2:$H$200&gt;=$A30))</f>
        <v>2590</v>
      </c>
      <c r="I30">
        <f>SUMPRODUCT(Donnees!$C$2:$C$200,--(Donnees!$B$2:$B$200=I$2),--(Donnees!$G$2:$G$200&lt;=$A30),--(Donnees!$H$2:$H$200&gt;=$A30))</f>
        <v>2770</v>
      </c>
      <c r="J30">
        <f>SUMPRODUCT(Donnees!$C$2:$C$200,--(Donnees!$B$2:$B$200=J$2),--(Donnees!$G$2:$G$200&lt;=$A30),--(Donnees!$H$2:$H$200&gt;=$A30))</f>
        <v>4420</v>
      </c>
      <c r="K30">
        <f>SUMPRODUCT(Donnees!$C$2:$C$200,--(Donnees!$B$2:$B$200=K$2),--(Donnees!$G$2:$G$200&lt;=$A30),--(Donnees!$H$2:$H$200&gt;=$A30))</f>
        <v>3820</v>
      </c>
      <c r="L30">
        <f t="shared" si="2"/>
        <v>13600</v>
      </c>
      <c r="M30">
        <f>SUMPRODUCT(Donnees!$C$2:$C$200,--(Donnees!$G$2:$G$200&lt;=$A30),--(Donnees!$H$2:$H$200&gt;=$A30))</f>
        <v>13600</v>
      </c>
      <c r="N30">
        <f t="shared" ca="1" si="0"/>
        <v>5</v>
      </c>
    </row>
    <row r="31" spans="1:14" x14ac:dyDescent="0.2">
      <c r="A31" s="3">
        <f t="shared" si="3"/>
        <v>42566</v>
      </c>
      <c r="B31">
        <f>COUNTIFS(Donnees!$B:$B,"=" &amp; B$2,Donnees!$G:$G,"&lt;=" &amp; $A31,Donnees!$H:$H,"&gt;=" &amp; $A31)</f>
        <v>5</v>
      </c>
      <c r="C31">
        <f>COUNTIFS(Donnees!$B:$B,"=" &amp; C$2,Donnees!$G:$G,"&lt;=" &amp; $A31,Donnees!$H:$H,"&gt;=" &amp; $A31)</f>
        <v>6</v>
      </c>
      <c r="D31">
        <f>COUNTIFS(Donnees!$B:$B,"=" &amp; D$2,Donnees!$G:$G,"&lt;=" &amp; $A31,Donnees!$H:$H,"&gt;=" &amp; $A31)</f>
        <v>7</v>
      </c>
      <c r="E31">
        <f>COUNTIFS(Donnees!$B:$B,"=" &amp; E$2,Donnees!$G:$G,"&lt;=" &amp; $A31,Donnees!$H:$H,"&gt;=" &amp; $A31)</f>
        <v>8</v>
      </c>
      <c r="F31">
        <f t="shared" si="1"/>
        <v>26</v>
      </c>
      <c r="G31">
        <f>COUNTIFS(Donnees!$G:$G,"&lt;=" &amp; $A31,Donnees!$H:$H,"&gt;=" &amp; $A31)</f>
        <v>26</v>
      </c>
      <c r="H31">
        <f>SUMPRODUCT(Donnees!$C$2:$C$200,--(Donnees!$B$2:$B$200=H$2),--(Donnees!$G$2:$G$200&lt;=$A31),--(Donnees!$H$2:$H$200&gt;=$A31))</f>
        <v>2590</v>
      </c>
      <c r="I31">
        <f>SUMPRODUCT(Donnees!$C$2:$C$200,--(Donnees!$B$2:$B$200=I$2),--(Donnees!$G$2:$G$200&lt;=$A31),--(Donnees!$H$2:$H$200&gt;=$A31))</f>
        <v>2770</v>
      </c>
      <c r="J31">
        <f>SUMPRODUCT(Donnees!$C$2:$C$200,--(Donnees!$B$2:$B$200=J$2),--(Donnees!$G$2:$G$200&lt;=$A31),--(Donnees!$H$2:$H$200&gt;=$A31))</f>
        <v>4420</v>
      </c>
      <c r="K31">
        <f>SUMPRODUCT(Donnees!$C$2:$C$200,--(Donnees!$B$2:$B$200=K$2),--(Donnees!$G$2:$G$200&lt;=$A31),--(Donnees!$H$2:$H$200&gt;=$A31))</f>
        <v>4120</v>
      </c>
      <c r="L31">
        <f t="shared" si="2"/>
        <v>13900</v>
      </c>
      <c r="M31">
        <f>SUMPRODUCT(Donnees!$C$2:$C$200,--(Donnees!$G$2:$G$200&lt;=$A31),--(Donnees!$H$2:$H$200&gt;=$A31))</f>
        <v>13900</v>
      </c>
      <c r="N31">
        <f t="shared" ca="1" si="0"/>
        <v>5</v>
      </c>
    </row>
    <row r="32" spans="1:14" x14ac:dyDescent="0.2">
      <c r="A32" s="3">
        <f t="shared" si="3"/>
        <v>42573</v>
      </c>
      <c r="B32">
        <f>COUNTIFS(Donnees!$B:$B,"=" &amp; B$2,Donnees!$G:$G,"&lt;=" &amp; $A32,Donnees!$H:$H,"&gt;=" &amp; $A32)</f>
        <v>5</v>
      </c>
      <c r="C32">
        <f>COUNTIFS(Donnees!$B:$B,"=" &amp; C$2,Donnees!$G:$G,"&lt;=" &amp; $A32,Donnees!$H:$H,"&gt;=" &amp; $A32)</f>
        <v>6</v>
      </c>
      <c r="D32">
        <f>COUNTIFS(Donnees!$B:$B,"=" &amp; D$2,Donnees!$G:$G,"&lt;=" &amp; $A32,Donnees!$H:$H,"&gt;=" &amp; $A32)</f>
        <v>7</v>
      </c>
      <c r="E32">
        <f>COUNTIFS(Donnees!$B:$B,"=" &amp; E$2,Donnees!$G:$G,"&lt;=" &amp; $A32,Donnees!$H:$H,"&gt;=" &amp; $A32)</f>
        <v>8</v>
      </c>
      <c r="F32">
        <f t="shared" si="1"/>
        <v>26</v>
      </c>
      <c r="G32">
        <f>COUNTIFS(Donnees!$G:$G,"&lt;=" &amp; $A32,Donnees!$H:$H,"&gt;=" &amp; $A32)</f>
        <v>26</v>
      </c>
      <c r="H32">
        <f>SUMPRODUCT(Donnees!$C$2:$C$200,--(Donnees!$B$2:$B$200=H$2),--(Donnees!$G$2:$G$200&lt;=$A32),--(Donnees!$H$2:$H$200&gt;=$A32))</f>
        <v>2590</v>
      </c>
      <c r="I32">
        <f>SUMPRODUCT(Donnees!$C$2:$C$200,--(Donnees!$B$2:$B$200=I$2),--(Donnees!$G$2:$G$200&lt;=$A32),--(Donnees!$H$2:$H$200&gt;=$A32))</f>
        <v>2770</v>
      </c>
      <c r="J32">
        <f>SUMPRODUCT(Donnees!$C$2:$C$200,--(Donnees!$B$2:$B$200=J$2),--(Donnees!$G$2:$G$200&lt;=$A32),--(Donnees!$H$2:$H$200&gt;=$A32))</f>
        <v>4420</v>
      </c>
      <c r="K32">
        <f>SUMPRODUCT(Donnees!$C$2:$C$200,--(Donnees!$B$2:$B$200=K$2),--(Donnees!$G$2:$G$200&lt;=$A32),--(Donnees!$H$2:$H$200&gt;=$A32))</f>
        <v>4120</v>
      </c>
      <c r="L32">
        <f t="shared" si="2"/>
        <v>13900</v>
      </c>
      <c r="M32">
        <f>SUMPRODUCT(Donnees!$C$2:$C$200,--(Donnees!$G$2:$G$200&lt;=$A32),--(Donnees!$H$2:$H$200&gt;=$A32))</f>
        <v>13900</v>
      </c>
      <c r="N32">
        <f t="shared" ca="1" si="0"/>
        <v>5</v>
      </c>
    </row>
    <row r="33" spans="1:14" x14ac:dyDescent="0.2">
      <c r="A33" s="3">
        <f t="shared" si="3"/>
        <v>42580</v>
      </c>
      <c r="B33">
        <f>COUNTIFS(Donnees!$B:$B,"=" &amp; B$2,Donnees!$G:$G,"&lt;=" &amp; $A33,Donnees!$H:$H,"&gt;=" &amp; $A33)</f>
        <v>6</v>
      </c>
      <c r="C33">
        <f>COUNTIFS(Donnees!$B:$B,"=" &amp; C$2,Donnees!$G:$G,"&lt;=" &amp; $A33,Donnees!$H:$H,"&gt;=" &amp; $A33)</f>
        <v>6</v>
      </c>
      <c r="D33">
        <f>COUNTIFS(Donnees!$B:$B,"=" &amp; D$2,Donnees!$G:$G,"&lt;=" &amp; $A33,Donnees!$H:$H,"&gt;=" &amp; $A33)</f>
        <v>7</v>
      </c>
      <c r="E33">
        <f>COUNTIFS(Donnees!$B:$B,"=" &amp; E$2,Donnees!$G:$G,"&lt;=" &amp; $A33,Donnees!$H:$H,"&gt;=" &amp; $A33)</f>
        <v>9</v>
      </c>
      <c r="F33">
        <f t="shared" si="1"/>
        <v>28</v>
      </c>
      <c r="G33">
        <f>COUNTIFS(Donnees!$G:$G,"&lt;=" &amp; $A33,Donnees!$H:$H,"&gt;=" &amp; $A33)</f>
        <v>28</v>
      </c>
      <c r="H33">
        <f>SUMPRODUCT(Donnees!$C$2:$C$200,--(Donnees!$B$2:$B$200=H$2),--(Donnees!$G$2:$G$200&lt;=$A33),--(Donnees!$H$2:$H$200&gt;=$A33))</f>
        <v>2090</v>
      </c>
      <c r="I33">
        <f>SUMPRODUCT(Donnees!$C$2:$C$200,--(Donnees!$B$2:$B$200=I$2),--(Donnees!$G$2:$G$200&lt;=$A33),--(Donnees!$H$2:$H$200&gt;=$A33))</f>
        <v>2770</v>
      </c>
      <c r="J33">
        <f>SUMPRODUCT(Donnees!$C$2:$C$200,--(Donnees!$B$2:$B$200=J$2),--(Donnees!$G$2:$G$200&lt;=$A33),--(Donnees!$H$2:$H$200&gt;=$A33))</f>
        <v>4420</v>
      </c>
      <c r="K33">
        <f>SUMPRODUCT(Donnees!$C$2:$C$200,--(Donnees!$B$2:$B$200=K$2),--(Donnees!$G$2:$G$200&lt;=$A33),--(Donnees!$H$2:$H$200&gt;=$A33))</f>
        <v>4670</v>
      </c>
      <c r="L33">
        <f t="shared" si="2"/>
        <v>13950</v>
      </c>
      <c r="M33">
        <f>SUMPRODUCT(Donnees!$C$2:$C$200,--(Donnees!$G$2:$G$200&lt;=$A33),--(Donnees!$H$2:$H$200&gt;=$A33))</f>
        <v>13950</v>
      </c>
      <c r="N33">
        <f t="shared" ca="1" si="0"/>
        <v>6</v>
      </c>
    </row>
    <row r="34" spans="1:14" x14ac:dyDescent="0.2">
      <c r="A34" s="3">
        <f t="shared" ref="A34:A65" si="4">A33+7</f>
        <v>42587</v>
      </c>
      <c r="B34">
        <f>COUNTIFS(Donnees!$B:$B,"=" &amp; B$2,Donnees!$G:$G,"&lt;=" &amp; $A34,Donnees!$H:$H,"&gt;=" &amp; $A34)</f>
        <v>6</v>
      </c>
      <c r="C34">
        <f>COUNTIFS(Donnees!$B:$B,"=" &amp; C$2,Donnees!$G:$G,"&lt;=" &amp; $A34,Donnees!$H:$H,"&gt;=" &amp; $A34)</f>
        <v>6</v>
      </c>
      <c r="D34">
        <f>COUNTIFS(Donnees!$B:$B,"=" &amp; D$2,Donnees!$G:$G,"&lt;=" &amp; $A34,Donnees!$H:$H,"&gt;=" &amp; $A34)</f>
        <v>7</v>
      </c>
      <c r="E34">
        <f>COUNTIFS(Donnees!$B:$B,"=" &amp; E$2,Donnees!$G:$G,"&lt;=" &amp; $A34,Donnees!$H:$H,"&gt;=" &amp; $A34)</f>
        <v>8</v>
      </c>
      <c r="F34">
        <f t="shared" si="1"/>
        <v>27</v>
      </c>
      <c r="G34">
        <f>COUNTIFS(Donnees!$G:$G,"&lt;=" &amp; $A34,Donnees!$H:$H,"&gt;=" &amp; $A34)</f>
        <v>27</v>
      </c>
      <c r="H34">
        <f>SUMPRODUCT(Donnees!$C$2:$C$200,--(Donnees!$B$2:$B$200=H$2),--(Donnees!$G$2:$G$200&lt;=$A34),--(Donnees!$H$2:$H$200&gt;=$A34))</f>
        <v>2090</v>
      </c>
      <c r="I34">
        <f>SUMPRODUCT(Donnees!$C$2:$C$200,--(Donnees!$B$2:$B$200=I$2),--(Donnees!$G$2:$G$200&lt;=$A34),--(Donnees!$H$2:$H$200&gt;=$A34))</f>
        <v>2770</v>
      </c>
      <c r="J34">
        <f>SUMPRODUCT(Donnees!$C$2:$C$200,--(Donnees!$B$2:$B$200=J$2),--(Donnees!$G$2:$G$200&lt;=$A34),--(Donnees!$H$2:$H$200&gt;=$A34))</f>
        <v>4420</v>
      </c>
      <c r="K34">
        <f>SUMPRODUCT(Donnees!$C$2:$C$200,--(Donnees!$B$2:$B$200=K$2),--(Donnees!$G$2:$G$200&lt;=$A34),--(Donnees!$H$2:$H$200&gt;=$A34))</f>
        <v>4200</v>
      </c>
      <c r="L34">
        <f t="shared" si="2"/>
        <v>13480</v>
      </c>
      <c r="M34">
        <f>SUMPRODUCT(Donnees!$C$2:$C$200,--(Donnees!$G$2:$G$200&lt;=$A34),--(Donnees!$H$2:$H$200&gt;=$A34))</f>
        <v>13480</v>
      </c>
      <c r="N34">
        <f t="shared" ca="1" si="0"/>
        <v>6</v>
      </c>
    </row>
    <row r="35" spans="1:14" x14ac:dyDescent="0.2">
      <c r="A35" s="3">
        <f t="shared" si="4"/>
        <v>42594</v>
      </c>
      <c r="B35">
        <f>COUNTIFS(Donnees!$B:$B,"=" &amp; B$2,Donnees!$G:$G,"&lt;=" &amp; $A35,Donnees!$H:$H,"&gt;=" &amp; $A35)</f>
        <v>6</v>
      </c>
      <c r="C35">
        <f>COUNTIFS(Donnees!$B:$B,"=" &amp; C$2,Donnees!$G:$G,"&lt;=" &amp; $A35,Donnees!$H:$H,"&gt;=" &amp; $A35)</f>
        <v>8</v>
      </c>
      <c r="D35">
        <f>COUNTIFS(Donnees!$B:$B,"=" &amp; D$2,Donnees!$G:$G,"&lt;=" &amp; $A35,Donnees!$H:$H,"&gt;=" &amp; $A35)</f>
        <v>7</v>
      </c>
      <c r="E35">
        <f>COUNTIFS(Donnees!$B:$B,"=" &amp; E$2,Donnees!$G:$G,"&lt;=" &amp; $A35,Donnees!$H:$H,"&gt;=" &amp; $A35)</f>
        <v>9</v>
      </c>
      <c r="F35">
        <f t="shared" si="1"/>
        <v>30</v>
      </c>
      <c r="G35">
        <f>COUNTIFS(Donnees!$G:$G,"&lt;=" &amp; $A35,Donnees!$H:$H,"&gt;=" &amp; $A35)</f>
        <v>30</v>
      </c>
      <c r="H35">
        <f>SUMPRODUCT(Donnees!$C$2:$C$200,--(Donnees!$B$2:$B$200=H$2),--(Donnees!$G$2:$G$200&lt;=$A35),--(Donnees!$H$2:$H$200&gt;=$A35))</f>
        <v>2090</v>
      </c>
      <c r="I35">
        <f>SUMPRODUCT(Donnees!$C$2:$C$200,--(Donnees!$B$2:$B$200=I$2),--(Donnees!$G$2:$G$200&lt;=$A35),--(Donnees!$H$2:$H$200&gt;=$A35))</f>
        <v>4250</v>
      </c>
      <c r="J35">
        <f>SUMPRODUCT(Donnees!$C$2:$C$200,--(Donnees!$B$2:$B$200=J$2),--(Donnees!$G$2:$G$200&lt;=$A35),--(Donnees!$H$2:$H$200&gt;=$A35))</f>
        <v>4420</v>
      </c>
      <c r="K35">
        <f>SUMPRODUCT(Donnees!$C$2:$C$200,--(Donnees!$B$2:$B$200=K$2),--(Donnees!$G$2:$G$200&lt;=$A35),--(Donnees!$H$2:$H$200&gt;=$A35))</f>
        <v>5040</v>
      </c>
      <c r="L35">
        <f t="shared" si="2"/>
        <v>15800</v>
      </c>
      <c r="M35">
        <f>SUMPRODUCT(Donnees!$C$2:$C$200,--(Donnees!$G$2:$G$200&lt;=$A35),--(Donnees!$H$2:$H$200&gt;=$A35))</f>
        <v>15800</v>
      </c>
      <c r="N35">
        <f t="shared" ref="N35:N66" ca="1" si="5">OFFSET(A35,,6*(MATCH($Q$6,$P$3:$Q$3,0)-1)+MATCH($Q$5,$P$2:$T$2,0))</f>
        <v>6</v>
      </c>
    </row>
    <row r="36" spans="1:14" x14ac:dyDescent="0.2">
      <c r="A36" s="3">
        <f t="shared" si="4"/>
        <v>42601</v>
      </c>
      <c r="B36">
        <f>COUNTIFS(Donnees!$B:$B,"=" &amp; B$2,Donnees!$G:$G,"&lt;=" &amp; $A36,Donnees!$H:$H,"&gt;=" &amp; $A36)</f>
        <v>6</v>
      </c>
      <c r="C36">
        <f>COUNTIFS(Donnees!$B:$B,"=" &amp; C$2,Donnees!$G:$G,"&lt;=" &amp; $A36,Donnees!$H:$H,"&gt;=" &amp; $A36)</f>
        <v>8</v>
      </c>
      <c r="D36">
        <f>COUNTIFS(Donnees!$B:$B,"=" &amp; D$2,Donnees!$G:$G,"&lt;=" &amp; $A36,Donnees!$H:$H,"&gt;=" &amp; $A36)</f>
        <v>7</v>
      </c>
      <c r="E36">
        <f>COUNTIFS(Donnees!$B:$B,"=" &amp; E$2,Donnees!$G:$G,"&lt;=" &amp; $A36,Donnees!$H:$H,"&gt;=" &amp; $A36)</f>
        <v>9</v>
      </c>
      <c r="F36">
        <f t="shared" si="1"/>
        <v>30</v>
      </c>
      <c r="G36">
        <f>COUNTIFS(Donnees!$G:$G,"&lt;=" &amp; $A36,Donnees!$H:$H,"&gt;=" &amp; $A36)</f>
        <v>30</v>
      </c>
      <c r="H36">
        <f>SUMPRODUCT(Donnees!$C$2:$C$200,--(Donnees!$B$2:$B$200=H$2),--(Donnees!$G$2:$G$200&lt;=$A36),--(Donnees!$H$2:$H$200&gt;=$A36))</f>
        <v>2090</v>
      </c>
      <c r="I36">
        <f>SUMPRODUCT(Donnees!$C$2:$C$200,--(Donnees!$B$2:$B$200=I$2),--(Donnees!$G$2:$G$200&lt;=$A36),--(Donnees!$H$2:$H$200&gt;=$A36))</f>
        <v>4250</v>
      </c>
      <c r="J36">
        <f>SUMPRODUCT(Donnees!$C$2:$C$200,--(Donnees!$B$2:$B$200=J$2),--(Donnees!$G$2:$G$200&lt;=$A36),--(Donnees!$H$2:$H$200&gt;=$A36))</f>
        <v>4420</v>
      </c>
      <c r="K36">
        <f>SUMPRODUCT(Donnees!$C$2:$C$200,--(Donnees!$B$2:$B$200=K$2),--(Donnees!$G$2:$G$200&lt;=$A36),--(Donnees!$H$2:$H$200&gt;=$A36))</f>
        <v>5040</v>
      </c>
      <c r="L36">
        <f t="shared" si="2"/>
        <v>15800</v>
      </c>
      <c r="M36">
        <f>SUMPRODUCT(Donnees!$C$2:$C$200,--(Donnees!$G$2:$G$200&lt;=$A36),--(Donnees!$H$2:$H$200&gt;=$A36))</f>
        <v>15800</v>
      </c>
      <c r="N36">
        <f t="shared" ca="1" si="5"/>
        <v>6</v>
      </c>
    </row>
    <row r="37" spans="1:14" x14ac:dyDescent="0.2">
      <c r="A37" s="3">
        <f t="shared" si="4"/>
        <v>42608</v>
      </c>
      <c r="B37">
        <f>COUNTIFS(Donnees!$B:$B,"=" &amp; B$2,Donnees!$G:$G,"&lt;=" &amp; $A37,Donnees!$H:$H,"&gt;=" &amp; $A37)</f>
        <v>6</v>
      </c>
      <c r="C37">
        <f>COUNTIFS(Donnees!$B:$B,"=" &amp; C$2,Donnees!$G:$G,"&lt;=" &amp; $A37,Donnees!$H:$H,"&gt;=" &amp; $A37)</f>
        <v>8</v>
      </c>
      <c r="D37">
        <f>COUNTIFS(Donnees!$B:$B,"=" &amp; D$2,Donnees!$G:$G,"&lt;=" &amp; $A37,Donnees!$H:$H,"&gt;=" &amp; $A37)</f>
        <v>7</v>
      </c>
      <c r="E37">
        <f>COUNTIFS(Donnees!$B:$B,"=" &amp; E$2,Donnees!$G:$G,"&lt;=" &amp; $A37,Donnees!$H:$H,"&gt;=" &amp; $A37)</f>
        <v>10</v>
      </c>
      <c r="F37">
        <f t="shared" si="1"/>
        <v>31</v>
      </c>
      <c r="G37">
        <f>COUNTIFS(Donnees!$G:$G,"&lt;=" &amp; $A37,Donnees!$H:$H,"&gt;=" &amp; $A37)</f>
        <v>31</v>
      </c>
      <c r="H37">
        <f>SUMPRODUCT(Donnees!$C$2:$C$200,--(Donnees!$B$2:$B$200=H$2),--(Donnees!$G$2:$G$200&lt;=$A37),--(Donnees!$H$2:$H$200&gt;=$A37))</f>
        <v>2090</v>
      </c>
      <c r="I37">
        <f>SUMPRODUCT(Donnees!$C$2:$C$200,--(Donnees!$B$2:$B$200=I$2),--(Donnees!$G$2:$G$200&lt;=$A37),--(Donnees!$H$2:$H$200&gt;=$A37))</f>
        <v>4250</v>
      </c>
      <c r="J37">
        <f>SUMPRODUCT(Donnees!$C$2:$C$200,--(Donnees!$B$2:$B$200=J$2),--(Donnees!$G$2:$G$200&lt;=$A37),--(Donnees!$H$2:$H$200&gt;=$A37))</f>
        <v>4420</v>
      </c>
      <c r="K37">
        <f>SUMPRODUCT(Donnees!$C$2:$C$200,--(Donnees!$B$2:$B$200=K$2),--(Donnees!$G$2:$G$200&lt;=$A37),--(Donnees!$H$2:$H$200&gt;=$A37))</f>
        <v>5360</v>
      </c>
      <c r="L37">
        <f t="shared" si="2"/>
        <v>16120</v>
      </c>
      <c r="M37">
        <f>SUMPRODUCT(Donnees!$C$2:$C$200,--(Donnees!$G$2:$G$200&lt;=$A37),--(Donnees!$H$2:$H$200&gt;=$A37))</f>
        <v>16120</v>
      </c>
      <c r="N37">
        <f t="shared" ca="1" si="5"/>
        <v>6</v>
      </c>
    </row>
    <row r="38" spans="1:14" x14ac:dyDescent="0.2">
      <c r="A38" s="3">
        <f t="shared" si="4"/>
        <v>42615</v>
      </c>
      <c r="B38">
        <f>COUNTIFS(Donnees!$B:$B,"=" &amp; B$2,Donnees!$G:$G,"&lt;=" &amp; $A38,Donnees!$H:$H,"&gt;=" &amp; $A38)</f>
        <v>6</v>
      </c>
      <c r="C38">
        <f>COUNTIFS(Donnees!$B:$B,"=" &amp; C$2,Donnees!$G:$G,"&lt;=" &amp; $A38,Donnees!$H:$H,"&gt;=" &amp; $A38)</f>
        <v>7</v>
      </c>
      <c r="D38">
        <f>COUNTIFS(Donnees!$B:$B,"=" &amp; D$2,Donnees!$G:$G,"&lt;=" &amp; $A38,Donnees!$H:$H,"&gt;=" &amp; $A38)</f>
        <v>7</v>
      </c>
      <c r="E38">
        <f>COUNTIFS(Donnees!$B:$B,"=" &amp; E$2,Donnees!$G:$G,"&lt;=" &amp; $A38,Donnees!$H:$H,"&gt;=" &amp; $A38)</f>
        <v>9</v>
      </c>
      <c r="F38">
        <f t="shared" si="1"/>
        <v>29</v>
      </c>
      <c r="G38">
        <f>COUNTIFS(Donnees!$G:$G,"&lt;=" &amp; $A38,Donnees!$H:$H,"&gt;=" &amp; $A38)</f>
        <v>29</v>
      </c>
      <c r="H38">
        <f>SUMPRODUCT(Donnees!$C$2:$C$200,--(Donnees!$B$2:$B$200=H$2),--(Donnees!$G$2:$G$200&lt;=$A38),--(Donnees!$H$2:$H$200&gt;=$A38))</f>
        <v>2090</v>
      </c>
      <c r="I38">
        <f>SUMPRODUCT(Donnees!$C$2:$C$200,--(Donnees!$B$2:$B$200=I$2),--(Donnees!$G$2:$G$200&lt;=$A38),--(Donnees!$H$2:$H$200&gt;=$A38))</f>
        <v>4090</v>
      </c>
      <c r="J38">
        <f>SUMPRODUCT(Donnees!$C$2:$C$200,--(Donnees!$B$2:$B$200=J$2),--(Donnees!$G$2:$G$200&lt;=$A38),--(Donnees!$H$2:$H$200&gt;=$A38))</f>
        <v>4420</v>
      </c>
      <c r="K38">
        <f>SUMPRODUCT(Donnees!$C$2:$C$200,--(Donnees!$B$2:$B$200=K$2),--(Donnees!$G$2:$G$200&lt;=$A38),--(Donnees!$H$2:$H$200&gt;=$A38))</f>
        <v>4380</v>
      </c>
      <c r="L38">
        <f t="shared" si="2"/>
        <v>14980</v>
      </c>
      <c r="M38">
        <f>SUMPRODUCT(Donnees!$C$2:$C$200,--(Donnees!$G$2:$G$200&lt;=$A38),--(Donnees!$H$2:$H$200&gt;=$A38))</f>
        <v>14980</v>
      </c>
      <c r="N38">
        <f t="shared" ca="1" si="5"/>
        <v>6</v>
      </c>
    </row>
    <row r="39" spans="1:14" x14ac:dyDescent="0.2">
      <c r="A39" s="3">
        <f t="shared" si="4"/>
        <v>42622</v>
      </c>
      <c r="B39">
        <f>COUNTIFS(Donnees!$B:$B,"=" &amp; B$2,Donnees!$G:$G,"&lt;=" &amp; $A39,Donnees!$H:$H,"&gt;=" &amp; $A39)</f>
        <v>6</v>
      </c>
      <c r="C39">
        <f>COUNTIFS(Donnees!$B:$B,"=" &amp; C$2,Donnees!$G:$G,"&lt;=" &amp; $A39,Donnees!$H:$H,"&gt;=" &amp; $A39)</f>
        <v>8</v>
      </c>
      <c r="D39">
        <f>COUNTIFS(Donnees!$B:$B,"=" &amp; D$2,Donnees!$G:$G,"&lt;=" &amp; $A39,Donnees!$H:$H,"&gt;=" &amp; $A39)</f>
        <v>7</v>
      </c>
      <c r="E39">
        <f>COUNTIFS(Donnees!$B:$B,"=" &amp; E$2,Donnees!$G:$G,"&lt;=" &amp; $A39,Donnees!$H:$H,"&gt;=" &amp; $A39)</f>
        <v>10</v>
      </c>
      <c r="F39">
        <f t="shared" si="1"/>
        <v>31</v>
      </c>
      <c r="G39">
        <f>COUNTIFS(Donnees!$G:$G,"&lt;=" &amp; $A39,Donnees!$H:$H,"&gt;=" &amp; $A39)</f>
        <v>31</v>
      </c>
      <c r="H39">
        <f>SUMPRODUCT(Donnees!$C$2:$C$200,--(Donnees!$B$2:$B$200=H$2),--(Donnees!$G$2:$G$200&lt;=$A39),--(Donnees!$H$2:$H$200&gt;=$A39))</f>
        <v>2090</v>
      </c>
      <c r="I39">
        <f>SUMPRODUCT(Donnees!$C$2:$C$200,--(Donnees!$B$2:$B$200=I$2),--(Donnees!$G$2:$G$200&lt;=$A39),--(Donnees!$H$2:$H$200&gt;=$A39))</f>
        <v>4480</v>
      </c>
      <c r="J39">
        <f>SUMPRODUCT(Donnees!$C$2:$C$200,--(Donnees!$B$2:$B$200=J$2),--(Donnees!$G$2:$G$200&lt;=$A39),--(Donnees!$H$2:$H$200&gt;=$A39))</f>
        <v>4420</v>
      </c>
      <c r="K39">
        <f>SUMPRODUCT(Donnees!$C$2:$C$200,--(Donnees!$B$2:$B$200=K$2),--(Donnees!$G$2:$G$200&lt;=$A39),--(Donnees!$H$2:$H$200&gt;=$A39))</f>
        <v>4600</v>
      </c>
      <c r="L39">
        <f t="shared" si="2"/>
        <v>15590</v>
      </c>
      <c r="M39">
        <f>SUMPRODUCT(Donnees!$C$2:$C$200,--(Donnees!$G$2:$G$200&lt;=$A39),--(Donnees!$H$2:$H$200&gt;=$A39))</f>
        <v>15590</v>
      </c>
      <c r="N39">
        <f t="shared" ca="1" si="5"/>
        <v>6</v>
      </c>
    </row>
    <row r="40" spans="1:14" x14ac:dyDescent="0.2">
      <c r="A40" s="3">
        <f t="shared" si="4"/>
        <v>42629</v>
      </c>
      <c r="B40">
        <f>COUNTIFS(Donnees!$B:$B,"=" &amp; B$2,Donnees!$G:$G,"&lt;=" &amp; $A40,Donnees!$H:$H,"&gt;=" &amp; $A40)</f>
        <v>6</v>
      </c>
      <c r="C40">
        <f>COUNTIFS(Donnees!$B:$B,"=" &amp; C$2,Donnees!$G:$G,"&lt;=" &amp; $A40,Donnees!$H:$H,"&gt;=" &amp; $A40)</f>
        <v>8</v>
      </c>
      <c r="D40">
        <f>COUNTIFS(Donnees!$B:$B,"=" &amp; D$2,Donnees!$G:$G,"&lt;=" &amp; $A40,Donnees!$H:$H,"&gt;=" &amp; $A40)</f>
        <v>7</v>
      </c>
      <c r="E40">
        <f>COUNTIFS(Donnees!$B:$B,"=" &amp; E$2,Donnees!$G:$G,"&lt;=" &amp; $A40,Donnees!$H:$H,"&gt;=" &amp; $A40)</f>
        <v>12</v>
      </c>
      <c r="F40">
        <f t="shared" si="1"/>
        <v>33</v>
      </c>
      <c r="G40">
        <f>COUNTIFS(Donnees!$G:$G,"&lt;=" &amp; $A40,Donnees!$H:$H,"&gt;=" &amp; $A40)</f>
        <v>33</v>
      </c>
      <c r="H40">
        <f>SUMPRODUCT(Donnees!$C$2:$C$200,--(Donnees!$B$2:$B$200=H$2),--(Donnees!$G$2:$G$200&lt;=$A40),--(Donnees!$H$2:$H$200&gt;=$A40))</f>
        <v>2090</v>
      </c>
      <c r="I40">
        <f>SUMPRODUCT(Donnees!$C$2:$C$200,--(Donnees!$B$2:$B$200=I$2),--(Donnees!$G$2:$G$200&lt;=$A40),--(Donnees!$H$2:$H$200&gt;=$A40))</f>
        <v>4480</v>
      </c>
      <c r="J40">
        <f>SUMPRODUCT(Donnees!$C$2:$C$200,--(Donnees!$B$2:$B$200=J$2),--(Donnees!$G$2:$G$200&lt;=$A40),--(Donnees!$H$2:$H$200&gt;=$A40))</f>
        <v>4420</v>
      </c>
      <c r="K40">
        <f>SUMPRODUCT(Donnees!$C$2:$C$200,--(Donnees!$B$2:$B$200=K$2),--(Donnees!$G$2:$G$200&lt;=$A40),--(Donnees!$H$2:$H$200&gt;=$A40))</f>
        <v>6160</v>
      </c>
      <c r="L40">
        <f t="shared" si="2"/>
        <v>17150</v>
      </c>
      <c r="M40">
        <f>SUMPRODUCT(Donnees!$C$2:$C$200,--(Donnees!$G$2:$G$200&lt;=$A40),--(Donnees!$H$2:$H$200&gt;=$A40))</f>
        <v>17150</v>
      </c>
      <c r="N40">
        <f t="shared" ca="1" si="5"/>
        <v>6</v>
      </c>
    </row>
    <row r="41" spans="1:14" x14ac:dyDescent="0.2">
      <c r="A41" s="3">
        <f t="shared" si="4"/>
        <v>42636</v>
      </c>
      <c r="B41">
        <f>COUNTIFS(Donnees!$B:$B,"=" &amp; B$2,Donnees!$G:$G,"&lt;=" &amp; $A41,Donnees!$H:$H,"&gt;=" &amp; $A41)</f>
        <v>5</v>
      </c>
      <c r="C41">
        <f>COUNTIFS(Donnees!$B:$B,"=" &amp; C$2,Donnees!$G:$G,"&lt;=" &amp; $A41,Donnees!$H:$H,"&gt;=" &amp; $A41)</f>
        <v>8</v>
      </c>
      <c r="D41">
        <f>COUNTIFS(Donnees!$B:$B,"=" &amp; D$2,Donnees!$G:$G,"&lt;=" &amp; $A41,Donnees!$H:$H,"&gt;=" &amp; $A41)</f>
        <v>6</v>
      </c>
      <c r="E41">
        <f>COUNTIFS(Donnees!$B:$B,"=" &amp; E$2,Donnees!$G:$G,"&lt;=" &amp; $A41,Donnees!$H:$H,"&gt;=" &amp; $A41)</f>
        <v>12</v>
      </c>
      <c r="F41">
        <f t="shared" si="1"/>
        <v>31</v>
      </c>
      <c r="G41">
        <f>COUNTIFS(Donnees!$G:$G,"&lt;=" &amp; $A41,Donnees!$H:$H,"&gt;=" &amp; $A41)</f>
        <v>31</v>
      </c>
      <c r="H41">
        <f>SUMPRODUCT(Donnees!$C$2:$C$200,--(Donnees!$B$2:$B$200=H$2),--(Donnees!$G$2:$G$200&lt;=$A41),--(Donnees!$H$2:$H$200&gt;=$A41))</f>
        <v>1570</v>
      </c>
      <c r="I41">
        <f>SUMPRODUCT(Donnees!$C$2:$C$200,--(Donnees!$B$2:$B$200=I$2),--(Donnees!$G$2:$G$200&lt;=$A41),--(Donnees!$H$2:$H$200&gt;=$A41))</f>
        <v>4480</v>
      </c>
      <c r="J41">
        <f>SUMPRODUCT(Donnees!$C$2:$C$200,--(Donnees!$B$2:$B$200=J$2),--(Donnees!$G$2:$G$200&lt;=$A41),--(Donnees!$H$2:$H$200&gt;=$A41))</f>
        <v>3560</v>
      </c>
      <c r="K41">
        <f>SUMPRODUCT(Donnees!$C$2:$C$200,--(Donnees!$B$2:$B$200=K$2),--(Donnees!$G$2:$G$200&lt;=$A41),--(Donnees!$H$2:$H$200&gt;=$A41))</f>
        <v>6160</v>
      </c>
      <c r="L41">
        <f t="shared" si="2"/>
        <v>15770</v>
      </c>
      <c r="M41">
        <f>SUMPRODUCT(Donnees!$C$2:$C$200,--(Donnees!$G$2:$G$200&lt;=$A41),--(Donnees!$H$2:$H$200&gt;=$A41))</f>
        <v>15770</v>
      </c>
      <c r="N41">
        <f t="shared" ca="1" si="5"/>
        <v>5</v>
      </c>
    </row>
    <row r="42" spans="1:14" x14ac:dyDescent="0.2">
      <c r="A42" s="3">
        <f t="shared" si="4"/>
        <v>42643</v>
      </c>
      <c r="B42">
        <f>COUNTIFS(Donnees!$B:$B,"=" &amp; B$2,Donnees!$G:$G,"&lt;=" &amp; $A42,Donnees!$H:$H,"&gt;=" &amp; $A42)</f>
        <v>5</v>
      </c>
      <c r="C42">
        <f>COUNTIFS(Donnees!$B:$B,"=" &amp; C$2,Donnees!$G:$G,"&lt;=" &amp; $A42,Donnees!$H:$H,"&gt;=" &amp; $A42)</f>
        <v>8</v>
      </c>
      <c r="D42">
        <f>COUNTIFS(Donnees!$B:$B,"=" &amp; D$2,Donnees!$G:$G,"&lt;=" &amp; $A42,Donnees!$H:$H,"&gt;=" &amp; $A42)</f>
        <v>6</v>
      </c>
      <c r="E42">
        <f>COUNTIFS(Donnees!$B:$B,"=" &amp; E$2,Donnees!$G:$G,"&lt;=" &amp; $A42,Donnees!$H:$H,"&gt;=" &amp; $A42)</f>
        <v>12</v>
      </c>
      <c r="F42">
        <f t="shared" si="1"/>
        <v>31</v>
      </c>
      <c r="G42">
        <f>COUNTIFS(Donnees!$G:$G,"&lt;=" &amp; $A42,Donnees!$H:$H,"&gt;=" &amp; $A42)</f>
        <v>31</v>
      </c>
      <c r="H42">
        <f>SUMPRODUCT(Donnees!$C$2:$C$200,--(Donnees!$B$2:$B$200=H$2),--(Donnees!$G$2:$G$200&lt;=$A42),--(Donnees!$H$2:$H$200&gt;=$A42))</f>
        <v>1570</v>
      </c>
      <c r="I42">
        <f>SUMPRODUCT(Donnees!$C$2:$C$200,--(Donnees!$B$2:$B$200=I$2),--(Donnees!$G$2:$G$200&lt;=$A42),--(Donnees!$H$2:$H$200&gt;=$A42))</f>
        <v>4480</v>
      </c>
      <c r="J42">
        <f>SUMPRODUCT(Donnees!$C$2:$C$200,--(Donnees!$B$2:$B$200=J$2),--(Donnees!$G$2:$G$200&lt;=$A42),--(Donnees!$H$2:$H$200&gt;=$A42))</f>
        <v>3560</v>
      </c>
      <c r="K42">
        <f>SUMPRODUCT(Donnees!$C$2:$C$200,--(Donnees!$B$2:$B$200=K$2),--(Donnees!$G$2:$G$200&lt;=$A42),--(Donnees!$H$2:$H$200&gt;=$A42))</f>
        <v>6160</v>
      </c>
      <c r="L42">
        <f t="shared" si="2"/>
        <v>15770</v>
      </c>
      <c r="M42">
        <f>SUMPRODUCT(Donnees!$C$2:$C$200,--(Donnees!$G$2:$G$200&lt;=$A42),--(Donnees!$H$2:$H$200&gt;=$A42))</f>
        <v>15770</v>
      </c>
      <c r="N42">
        <f t="shared" ca="1" si="5"/>
        <v>5</v>
      </c>
    </row>
    <row r="43" spans="1:14" x14ac:dyDescent="0.2">
      <c r="A43" s="3">
        <f t="shared" si="4"/>
        <v>42650</v>
      </c>
      <c r="B43">
        <f>COUNTIFS(Donnees!$B:$B,"=" &amp; B$2,Donnees!$G:$G,"&lt;=" &amp; $A43,Donnees!$H:$H,"&gt;=" &amp; $A43)</f>
        <v>5</v>
      </c>
      <c r="C43">
        <f>COUNTIFS(Donnees!$B:$B,"=" &amp; C$2,Donnees!$G:$G,"&lt;=" &amp; $A43,Donnees!$H:$H,"&gt;=" &amp; $A43)</f>
        <v>8</v>
      </c>
      <c r="D43">
        <f>COUNTIFS(Donnees!$B:$B,"=" &amp; D$2,Donnees!$G:$G,"&lt;=" &amp; $A43,Donnees!$H:$H,"&gt;=" &amp; $A43)</f>
        <v>6</v>
      </c>
      <c r="E43">
        <f>COUNTIFS(Donnees!$B:$B,"=" &amp; E$2,Donnees!$G:$G,"&lt;=" &amp; $A43,Donnees!$H:$H,"&gt;=" &amp; $A43)</f>
        <v>12</v>
      </c>
      <c r="F43">
        <f t="shared" si="1"/>
        <v>31</v>
      </c>
      <c r="G43">
        <f>COUNTIFS(Donnees!$G:$G,"&lt;=" &amp; $A43,Donnees!$H:$H,"&gt;=" &amp; $A43)</f>
        <v>31</v>
      </c>
      <c r="H43">
        <f>SUMPRODUCT(Donnees!$C$2:$C$200,--(Donnees!$B$2:$B$200=H$2),--(Donnees!$G$2:$G$200&lt;=$A43),--(Donnees!$H$2:$H$200&gt;=$A43))</f>
        <v>1570</v>
      </c>
      <c r="I43">
        <f>SUMPRODUCT(Donnees!$C$2:$C$200,--(Donnees!$B$2:$B$200=I$2),--(Donnees!$G$2:$G$200&lt;=$A43),--(Donnees!$H$2:$H$200&gt;=$A43))</f>
        <v>4480</v>
      </c>
      <c r="J43">
        <f>SUMPRODUCT(Donnees!$C$2:$C$200,--(Donnees!$B$2:$B$200=J$2),--(Donnees!$G$2:$G$200&lt;=$A43),--(Donnees!$H$2:$H$200&gt;=$A43))</f>
        <v>3560</v>
      </c>
      <c r="K43">
        <f>SUMPRODUCT(Donnees!$C$2:$C$200,--(Donnees!$B$2:$B$200=K$2),--(Donnees!$G$2:$G$200&lt;=$A43),--(Donnees!$H$2:$H$200&gt;=$A43))</f>
        <v>6160</v>
      </c>
      <c r="L43">
        <f t="shared" si="2"/>
        <v>15770</v>
      </c>
      <c r="M43">
        <f>SUMPRODUCT(Donnees!$C$2:$C$200,--(Donnees!$G$2:$G$200&lt;=$A43),--(Donnees!$H$2:$H$200&gt;=$A43))</f>
        <v>15770</v>
      </c>
      <c r="N43">
        <f t="shared" ca="1" si="5"/>
        <v>5</v>
      </c>
    </row>
    <row r="44" spans="1:14" x14ac:dyDescent="0.2">
      <c r="A44" s="3">
        <f t="shared" si="4"/>
        <v>42657</v>
      </c>
      <c r="B44">
        <f>COUNTIFS(Donnees!$B:$B,"=" &amp; B$2,Donnees!$G:$G,"&lt;=" &amp; $A44,Donnees!$H:$H,"&gt;=" &amp; $A44)</f>
        <v>6</v>
      </c>
      <c r="C44">
        <f>COUNTIFS(Donnees!$B:$B,"=" &amp; C$2,Donnees!$G:$G,"&lt;=" &amp; $A44,Donnees!$H:$H,"&gt;=" &amp; $A44)</f>
        <v>7</v>
      </c>
      <c r="D44">
        <f>COUNTIFS(Donnees!$B:$B,"=" &amp; D$2,Donnees!$G:$G,"&lt;=" &amp; $A44,Donnees!$H:$H,"&gt;=" &amp; $A44)</f>
        <v>5</v>
      </c>
      <c r="E44">
        <f>COUNTIFS(Donnees!$B:$B,"=" &amp; E$2,Donnees!$G:$G,"&lt;=" &amp; $A44,Donnees!$H:$H,"&gt;=" &amp; $A44)</f>
        <v>12</v>
      </c>
      <c r="F44">
        <f t="shared" si="1"/>
        <v>30</v>
      </c>
      <c r="G44">
        <f>COUNTIFS(Donnees!$G:$G,"&lt;=" &amp; $A44,Donnees!$H:$H,"&gt;=" &amp; $A44)</f>
        <v>30</v>
      </c>
      <c r="H44">
        <f>SUMPRODUCT(Donnees!$C$2:$C$200,--(Donnees!$B$2:$B$200=H$2),--(Donnees!$G$2:$G$200&lt;=$A44),--(Donnees!$H$2:$H$200&gt;=$A44))</f>
        <v>1810</v>
      </c>
      <c r="I44">
        <f>SUMPRODUCT(Donnees!$C$2:$C$200,--(Donnees!$B$2:$B$200=I$2),--(Donnees!$G$2:$G$200&lt;=$A44),--(Donnees!$H$2:$H$200&gt;=$A44))</f>
        <v>4060</v>
      </c>
      <c r="J44">
        <f>SUMPRODUCT(Donnees!$C$2:$C$200,--(Donnees!$B$2:$B$200=J$2),--(Donnees!$G$2:$G$200&lt;=$A44),--(Donnees!$H$2:$H$200&gt;=$A44))</f>
        <v>3110</v>
      </c>
      <c r="K44">
        <f>SUMPRODUCT(Donnees!$C$2:$C$200,--(Donnees!$B$2:$B$200=K$2),--(Donnees!$G$2:$G$200&lt;=$A44),--(Donnees!$H$2:$H$200&gt;=$A44))</f>
        <v>6160</v>
      </c>
      <c r="L44">
        <f t="shared" si="2"/>
        <v>15140</v>
      </c>
      <c r="M44">
        <f>SUMPRODUCT(Donnees!$C$2:$C$200,--(Donnees!$G$2:$G$200&lt;=$A44),--(Donnees!$H$2:$H$200&gt;=$A44))</f>
        <v>15140</v>
      </c>
      <c r="N44">
        <f t="shared" ca="1" si="5"/>
        <v>6</v>
      </c>
    </row>
    <row r="45" spans="1:14" x14ac:dyDescent="0.2">
      <c r="A45" s="3">
        <f t="shared" si="4"/>
        <v>42664</v>
      </c>
      <c r="B45">
        <f>COUNTIFS(Donnees!$B:$B,"=" &amp; B$2,Donnees!$G:$G,"&lt;=" &amp; $A45,Donnees!$H:$H,"&gt;=" &amp; $A45)</f>
        <v>6</v>
      </c>
      <c r="C45">
        <f>COUNTIFS(Donnees!$B:$B,"=" &amp; C$2,Donnees!$G:$G,"&lt;=" &amp; $A45,Donnees!$H:$H,"&gt;=" &amp; $A45)</f>
        <v>7</v>
      </c>
      <c r="D45">
        <f>COUNTIFS(Donnees!$B:$B,"=" &amp; D$2,Donnees!$G:$G,"&lt;=" &amp; $A45,Donnees!$H:$H,"&gt;=" &amp; $A45)</f>
        <v>4</v>
      </c>
      <c r="E45">
        <f>COUNTIFS(Donnees!$B:$B,"=" &amp; E$2,Donnees!$G:$G,"&lt;=" &amp; $A45,Donnees!$H:$H,"&gt;=" &amp; $A45)</f>
        <v>13</v>
      </c>
      <c r="F45">
        <f t="shared" si="1"/>
        <v>30</v>
      </c>
      <c r="G45">
        <f>COUNTIFS(Donnees!$G:$G,"&lt;=" &amp; $A45,Donnees!$H:$H,"&gt;=" &amp; $A45)</f>
        <v>30</v>
      </c>
      <c r="H45">
        <f>SUMPRODUCT(Donnees!$C$2:$C$200,--(Donnees!$B$2:$B$200=H$2),--(Donnees!$G$2:$G$200&lt;=$A45),--(Donnees!$H$2:$H$200&gt;=$A45))</f>
        <v>1810</v>
      </c>
      <c r="I45">
        <f>SUMPRODUCT(Donnees!$C$2:$C$200,--(Donnees!$B$2:$B$200=I$2),--(Donnees!$G$2:$G$200&lt;=$A45),--(Donnees!$H$2:$H$200&gt;=$A45))</f>
        <v>4060</v>
      </c>
      <c r="J45">
        <f>SUMPRODUCT(Donnees!$C$2:$C$200,--(Donnees!$B$2:$B$200=J$2),--(Donnees!$G$2:$G$200&lt;=$A45),--(Donnees!$H$2:$H$200&gt;=$A45))</f>
        <v>2470</v>
      </c>
      <c r="K45">
        <f>SUMPRODUCT(Donnees!$C$2:$C$200,--(Donnees!$B$2:$B$200=K$2),--(Donnees!$G$2:$G$200&lt;=$A45),--(Donnees!$H$2:$H$200&gt;=$A45))</f>
        <v>6510</v>
      </c>
      <c r="L45">
        <f t="shared" si="2"/>
        <v>14850</v>
      </c>
      <c r="M45">
        <f>SUMPRODUCT(Donnees!$C$2:$C$200,--(Donnees!$G$2:$G$200&lt;=$A45),--(Donnees!$H$2:$H$200&gt;=$A45))</f>
        <v>14850</v>
      </c>
      <c r="N45">
        <f t="shared" ca="1" si="5"/>
        <v>6</v>
      </c>
    </row>
    <row r="46" spans="1:14" x14ac:dyDescent="0.2">
      <c r="A46" s="3">
        <f t="shared" si="4"/>
        <v>42671</v>
      </c>
      <c r="B46">
        <f>COUNTIFS(Donnees!$B:$B,"=" &amp; B$2,Donnees!$G:$G,"&lt;=" &amp; $A46,Donnees!$H:$H,"&gt;=" &amp; $A46)</f>
        <v>6</v>
      </c>
      <c r="C46">
        <f>COUNTIFS(Donnees!$B:$B,"=" &amp; C$2,Donnees!$G:$G,"&lt;=" &amp; $A46,Donnees!$H:$H,"&gt;=" &amp; $A46)</f>
        <v>7</v>
      </c>
      <c r="D46">
        <f>COUNTIFS(Donnees!$B:$B,"=" &amp; D$2,Donnees!$G:$G,"&lt;=" &amp; $A46,Donnees!$H:$H,"&gt;=" &amp; $A46)</f>
        <v>4</v>
      </c>
      <c r="E46">
        <f>COUNTIFS(Donnees!$B:$B,"=" &amp; E$2,Donnees!$G:$G,"&lt;=" &amp; $A46,Donnees!$H:$H,"&gt;=" &amp; $A46)</f>
        <v>12</v>
      </c>
      <c r="F46">
        <f t="shared" si="1"/>
        <v>29</v>
      </c>
      <c r="G46">
        <f>COUNTIFS(Donnees!$G:$G,"&lt;=" &amp; $A46,Donnees!$H:$H,"&gt;=" &amp; $A46)</f>
        <v>29</v>
      </c>
      <c r="H46">
        <f>SUMPRODUCT(Donnees!$C$2:$C$200,--(Donnees!$B$2:$B$200=H$2),--(Donnees!$G$2:$G$200&lt;=$A46),--(Donnees!$H$2:$H$200&gt;=$A46))</f>
        <v>1810</v>
      </c>
      <c r="I46">
        <f>SUMPRODUCT(Donnees!$C$2:$C$200,--(Donnees!$B$2:$B$200=I$2),--(Donnees!$G$2:$G$200&lt;=$A46),--(Donnees!$H$2:$H$200&gt;=$A46))</f>
        <v>4060</v>
      </c>
      <c r="J46">
        <f>SUMPRODUCT(Donnees!$C$2:$C$200,--(Donnees!$B$2:$B$200=J$2),--(Donnees!$G$2:$G$200&lt;=$A46),--(Donnees!$H$2:$H$200&gt;=$A46))</f>
        <v>2470</v>
      </c>
      <c r="K46">
        <f>SUMPRODUCT(Donnees!$C$2:$C$200,--(Donnees!$B$2:$B$200=K$2),--(Donnees!$G$2:$G$200&lt;=$A46),--(Donnees!$H$2:$H$200&gt;=$A46))</f>
        <v>5750</v>
      </c>
      <c r="L46">
        <f t="shared" si="2"/>
        <v>14090</v>
      </c>
      <c r="M46">
        <f>SUMPRODUCT(Donnees!$C$2:$C$200,--(Donnees!$G$2:$G$200&lt;=$A46),--(Donnees!$H$2:$H$200&gt;=$A46))</f>
        <v>14090</v>
      </c>
      <c r="N46">
        <f t="shared" ca="1" si="5"/>
        <v>6</v>
      </c>
    </row>
    <row r="47" spans="1:14" x14ac:dyDescent="0.2">
      <c r="A47" s="3">
        <f t="shared" si="4"/>
        <v>42678</v>
      </c>
      <c r="B47">
        <f>COUNTIFS(Donnees!$B:$B,"=" &amp; B$2,Donnees!$G:$G,"&lt;=" &amp; $A47,Donnees!$H:$H,"&gt;=" &amp; $A47)</f>
        <v>6</v>
      </c>
      <c r="C47">
        <f>COUNTIFS(Donnees!$B:$B,"=" &amp; C$2,Donnees!$G:$G,"&lt;=" &amp; $A47,Donnees!$H:$H,"&gt;=" &amp; $A47)</f>
        <v>8</v>
      </c>
      <c r="D47">
        <f>COUNTIFS(Donnees!$B:$B,"=" &amp; D$2,Donnees!$G:$G,"&lt;=" &amp; $A47,Donnees!$H:$H,"&gt;=" &amp; $A47)</f>
        <v>4</v>
      </c>
      <c r="E47">
        <f>COUNTIFS(Donnees!$B:$B,"=" &amp; E$2,Donnees!$G:$G,"&lt;=" &amp; $A47,Donnees!$H:$H,"&gt;=" &amp; $A47)</f>
        <v>13</v>
      </c>
      <c r="F47">
        <f t="shared" si="1"/>
        <v>31</v>
      </c>
      <c r="G47">
        <f>COUNTIFS(Donnees!$G:$G,"&lt;=" &amp; $A47,Donnees!$H:$H,"&gt;=" &amp; $A47)</f>
        <v>31</v>
      </c>
      <c r="H47">
        <f>SUMPRODUCT(Donnees!$C$2:$C$200,--(Donnees!$B$2:$B$200=H$2),--(Donnees!$G$2:$G$200&lt;=$A47),--(Donnees!$H$2:$H$200&gt;=$A47))</f>
        <v>1810</v>
      </c>
      <c r="I47">
        <f>SUMPRODUCT(Donnees!$C$2:$C$200,--(Donnees!$B$2:$B$200=I$2),--(Donnees!$G$2:$G$200&lt;=$A47),--(Donnees!$H$2:$H$200&gt;=$A47))</f>
        <v>4610</v>
      </c>
      <c r="J47">
        <f>SUMPRODUCT(Donnees!$C$2:$C$200,--(Donnees!$B$2:$B$200=J$2),--(Donnees!$G$2:$G$200&lt;=$A47),--(Donnees!$H$2:$H$200&gt;=$A47))</f>
        <v>2470</v>
      </c>
      <c r="K47">
        <f>SUMPRODUCT(Donnees!$C$2:$C$200,--(Donnees!$B$2:$B$200=K$2),--(Donnees!$G$2:$G$200&lt;=$A47),--(Donnees!$H$2:$H$200&gt;=$A47))</f>
        <v>6050</v>
      </c>
      <c r="L47">
        <f t="shared" si="2"/>
        <v>14940</v>
      </c>
      <c r="M47">
        <f>SUMPRODUCT(Donnees!$C$2:$C$200,--(Donnees!$G$2:$G$200&lt;=$A47),--(Donnees!$H$2:$H$200&gt;=$A47))</f>
        <v>14940</v>
      </c>
      <c r="N47">
        <f t="shared" ca="1" si="5"/>
        <v>6</v>
      </c>
    </row>
    <row r="48" spans="1:14" x14ac:dyDescent="0.2">
      <c r="A48" s="3">
        <f t="shared" si="4"/>
        <v>42685</v>
      </c>
      <c r="B48">
        <f>COUNTIFS(Donnees!$B:$B,"=" &amp; B$2,Donnees!$G:$G,"&lt;=" &amp; $A48,Donnees!$H:$H,"&gt;=" &amp; $A48)</f>
        <v>5</v>
      </c>
      <c r="C48">
        <f>COUNTIFS(Donnees!$B:$B,"=" &amp; C$2,Donnees!$G:$G,"&lt;=" &amp; $A48,Donnees!$H:$H,"&gt;=" &amp; $A48)</f>
        <v>8</v>
      </c>
      <c r="D48">
        <f>COUNTIFS(Donnees!$B:$B,"=" &amp; D$2,Donnees!$G:$G,"&lt;=" &amp; $A48,Donnees!$H:$H,"&gt;=" &amp; $A48)</f>
        <v>4</v>
      </c>
      <c r="E48">
        <f>COUNTIFS(Donnees!$B:$B,"=" &amp; E$2,Donnees!$G:$G,"&lt;=" &amp; $A48,Donnees!$H:$H,"&gt;=" &amp; $A48)</f>
        <v>13</v>
      </c>
      <c r="F48">
        <f t="shared" si="1"/>
        <v>30</v>
      </c>
      <c r="G48">
        <f>COUNTIFS(Donnees!$G:$G,"&lt;=" &amp; $A48,Donnees!$H:$H,"&gt;=" &amp; $A48)</f>
        <v>30</v>
      </c>
      <c r="H48">
        <f>SUMPRODUCT(Donnees!$C$2:$C$200,--(Donnees!$B$2:$B$200=H$2),--(Donnees!$G$2:$G$200&lt;=$A48),--(Donnees!$H$2:$H$200&gt;=$A48))</f>
        <v>1600</v>
      </c>
      <c r="I48">
        <f>SUMPRODUCT(Donnees!$C$2:$C$200,--(Donnees!$B$2:$B$200=I$2),--(Donnees!$G$2:$G$200&lt;=$A48),--(Donnees!$H$2:$H$200&gt;=$A48))</f>
        <v>4610</v>
      </c>
      <c r="J48">
        <f>SUMPRODUCT(Donnees!$C$2:$C$200,--(Donnees!$B$2:$B$200=J$2),--(Donnees!$G$2:$G$200&lt;=$A48),--(Donnees!$H$2:$H$200&gt;=$A48))</f>
        <v>2470</v>
      </c>
      <c r="K48">
        <f>SUMPRODUCT(Donnees!$C$2:$C$200,--(Donnees!$B$2:$B$200=K$2),--(Donnees!$G$2:$G$200&lt;=$A48),--(Donnees!$H$2:$H$200&gt;=$A48))</f>
        <v>6050</v>
      </c>
      <c r="L48">
        <f t="shared" si="2"/>
        <v>14730</v>
      </c>
      <c r="M48">
        <f>SUMPRODUCT(Donnees!$C$2:$C$200,--(Donnees!$G$2:$G$200&lt;=$A48),--(Donnees!$H$2:$H$200&gt;=$A48))</f>
        <v>14730</v>
      </c>
      <c r="N48">
        <f t="shared" ca="1" si="5"/>
        <v>5</v>
      </c>
    </row>
    <row r="49" spans="1:14" x14ac:dyDescent="0.2">
      <c r="A49" s="3">
        <f t="shared" si="4"/>
        <v>42692</v>
      </c>
      <c r="B49">
        <f>COUNTIFS(Donnees!$B:$B,"=" &amp; B$2,Donnees!$G:$G,"&lt;=" &amp; $A49,Donnees!$H:$H,"&gt;=" &amp; $A49)</f>
        <v>6</v>
      </c>
      <c r="C49">
        <f>COUNTIFS(Donnees!$B:$B,"=" &amp; C$2,Donnees!$G:$G,"&lt;=" &amp; $A49,Donnees!$H:$H,"&gt;=" &amp; $A49)</f>
        <v>7</v>
      </c>
      <c r="D49">
        <f>COUNTIFS(Donnees!$B:$B,"=" &amp; D$2,Donnees!$G:$G,"&lt;=" &amp; $A49,Donnees!$H:$H,"&gt;=" &amp; $A49)</f>
        <v>4</v>
      </c>
      <c r="E49">
        <f>COUNTIFS(Donnees!$B:$B,"=" &amp; E$2,Donnees!$G:$G,"&lt;=" &amp; $A49,Donnees!$H:$H,"&gt;=" &amp; $A49)</f>
        <v>14</v>
      </c>
      <c r="F49">
        <f t="shared" si="1"/>
        <v>31</v>
      </c>
      <c r="G49">
        <f>COUNTIFS(Donnees!$G:$G,"&lt;=" &amp; $A49,Donnees!$H:$H,"&gt;=" &amp; $A49)</f>
        <v>31</v>
      </c>
      <c r="H49">
        <f>SUMPRODUCT(Donnees!$C$2:$C$200,--(Donnees!$B$2:$B$200=H$2),--(Donnees!$G$2:$G$200&lt;=$A49),--(Donnees!$H$2:$H$200&gt;=$A49))</f>
        <v>2060</v>
      </c>
      <c r="I49">
        <f>SUMPRODUCT(Donnees!$C$2:$C$200,--(Donnees!$B$2:$B$200=I$2),--(Donnees!$G$2:$G$200&lt;=$A49),--(Donnees!$H$2:$H$200&gt;=$A49))</f>
        <v>3850</v>
      </c>
      <c r="J49">
        <f>SUMPRODUCT(Donnees!$C$2:$C$200,--(Donnees!$B$2:$B$200=J$2),--(Donnees!$G$2:$G$200&lt;=$A49),--(Donnees!$H$2:$H$200&gt;=$A49))</f>
        <v>2470</v>
      </c>
      <c r="K49">
        <f>SUMPRODUCT(Donnees!$C$2:$C$200,--(Donnees!$B$2:$B$200=K$2),--(Donnees!$G$2:$G$200&lt;=$A49),--(Donnees!$H$2:$H$200&gt;=$A49))</f>
        <v>6760</v>
      </c>
      <c r="L49">
        <f t="shared" si="2"/>
        <v>15140</v>
      </c>
      <c r="M49">
        <f>SUMPRODUCT(Donnees!$C$2:$C$200,--(Donnees!$G$2:$G$200&lt;=$A49),--(Donnees!$H$2:$H$200&gt;=$A49))</f>
        <v>15140</v>
      </c>
      <c r="N49">
        <f t="shared" ca="1" si="5"/>
        <v>6</v>
      </c>
    </row>
    <row r="50" spans="1:14" x14ac:dyDescent="0.2">
      <c r="A50" s="3">
        <f t="shared" si="4"/>
        <v>42699</v>
      </c>
      <c r="B50">
        <f>COUNTIFS(Donnees!$B:$B,"=" &amp; B$2,Donnees!$G:$G,"&lt;=" &amp; $A50,Donnees!$H:$H,"&gt;=" &amp; $A50)</f>
        <v>6</v>
      </c>
      <c r="C50">
        <f>COUNTIFS(Donnees!$B:$B,"=" &amp; C$2,Donnees!$G:$G,"&lt;=" &amp; $A50,Donnees!$H:$H,"&gt;=" &amp; $A50)</f>
        <v>7</v>
      </c>
      <c r="D50">
        <f>COUNTIFS(Donnees!$B:$B,"=" &amp; D$2,Donnees!$G:$G,"&lt;=" &amp; $A50,Donnees!$H:$H,"&gt;=" &amp; $A50)</f>
        <v>4</v>
      </c>
      <c r="E50">
        <f>COUNTIFS(Donnees!$B:$B,"=" &amp; E$2,Donnees!$G:$G,"&lt;=" &amp; $A50,Donnees!$H:$H,"&gt;=" &amp; $A50)</f>
        <v>13</v>
      </c>
      <c r="F50">
        <f t="shared" si="1"/>
        <v>30</v>
      </c>
      <c r="G50">
        <f>COUNTIFS(Donnees!$G:$G,"&lt;=" &amp; $A50,Donnees!$H:$H,"&gt;=" &amp; $A50)</f>
        <v>30</v>
      </c>
      <c r="H50">
        <f>SUMPRODUCT(Donnees!$C$2:$C$200,--(Donnees!$B$2:$B$200=H$2),--(Donnees!$G$2:$G$200&lt;=$A50),--(Donnees!$H$2:$H$200&gt;=$A50))</f>
        <v>2060</v>
      </c>
      <c r="I50">
        <f>SUMPRODUCT(Donnees!$C$2:$C$200,--(Donnees!$B$2:$B$200=I$2),--(Donnees!$G$2:$G$200&lt;=$A50),--(Donnees!$H$2:$H$200&gt;=$A50))</f>
        <v>3850</v>
      </c>
      <c r="J50">
        <f>SUMPRODUCT(Donnees!$C$2:$C$200,--(Donnees!$B$2:$B$200=J$2),--(Donnees!$G$2:$G$200&lt;=$A50),--(Donnees!$H$2:$H$200&gt;=$A50))</f>
        <v>2470</v>
      </c>
      <c r="K50">
        <f>SUMPRODUCT(Donnees!$C$2:$C$200,--(Donnees!$B$2:$B$200=K$2),--(Donnees!$G$2:$G$200&lt;=$A50),--(Donnees!$H$2:$H$200&gt;=$A50))</f>
        <v>6560</v>
      </c>
      <c r="L50">
        <f t="shared" si="2"/>
        <v>14940</v>
      </c>
      <c r="M50">
        <f>SUMPRODUCT(Donnees!$C$2:$C$200,--(Donnees!$G$2:$G$200&lt;=$A50),--(Donnees!$H$2:$H$200&gt;=$A50))</f>
        <v>14940</v>
      </c>
      <c r="N50">
        <f t="shared" ca="1" si="5"/>
        <v>6</v>
      </c>
    </row>
    <row r="51" spans="1:14" x14ac:dyDescent="0.2">
      <c r="A51" s="3">
        <f t="shared" si="4"/>
        <v>42706</v>
      </c>
      <c r="B51">
        <f>COUNTIFS(Donnees!$B:$B,"=" &amp; B$2,Donnees!$G:$G,"&lt;=" &amp; $A51,Donnees!$H:$H,"&gt;=" &amp; $A51)</f>
        <v>6</v>
      </c>
      <c r="C51">
        <f>COUNTIFS(Donnees!$B:$B,"=" &amp; C$2,Donnees!$G:$G,"&lt;=" &amp; $A51,Donnees!$H:$H,"&gt;=" &amp; $A51)</f>
        <v>8</v>
      </c>
      <c r="D51">
        <f>COUNTIFS(Donnees!$B:$B,"=" &amp; D$2,Donnees!$G:$G,"&lt;=" &amp; $A51,Donnees!$H:$H,"&gt;=" &amp; $A51)</f>
        <v>3</v>
      </c>
      <c r="E51">
        <f>COUNTIFS(Donnees!$B:$B,"=" &amp; E$2,Donnees!$G:$G,"&lt;=" &amp; $A51,Donnees!$H:$H,"&gt;=" &amp; $A51)</f>
        <v>13</v>
      </c>
      <c r="F51">
        <f t="shared" si="1"/>
        <v>30</v>
      </c>
      <c r="G51">
        <f>COUNTIFS(Donnees!$G:$G,"&lt;=" &amp; $A51,Donnees!$H:$H,"&gt;=" &amp; $A51)</f>
        <v>30</v>
      </c>
      <c r="H51">
        <f>SUMPRODUCT(Donnees!$C$2:$C$200,--(Donnees!$B$2:$B$200=H$2),--(Donnees!$G$2:$G$200&lt;=$A51),--(Donnees!$H$2:$H$200&gt;=$A51))</f>
        <v>2060</v>
      </c>
      <c r="I51">
        <f>SUMPRODUCT(Donnees!$C$2:$C$200,--(Donnees!$B$2:$B$200=I$2),--(Donnees!$G$2:$G$200&lt;=$A51),--(Donnees!$H$2:$H$200&gt;=$A51))</f>
        <v>4370</v>
      </c>
      <c r="J51">
        <f>SUMPRODUCT(Donnees!$C$2:$C$200,--(Donnees!$B$2:$B$200=J$2),--(Donnees!$G$2:$G$200&lt;=$A51),--(Donnees!$H$2:$H$200&gt;=$A51))</f>
        <v>2090</v>
      </c>
      <c r="K51">
        <f>SUMPRODUCT(Donnees!$C$2:$C$200,--(Donnees!$B$2:$B$200=K$2),--(Donnees!$G$2:$G$200&lt;=$A51),--(Donnees!$H$2:$H$200&gt;=$A51))</f>
        <v>6560</v>
      </c>
      <c r="L51">
        <f t="shared" si="2"/>
        <v>15080</v>
      </c>
      <c r="M51">
        <f>SUMPRODUCT(Donnees!$C$2:$C$200,--(Donnees!$G$2:$G$200&lt;=$A51),--(Donnees!$H$2:$H$200&gt;=$A51))</f>
        <v>15080</v>
      </c>
      <c r="N51">
        <f t="shared" ca="1" si="5"/>
        <v>6</v>
      </c>
    </row>
    <row r="52" spans="1:14" x14ac:dyDescent="0.2">
      <c r="A52" s="3">
        <f t="shared" si="4"/>
        <v>42713</v>
      </c>
      <c r="B52">
        <f>COUNTIFS(Donnees!$B:$B,"=" &amp; B$2,Donnees!$G:$G,"&lt;=" &amp; $A52,Donnees!$H:$H,"&gt;=" &amp; $A52)</f>
        <v>6</v>
      </c>
      <c r="C52">
        <f>COUNTIFS(Donnees!$B:$B,"=" &amp; C$2,Donnees!$G:$G,"&lt;=" &amp; $A52,Donnees!$H:$H,"&gt;=" &amp; $A52)</f>
        <v>8</v>
      </c>
      <c r="D52">
        <f>COUNTIFS(Donnees!$B:$B,"=" &amp; D$2,Donnees!$G:$G,"&lt;=" &amp; $A52,Donnees!$H:$H,"&gt;=" &amp; $A52)</f>
        <v>4</v>
      </c>
      <c r="E52">
        <f>COUNTIFS(Donnees!$B:$B,"=" &amp; E$2,Donnees!$G:$G,"&lt;=" &amp; $A52,Donnees!$H:$H,"&gt;=" &amp; $A52)</f>
        <v>13</v>
      </c>
      <c r="F52">
        <f t="shared" si="1"/>
        <v>31</v>
      </c>
      <c r="G52">
        <f>COUNTIFS(Donnees!$G:$G,"&lt;=" &amp; $A52,Donnees!$H:$H,"&gt;=" &amp; $A52)</f>
        <v>31</v>
      </c>
      <c r="H52">
        <f>SUMPRODUCT(Donnees!$C$2:$C$200,--(Donnees!$B$2:$B$200=H$2),--(Donnees!$G$2:$G$200&lt;=$A52),--(Donnees!$H$2:$H$200&gt;=$A52))</f>
        <v>2060</v>
      </c>
      <c r="I52">
        <f>SUMPRODUCT(Donnees!$C$2:$C$200,--(Donnees!$B$2:$B$200=I$2),--(Donnees!$G$2:$G$200&lt;=$A52),--(Donnees!$H$2:$H$200&gt;=$A52))</f>
        <v>4370</v>
      </c>
      <c r="J52">
        <f>SUMPRODUCT(Donnees!$C$2:$C$200,--(Donnees!$B$2:$B$200=J$2),--(Donnees!$G$2:$G$200&lt;=$A52),--(Donnees!$H$2:$H$200&gt;=$A52))</f>
        <v>2250</v>
      </c>
      <c r="K52">
        <f>SUMPRODUCT(Donnees!$C$2:$C$200,--(Donnees!$B$2:$B$200=K$2),--(Donnees!$G$2:$G$200&lt;=$A52),--(Donnees!$H$2:$H$200&gt;=$A52))</f>
        <v>6560</v>
      </c>
      <c r="L52">
        <f t="shared" si="2"/>
        <v>15240</v>
      </c>
      <c r="M52">
        <f>SUMPRODUCT(Donnees!$C$2:$C$200,--(Donnees!$G$2:$G$200&lt;=$A52),--(Donnees!$H$2:$H$200&gt;=$A52))</f>
        <v>15240</v>
      </c>
      <c r="N52">
        <f t="shared" ca="1" si="5"/>
        <v>6</v>
      </c>
    </row>
    <row r="53" spans="1:14" x14ac:dyDescent="0.2">
      <c r="A53" s="3">
        <f t="shared" si="4"/>
        <v>42720</v>
      </c>
      <c r="B53">
        <f>COUNTIFS(Donnees!$B:$B,"=" &amp; B$2,Donnees!$G:$G,"&lt;=" &amp; $A53,Donnees!$H:$H,"&gt;=" &amp; $A53)</f>
        <v>6</v>
      </c>
      <c r="C53">
        <f>COUNTIFS(Donnees!$B:$B,"=" &amp; C$2,Donnees!$G:$G,"&lt;=" &amp; $A53,Donnees!$H:$H,"&gt;=" &amp; $A53)</f>
        <v>8</v>
      </c>
      <c r="D53">
        <f>COUNTIFS(Donnees!$B:$B,"=" &amp; D$2,Donnees!$G:$G,"&lt;=" &amp; $A53,Donnees!$H:$H,"&gt;=" &amp; $A53)</f>
        <v>4</v>
      </c>
      <c r="E53">
        <f>COUNTIFS(Donnees!$B:$B,"=" &amp; E$2,Donnees!$G:$G,"&lt;=" &amp; $A53,Donnees!$H:$H,"&gt;=" &amp; $A53)</f>
        <v>14</v>
      </c>
      <c r="F53">
        <f t="shared" si="1"/>
        <v>32</v>
      </c>
      <c r="G53">
        <f>COUNTIFS(Donnees!$G:$G,"&lt;=" &amp; $A53,Donnees!$H:$H,"&gt;=" &amp; $A53)</f>
        <v>32</v>
      </c>
      <c r="H53">
        <f>SUMPRODUCT(Donnees!$C$2:$C$200,--(Donnees!$B$2:$B$200=H$2),--(Donnees!$G$2:$G$200&lt;=$A53),--(Donnees!$H$2:$H$200&gt;=$A53))</f>
        <v>2060</v>
      </c>
      <c r="I53">
        <f>SUMPRODUCT(Donnees!$C$2:$C$200,--(Donnees!$B$2:$B$200=I$2),--(Donnees!$G$2:$G$200&lt;=$A53),--(Donnees!$H$2:$H$200&gt;=$A53))</f>
        <v>4370</v>
      </c>
      <c r="J53">
        <f>SUMPRODUCT(Donnees!$C$2:$C$200,--(Donnees!$B$2:$B$200=J$2),--(Donnees!$G$2:$G$200&lt;=$A53),--(Donnees!$H$2:$H$200&gt;=$A53))</f>
        <v>2250</v>
      </c>
      <c r="K53">
        <f>SUMPRODUCT(Donnees!$C$2:$C$200,--(Donnees!$B$2:$B$200=K$2),--(Donnees!$G$2:$G$200&lt;=$A53),--(Donnees!$H$2:$H$200&gt;=$A53))</f>
        <v>6950</v>
      </c>
      <c r="L53">
        <f t="shared" si="2"/>
        <v>15630</v>
      </c>
      <c r="M53">
        <f>SUMPRODUCT(Donnees!$C$2:$C$200,--(Donnees!$G$2:$G$200&lt;=$A53),--(Donnees!$H$2:$H$200&gt;=$A53))</f>
        <v>15630</v>
      </c>
      <c r="N53">
        <f t="shared" ca="1" si="5"/>
        <v>6</v>
      </c>
    </row>
    <row r="54" spans="1:14" x14ac:dyDescent="0.2">
      <c r="A54" s="3">
        <f t="shared" si="4"/>
        <v>42727</v>
      </c>
      <c r="B54">
        <f>COUNTIFS(Donnees!$B:$B,"=" &amp; B$2,Donnees!$G:$G,"&lt;=" &amp; $A54,Donnees!$H:$H,"&gt;=" &amp; $A54)</f>
        <v>6</v>
      </c>
      <c r="C54">
        <f>COUNTIFS(Donnees!$B:$B,"=" &amp; C$2,Donnees!$G:$G,"&lt;=" &amp; $A54,Donnees!$H:$H,"&gt;=" &amp; $A54)</f>
        <v>9</v>
      </c>
      <c r="D54">
        <f>COUNTIFS(Donnees!$B:$B,"=" &amp; D$2,Donnees!$G:$G,"&lt;=" &amp; $A54,Donnees!$H:$H,"&gt;=" &amp; $A54)</f>
        <v>4</v>
      </c>
      <c r="E54">
        <f>COUNTIFS(Donnees!$B:$B,"=" &amp; E$2,Donnees!$G:$G,"&lt;=" &amp; $A54,Donnees!$H:$H,"&gt;=" &amp; $A54)</f>
        <v>14</v>
      </c>
      <c r="F54">
        <f t="shared" si="1"/>
        <v>33</v>
      </c>
      <c r="G54">
        <f>COUNTIFS(Donnees!$G:$G,"&lt;=" &amp; $A54,Donnees!$H:$H,"&gt;=" &amp; $A54)</f>
        <v>33</v>
      </c>
      <c r="H54">
        <f>SUMPRODUCT(Donnees!$C$2:$C$200,--(Donnees!$B$2:$B$200=H$2),--(Donnees!$G$2:$G$200&lt;=$A54),--(Donnees!$H$2:$H$200&gt;=$A54))</f>
        <v>2060</v>
      </c>
      <c r="I54">
        <f>SUMPRODUCT(Donnees!$C$2:$C$200,--(Donnees!$B$2:$B$200=I$2),--(Donnees!$G$2:$G$200&lt;=$A54),--(Donnees!$H$2:$H$200&gt;=$A54))</f>
        <v>4970</v>
      </c>
      <c r="J54">
        <f>SUMPRODUCT(Donnees!$C$2:$C$200,--(Donnees!$B$2:$B$200=J$2),--(Donnees!$G$2:$G$200&lt;=$A54),--(Donnees!$H$2:$H$200&gt;=$A54))</f>
        <v>2250</v>
      </c>
      <c r="K54">
        <f>SUMPRODUCT(Donnees!$C$2:$C$200,--(Donnees!$B$2:$B$200=K$2),--(Donnees!$G$2:$G$200&lt;=$A54),--(Donnees!$H$2:$H$200&gt;=$A54))</f>
        <v>6580</v>
      </c>
      <c r="L54">
        <f t="shared" si="2"/>
        <v>15860</v>
      </c>
      <c r="M54">
        <f>SUMPRODUCT(Donnees!$C$2:$C$200,--(Donnees!$G$2:$G$200&lt;=$A54),--(Donnees!$H$2:$H$200&gt;=$A54))</f>
        <v>15860</v>
      </c>
      <c r="N54">
        <f t="shared" ca="1" si="5"/>
        <v>6</v>
      </c>
    </row>
    <row r="55" spans="1:14" x14ac:dyDescent="0.2">
      <c r="A55" s="3">
        <f t="shared" si="4"/>
        <v>42734</v>
      </c>
      <c r="B55">
        <f>COUNTIFS(Donnees!$B:$B,"=" &amp; B$2,Donnees!$G:$G,"&lt;=" &amp; $A55,Donnees!$H:$H,"&gt;=" &amp; $A55)</f>
        <v>6</v>
      </c>
      <c r="C55">
        <f>COUNTIFS(Donnees!$B:$B,"=" &amp; C$2,Donnees!$G:$G,"&lt;=" &amp; $A55,Donnees!$H:$H,"&gt;=" &amp; $A55)</f>
        <v>9</v>
      </c>
      <c r="D55">
        <f>COUNTIFS(Donnees!$B:$B,"=" &amp; D$2,Donnees!$G:$G,"&lt;=" &amp; $A55,Donnees!$H:$H,"&gt;=" &amp; $A55)</f>
        <v>4</v>
      </c>
      <c r="E55">
        <f>COUNTIFS(Donnees!$B:$B,"=" &amp; E$2,Donnees!$G:$G,"&lt;=" &amp; $A55,Donnees!$H:$H,"&gt;=" &amp; $A55)</f>
        <v>14</v>
      </c>
      <c r="F55">
        <f t="shared" si="1"/>
        <v>33</v>
      </c>
      <c r="G55">
        <f>COUNTIFS(Donnees!$G:$G,"&lt;=" &amp; $A55,Donnees!$H:$H,"&gt;=" &amp; $A55)</f>
        <v>33</v>
      </c>
      <c r="H55">
        <f>SUMPRODUCT(Donnees!$C$2:$C$200,--(Donnees!$B$2:$B$200=H$2),--(Donnees!$G$2:$G$200&lt;=$A55),--(Donnees!$H$2:$H$200&gt;=$A55))</f>
        <v>2060</v>
      </c>
      <c r="I55">
        <f>SUMPRODUCT(Donnees!$C$2:$C$200,--(Donnees!$B$2:$B$200=I$2),--(Donnees!$G$2:$G$200&lt;=$A55),--(Donnees!$H$2:$H$200&gt;=$A55))</f>
        <v>4970</v>
      </c>
      <c r="J55">
        <f>SUMPRODUCT(Donnees!$C$2:$C$200,--(Donnees!$B$2:$B$200=J$2),--(Donnees!$G$2:$G$200&lt;=$A55),--(Donnees!$H$2:$H$200&gt;=$A55))</f>
        <v>2250</v>
      </c>
      <c r="K55">
        <f>SUMPRODUCT(Donnees!$C$2:$C$200,--(Donnees!$B$2:$B$200=K$2),--(Donnees!$G$2:$G$200&lt;=$A55),--(Donnees!$H$2:$H$200&gt;=$A55))</f>
        <v>6580</v>
      </c>
      <c r="L55">
        <f t="shared" si="2"/>
        <v>15860</v>
      </c>
      <c r="M55">
        <f>SUMPRODUCT(Donnees!$C$2:$C$200,--(Donnees!$G$2:$G$200&lt;=$A55),--(Donnees!$H$2:$H$200&gt;=$A55))</f>
        <v>15860</v>
      </c>
      <c r="N55">
        <f t="shared" ca="1" si="5"/>
        <v>6</v>
      </c>
    </row>
    <row r="56" spans="1:14" x14ac:dyDescent="0.2">
      <c r="A56" s="3">
        <f t="shared" si="4"/>
        <v>42741</v>
      </c>
      <c r="B56">
        <f>COUNTIFS(Donnees!$B:$B,"=" &amp; B$2,Donnees!$G:$G,"&lt;=" &amp; $A56,Donnees!$H:$H,"&gt;=" &amp; $A56)</f>
        <v>6</v>
      </c>
      <c r="C56">
        <f>COUNTIFS(Donnees!$B:$B,"=" &amp; C$2,Donnees!$G:$G,"&lt;=" &amp; $A56,Donnees!$H:$H,"&gt;=" &amp; $A56)</f>
        <v>9</v>
      </c>
      <c r="D56">
        <f>COUNTIFS(Donnees!$B:$B,"=" &amp; D$2,Donnees!$G:$G,"&lt;=" &amp; $A56,Donnees!$H:$H,"&gt;=" &amp; $A56)</f>
        <v>4</v>
      </c>
      <c r="E56">
        <f>COUNTIFS(Donnees!$B:$B,"=" &amp; E$2,Donnees!$G:$G,"&lt;=" &amp; $A56,Donnees!$H:$H,"&gt;=" &amp; $A56)</f>
        <v>14</v>
      </c>
      <c r="F56">
        <f t="shared" si="1"/>
        <v>33</v>
      </c>
      <c r="G56">
        <f>COUNTIFS(Donnees!$G:$G,"&lt;=" &amp; $A56,Donnees!$H:$H,"&gt;=" &amp; $A56)</f>
        <v>33</v>
      </c>
      <c r="H56">
        <f>SUMPRODUCT(Donnees!$C$2:$C$200,--(Donnees!$B$2:$B$200=H$2),--(Donnees!$G$2:$G$200&lt;=$A56),--(Donnees!$H$2:$H$200&gt;=$A56))</f>
        <v>2060</v>
      </c>
      <c r="I56">
        <f>SUMPRODUCT(Donnees!$C$2:$C$200,--(Donnees!$B$2:$B$200=I$2),--(Donnees!$G$2:$G$200&lt;=$A56),--(Donnees!$H$2:$H$200&gt;=$A56))</f>
        <v>4970</v>
      </c>
      <c r="J56">
        <f>SUMPRODUCT(Donnees!$C$2:$C$200,--(Donnees!$B$2:$B$200=J$2),--(Donnees!$G$2:$G$200&lt;=$A56),--(Donnees!$H$2:$H$200&gt;=$A56))</f>
        <v>2250</v>
      </c>
      <c r="K56">
        <f>SUMPRODUCT(Donnees!$C$2:$C$200,--(Donnees!$B$2:$B$200=K$2),--(Donnees!$G$2:$G$200&lt;=$A56),--(Donnees!$H$2:$H$200&gt;=$A56))</f>
        <v>6580</v>
      </c>
      <c r="L56">
        <f t="shared" si="2"/>
        <v>15860</v>
      </c>
      <c r="M56">
        <f>SUMPRODUCT(Donnees!$C$2:$C$200,--(Donnees!$G$2:$G$200&lt;=$A56),--(Donnees!$H$2:$H$200&gt;=$A56))</f>
        <v>15860</v>
      </c>
      <c r="N56">
        <f t="shared" ca="1" si="5"/>
        <v>6</v>
      </c>
    </row>
    <row r="57" spans="1:14" x14ac:dyDescent="0.2">
      <c r="A57" s="3">
        <f t="shared" si="4"/>
        <v>42748</v>
      </c>
      <c r="B57">
        <f>COUNTIFS(Donnees!$B:$B,"=" &amp; B$2,Donnees!$G:$G,"&lt;=" &amp; $A57,Donnees!$H:$H,"&gt;=" &amp; $A57)</f>
        <v>6</v>
      </c>
      <c r="C57">
        <f>COUNTIFS(Donnees!$B:$B,"=" &amp; C$2,Donnees!$G:$G,"&lt;=" &amp; $A57,Donnees!$H:$H,"&gt;=" &amp; $A57)</f>
        <v>9</v>
      </c>
      <c r="D57">
        <f>COUNTIFS(Donnees!$B:$B,"=" &amp; D$2,Donnees!$G:$G,"&lt;=" &amp; $A57,Donnees!$H:$H,"&gt;=" &amp; $A57)</f>
        <v>4</v>
      </c>
      <c r="E57">
        <f>COUNTIFS(Donnees!$B:$B,"=" &amp; E$2,Donnees!$G:$G,"&lt;=" &amp; $A57,Donnees!$H:$H,"&gt;=" &amp; $A57)</f>
        <v>15</v>
      </c>
      <c r="F57">
        <f t="shared" si="1"/>
        <v>34</v>
      </c>
      <c r="G57">
        <f>COUNTIFS(Donnees!$G:$G,"&lt;=" &amp; $A57,Donnees!$H:$H,"&gt;=" &amp; $A57)</f>
        <v>34</v>
      </c>
      <c r="H57">
        <f>SUMPRODUCT(Donnees!$C$2:$C$200,--(Donnees!$B$2:$B$200=H$2),--(Donnees!$G$2:$G$200&lt;=$A57),--(Donnees!$H$2:$H$200&gt;=$A57))</f>
        <v>2060</v>
      </c>
      <c r="I57">
        <f>SUMPRODUCT(Donnees!$C$2:$C$200,--(Donnees!$B$2:$B$200=I$2),--(Donnees!$G$2:$G$200&lt;=$A57),--(Donnees!$H$2:$H$200&gt;=$A57))</f>
        <v>4970</v>
      </c>
      <c r="J57">
        <f>SUMPRODUCT(Donnees!$C$2:$C$200,--(Donnees!$B$2:$B$200=J$2),--(Donnees!$G$2:$G$200&lt;=$A57),--(Donnees!$H$2:$H$200&gt;=$A57))</f>
        <v>2250</v>
      </c>
      <c r="K57">
        <f>SUMPRODUCT(Donnees!$C$2:$C$200,--(Donnees!$B$2:$B$200=K$2),--(Donnees!$G$2:$G$200&lt;=$A57),--(Donnees!$H$2:$H$200&gt;=$A57))</f>
        <v>6810</v>
      </c>
      <c r="L57">
        <f t="shared" si="2"/>
        <v>16090</v>
      </c>
      <c r="M57">
        <f>SUMPRODUCT(Donnees!$C$2:$C$200,--(Donnees!$G$2:$G$200&lt;=$A57),--(Donnees!$H$2:$H$200&gt;=$A57))</f>
        <v>16090</v>
      </c>
      <c r="N57">
        <f t="shared" ca="1" si="5"/>
        <v>6</v>
      </c>
    </row>
    <row r="58" spans="1:14" x14ac:dyDescent="0.2">
      <c r="A58" s="3">
        <f t="shared" si="4"/>
        <v>42755</v>
      </c>
      <c r="B58">
        <f>COUNTIFS(Donnees!$B:$B,"=" &amp; B$2,Donnees!$G:$G,"&lt;=" &amp; $A58,Donnees!$H:$H,"&gt;=" &amp; $A58)</f>
        <v>6</v>
      </c>
      <c r="C58">
        <f>COUNTIFS(Donnees!$B:$B,"=" &amp; C$2,Donnees!$G:$G,"&lt;=" &amp; $A58,Donnees!$H:$H,"&gt;=" &amp; $A58)</f>
        <v>10</v>
      </c>
      <c r="D58">
        <f>COUNTIFS(Donnees!$B:$B,"=" &amp; D$2,Donnees!$G:$G,"&lt;=" &amp; $A58,Donnees!$H:$H,"&gt;=" &amp; $A58)</f>
        <v>4</v>
      </c>
      <c r="E58">
        <f>COUNTIFS(Donnees!$B:$B,"=" &amp; E$2,Donnees!$G:$G,"&lt;=" &amp; $A58,Donnees!$H:$H,"&gt;=" &amp; $A58)</f>
        <v>15</v>
      </c>
      <c r="F58">
        <f t="shared" si="1"/>
        <v>35</v>
      </c>
      <c r="G58">
        <f>COUNTIFS(Donnees!$G:$G,"&lt;=" &amp; $A58,Donnees!$H:$H,"&gt;=" &amp; $A58)</f>
        <v>35</v>
      </c>
      <c r="H58">
        <f>SUMPRODUCT(Donnees!$C$2:$C$200,--(Donnees!$B$2:$B$200=H$2),--(Donnees!$G$2:$G$200&lt;=$A58),--(Donnees!$H$2:$H$200&gt;=$A58))</f>
        <v>2060</v>
      </c>
      <c r="I58">
        <f>SUMPRODUCT(Donnees!$C$2:$C$200,--(Donnees!$B$2:$B$200=I$2),--(Donnees!$G$2:$G$200&lt;=$A58),--(Donnees!$H$2:$H$200&gt;=$A58))</f>
        <v>5590</v>
      </c>
      <c r="J58">
        <f>SUMPRODUCT(Donnees!$C$2:$C$200,--(Donnees!$B$2:$B$200=J$2),--(Donnees!$G$2:$G$200&lt;=$A58),--(Donnees!$H$2:$H$200&gt;=$A58))</f>
        <v>2250</v>
      </c>
      <c r="K58">
        <f>SUMPRODUCT(Donnees!$C$2:$C$200,--(Donnees!$B$2:$B$200=K$2),--(Donnees!$G$2:$G$200&lt;=$A58),--(Donnees!$H$2:$H$200&gt;=$A58))</f>
        <v>6810</v>
      </c>
      <c r="L58">
        <f t="shared" si="2"/>
        <v>16710</v>
      </c>
      <c r="M58">
        <f>SUMPRODUCT(Donnees!$C$2:$C$200,--(Donnees!$G$2:$G$200&lt;=$A58),--(Donnees!$H$2:$H$200&gt;=$A58))</f>
        <v>16710</v>
      </c>
      <c r="N58">
        <f t="shared" ca="1" si="5"/>
        <v>6</v>
      </c>
    </row>
    <row r="59" spans="1:14" x14ac:dyDescent="0.2">
      <c r="A59" s="3">
        <f t="shared" si="4"/>
        <v>42762</v>
      </c>
      <c r="B59">
        <f>COUNTIFS(Donnees!$B:$B,"=" &amp; B$2,Donnees!$G:$G,"&lt;=" &amp; $A59,Donnees!$H:$H,"&gt;=" &amp; $A59)</f>
        <v>6</v>
      </c>
      <c r="C59">
        <f>COUNTIFS(Donnees!$B:$B,"=" &amp; C$2,Donnees!$G:$G,"&lt;=" &amp; $A59,Donnees!$H:$H,"&gt;=" &amp; $A59)</f>
        <v>9</v>
      </c>
      <c r="D59">
        <f>COUNTIFS(Donnees!$B:$B,"=" &amp; D$2,Donnees!$G:$G,"&lt;=" &amp; $A59,Donnees!$H:$H,"&gt;=" &amp; $A59)</f>
        <v>4</v>
      </c>
      <c r="E59">
        <f>COUNTIFS(Donnees!$B:$B,"=" &amp; E$2,Donnees!$G:$G,"&lt;=" &amp; $A59,Donnees!$H:$H,"&gt;=" &amp; $A59)</f>
        <v>15</v>
      </c>
      <c r="F59">
        <f t="shared" si="1"/>
        <v>34</v>
      </c>
      <c r="G59">
        <f>COUNTIFS(Donnees!$G:$G,"&lt;=" &amp; $A59,Donnees!$H:$H,"&gt;=" &amp; $A59)</f>
        <v>34</v>
      </c>
      <c r="H59">
        <f>SUMPRODUCT(Donnees!$C$2:$C$200,--(Donnees!$B$2:$B$200=H$2),--(Donnees!$G$2:$G$200&lt;=$A59),--(Donnees!$H$2:$H$200&gt;=$A59))</f>
        <v>2060</v>
      </c>
      <c r="I59">
        <f>SUMPRODUCT(Donnees!$C$2:$C$200,--(Donnees!$B$2:$B$200=I$2),--(Donnees!$G$2:$G$200&lt;=$A59),--(Donnees!$H$2:$H$200&gt;=$A59))</f>
        <v>5310</v>
      </c>
      <c r="J59">
        <f>SUMPRODUCT(Donnees!$C$2:$C$200,--(Donnees!$B$2:$B$200=J$2),--(Donnees!$G$2:$G$200&lt;=$A59),--(Donnees!$H$2:$H$200&gt;=$A59))</f>
        <v>2250</v>
      </c>
      <c r="K59">
        <f>SUMPRODUCT(Donnees!$C$2:$C$200,--(Donnees!$B$2:$B$200=K$2),--(Donnees!$G$2:$G$200&lt;=$A59),--(Donnees!$H$2:$H$200&gt;=$A59))</f>
        <v>6810</v>
      </c>
      <c r="L59">
        <f t="shared" si="2"/>
        <v>16430</v>
      </c>
      <c r="M59">
        <f>SUMPRODUCT(Donnees!$C$2:$C$200,--(Donnees!$G$2:$G$200&lt;=$A59),--(Donnees!$H$2:$H$200&gt;=$A59))</f>
        <v>16430</v>
      </c>
      <c r="N59">
        <f t="shared" ca="1" si="5"/>
        <v>6</v>
      </c>
    </row>
    <row r="60" spans="1:14" x14ac:dyDescent="0.2">
      <c r="A60" s="3">
        <f t="shared" si="4"/>
        <v>42769</v>
      </c>
      <c r="B60">
        <f>COUNTIFS(Donnees!$B:$B,"=" &amp; B$2,Donnees!$G:$G,"&lt;=" &amp; $A60,Donnees!$H:$H,"&gt;=" &amp; $A60)</f>
        <v>6</v>
      </c>
      <c r="C60">
        <f>COUNTIFS(Donnees!$B:$B,"=" &amp; C$2,Donnees!$G:$G,"&lt;=" &amp; $A60,Donnees!$H:$H,"&gt;=" &amp; $A60)</f>
        <v>9</v>
      </c>
      <c r="D60">
        <f>COUNTIFS(Donnees!$B:$B,"=" &amp; D$2,Donnees!$G:$G,"&lt;=" &amp; $A60,Donnees!$H:$H,"&gt;=" &amp; $A60)</f>
        <v>4</v>
      </c>
      <c r="E60">
        <f>COUNTIFS(Donnees!$B:$B,"=" &amp; E$2,Donnees!$G:$G,"&lt;=" &amp; $A60,Donnees!$H:$H,"&gt;=" &amp; $A60)</f>
        <v>15</v>
      </c>
      <c r="F60">
        <f t="shared" si="1"/>
        <v>34</v>
      </c>
      <c r="G60">
        <f>COUNTIFS(Donnees!$G:$G,"&lt;=" &amp; $A60,Donnees!$H:$H,"&gt;=" &amp; $A60)</f>
        <v>34</v>
      </c>
      <c r="H60">
        <f>SUMPRODUCT(Donnees!$C$2:$C$200,--(Donnees!$B$2:$B$200=H$2),--(Donnees!$G$2:$G$200&lt;=$A60),--(Donnees!$H$2:$H$200&gt;=$A60))</f>
        <v>2060</v>
      </c>
      <c r="I60">
        <f>SUMPRODUCT(Donnees!$C$2:$C$200,--(Donnees!$B$2:$B$200=I$2),--(Donnees!$G$2:$G$200&lt;=$A60),--(Donnees!$H$2:$H$200&gt;=$A60))</f>
        <v>5310</v>
      </c>
      <c r="J60">
        <f>SUMPRODUCT(Donnees!$C$2:$C$200,--(Donnees!$B$2:$B$200=J$2),--(Donnees!$G$2:$G$200&lt;=$A60),--(Donnees!$H$2:$H$200&gt;=$A60))</f>
        <v>2250</v>
      </c>
      <c r="K60">
        <f>SUMPRODUCT(Donnees!$C$2:$C$200,--(Donnees!$B$2:$B$200=K$2),--(Donnees!$G$2:$G$200&lt;=$A60),--(Donnees!$H$2:$H$200&gt;=$A60))</f>
        <v>6810</v>
      </c>
      <c r="L60">
        <f t="shared" si="2"/>
        <v>16430</v>
      </c>
      <c r="M60">
        <f>SUMPRODUCT(Donnees!$C$2:$C$200,--(Donnees!$G$2:$G$200&lt;=$A60),--(Donnees!$H$2:$H$200&gt;=$A60))</f>
        <v>16430</v>
      </c>
      <c r="N60">
        <f t="shared" ca="1" si="5"/>
        <v>6</v>
      </c>
    </row>
    <row r="61" spans="1:14" x14ac:dyDescent="0.2">
      <c r="A61" s="3">
        <f t="shared" si="4"/>
        <v>42776</v>
      </c>
      <c r="B61">
        <f>COUNTIFS(Donnees!$B:$B,"=" &amp; B$2,Donnees!$G:$G,"&lt;=" &amp; $A61,Donnees!$H:$H,"&gt;=" &amp; $A61)</f>
        <v>7</v>
      </c>
      <c r="C61">
        <f>COUNTIFS(Donnees!$B:$B,"=" &amp; C$2,Donnees!$G:$G,"&lt;=" &amp; $A61,Donnees!$H:$H,"&gt;=" &amp; $A61)</f>
        <v>9</v>
      </c>
      <c r="D61">
        <f>COUNTIFS(Donnees!$B:$B,"=" &amp; D$2,Donnees!$G:$G,"&lt;=" &amp; $A61,Donnees!$H:$H,"&gt;=" &amp; $A61)</f>
        <v>4</v>
      </c>
      <c r="E61">
        <f>COUNTIFS(Donnees!$B:$B,"=" &amp; E$2,Donnees!$G:$G,"&lt;=" &amp; $A61,Donnees!$H:$H,"&gt;=" &amp; $A61)</f>
        <v>15</v>
      </c>
      <c r="F61">
        <f t="shared" si="1"/>
        <v>35</v>
      </c>
      <c r="G61">
        <f>COUNTIFS(Donnees!$G:$G,"&lt;=" &amp; $A61,Donnees!$H:$H,"&gt;=" &amp; $A61)</f>
        <v>35</v>
      </c>
      <c r="H61">
        <f>SUMPRODUCT(Donnees!$C$2:$C$200,--(Donnees!$B$2:$B$200=H$2),--(Donnees!$G$2:$G$200&lt;=$A61),--(Donnees!$H$2:$H$200&gt;=$A61))</f>
        <v>3040</v>
      </c>
      <c r="I61">
        <f>SUMPRODUCT(Donnees!$C$2:$C$200,--(Donnees!$B$2:$B$200=I$2),--(Donnees!$G$2:$G$200&lt;=$A61),--(Donnees!$H$2:$H$200&gt;=$A61))</f>
        <v>5310</v>
      </c>
      <c r="J61">
        <f>SUMPRODUCT(Donnees!$C$2:$C$200,--(Donnees!$B$2:$B$200=J$2),--(Donnees!$G$2:$G$200&lt;=$A61),--(Donnees!$H$2:$H$200&gt;=$A61))</f>
        <v>2250</v>
      </c>
      <c r="K61">
        <f>SUMPRODUCT(Donnees!$C$2:$C$200,--(Donnees!$B$2:$B$200=K$2),--(Donnees!$G$2:$G$200&lt;=$A61),--(Donnees!$H$2:$H$200&gt;=$A61))</f>
        <v>6480</v>
      </c>
      <c r="L61">
        <f t="shared" si="2"/>
        <v>17080</v>
      </c>
      <c r="M61">
        <f>SUMPRODUCT(Donnees!$C$2:$C$200,--(Donnees!$G$2:$G$200&lt;=$A61),--(Donnees!$H$2:$H$200&gt;=$A61))</f>
        <v>17080</v>
      </c>
      <c r="N61">
        <f t="shared" ca="1" si="5"/>
        <v>7</v>
      </c>
    </row>
    <row r="62" spans="1:14" x14ac:dyDescent="0.2">
      <c r="A62" s="3">
        <f t="shared" si="4"/>
        <v>42783</v>
      </c>
      <c r="B62">
        <f>COUNTIFS(Donnees!$B:$B,"=" &amp; B$2,Donnees!$G:$G,"&lt;=" &amp; $A62,Donnees!$H:$H,"&gt;=" &amp; $A62)</f>
        <v>7</v>
      </c>
      <c r="C62">
        <f>COUNTIFS(Donnees!$B:$B,"=" &amp; C$2,Donnees!$G:$G,"&lt;=" &amp; $A62,Donnees!$H:$H,"&gt;=" &amp; $A62)</f>
        <v>7</v>
      </c>
      <c r="D62">
        <f>COUNTIFS(Donnees!$B:$B,"=" &amp; D$2,Donnees!$G:$G,"&lt;=" &amp; $A62,Donnees!$H:$H,"&gt;=" &amp; $A62)</f>
        <v>4</v>
      </c>
      <c r="E62">
        <f>COUNTIFS(Donnees!$B:$B,"=" &amp; E$2,Donnees!$G:$G,"&lt;=" &amp; $A62,Donnees!$H:$H,"&gt;=" &amp; $A62)</f>
        <v>15</v>
      </c>
      <c r="F62">
        <f t="shared" si="1"/>
        <v>33</v>
      </c>
      <c r="G62">
        <f>COUNTIFS(Donnees!$G:$G,"&lt;=" &amp; $A62,Donnees!$H:$H,"&gt;=" &amp; $A62)</f>
        <v>33</v>
      </c>
      <c r="H62">
        <f>SUMPRODUCT(Donnees!$C$2:$C$200,--(Donnees!$B$2:$B$200=H$2),--(Donnees!$G$2:$G$200&lt;=$A62),--(Donnees!$H$2:$H$200&gt;=$A62))</f>
        <v>3040</v>
      </c>
      <c r="I62">
        <f>SUMPRODUCT(Donnees!$C$2:$C$200,--(Donnees!$B$2:$B$200=I$2),--(Donnees!$G$2:$G$200&lt;=$A62),--(Donnees!$H$2:$H$200&gt;=$A62))</f>
        <v>3830</v>
      </c>
      <c r="J62">
        <f>SUMPRODUCT(Donnees!$C$2:$C$200,--(Donnees!$B$2:$B$200=J$2),--(Donnees!$G$2:$G$200&lt;=$A62),--(Donnees!$H$2:$H$200&gt;=$A62))</f>
        <v>2520</v>
      </c>
      <c r="K62">
        <f>SUMPRODUCT(Donnees!$C$2:$C$200,--(Donnees!$B$2:$B$200=K$2),--(Donnees!$G$2:$G$200&lt;=$A62),--(Donnees!$H$2:$H$200&gt;=$A62))</f>
        <v>6480</v>
      </c>
      <c r="L62">
        <f t="shared" si="2"/>
        <v>15870</v>
      </c>
      <c r="M62">
        <f>SUMPRODUCT(Donnees!$C$2:$C$200,--(Donnees!$G$2:$G$200&lt;=$A62),--(Donnees!$H$2:$H$200&gt;=$A62))</f>
        <v>15870</v>
      </c>
      <c r="N62">
        <f t="shared" ca="1" si="5"/>
        <v>7</v>
      </c>
    </row>
    <row r="63" spans="1:14" x14ac:dyDescent="0.2">
      <c r="A63" s="3">
        <f t="shared" si="4"/>
        <v>42790</v>
      </c>
      <c r="B63">
        <f>COUNTIFS(Donnees!$B:$B,"=" &amp; B$2,Donnees!$G:$G,"&lt;=" &amp; $A63,Donnees!$H:$H,"&gt;=" &amp; $A63)</f>
        <v>7</v>
      </c>
      <c r="C63">
        <f>COUNTIFS(Donnees!$B:$B,"=" &amp; C$2,Donnees!$G:$G,"&lt;=" &amp; $A63,Donnees!$H:$H,"&gt;=" &amp; $A63)</f>
        <v>7</v>
      </c>
      <c r="D63">
        <f>COUNTIFS(Donnees!$B:$B,"=" &amp; D$2,Donnees!$G:$G,"&lt;=" &amp; $A63,Donnees!$H:$H,"&gt;=" &amp; $A63)</f>
        <v>4</v>
      </c>
      <c r="E63">
        <f>COUNTIFS(Donnees!$B:$B,"=" &amp; E$2,Donnees!$G:$G,"&lt;=" &amp; $A63,Donnees!$H:$H,"&gt;=" &amp; $A63)</f>
        <v>14</v>
      </c>
      <c r="F63">
        <f t="shared" si="1"/>
        <v>32</v>
      </c>
      <c r="G63">
        <f>COUNTIFS(Donnees!$G:$G,"&lt;=" &amp; $A63,Donnees!$H:$H,"&gt;=" &amp; $A63)</f>
        <v>32</v>
      </c>
      <c r="H63">
        <f>SUMPRODUCT(Donnees!$C$2:$C$200,--(Donnees!$B$2:$B$200=H$2),--(Donnees!$G$2:$G$200&lt;=$A63),--(Donnees!$H$2:$H$200&gt;=$A63))</f>
        <v>3040</v>
      </c>
      <c r="I63">
        <f>SUMPRODUCT(Donnees!$C$2:$C$200,--(Donnees!$B$2:$B$200=I$2),--(Donnees!$G$2:$G$200&lt;=$A63),--(Donnees!$H$2:$H$200&gt;=$A63))</f>
        <v>3830</v>
      </c>
      <c r="J63">
        <f>SUMPRODUCT(Donnees!$C$2:$C$200,--(Donnees!$B$2:$B$200=J$2),--(Donnees!$G$2:$G$200&lt;=$A63),--(Donnees!$H$2:$H$200&gt;=$A63))</f>
        <v>2520</v>
      </c>
      <c r="K63">
        <f>SUMPRODUCT(Donnees!$C$2:$C$200,--(Donnees!$B$2:$B$200=K$2),--(Donnees!$G$2:$G$200&lt;=$A63),--(Donnees!$H$2:$H$200&gt;=$A63))</f>
        <v>5940</v>
      </c>
      <c r="L63">
        <f t="shared" si="2"/>
        <v>15330</v>
      </c>
      <c r="M63">
        <f>SUMPRODUCT(Donnees!$C$2:$C$200,--(Donnees!$G$2:$G$200&lt;=$A63),--(Donnees!$H$2:$H$200&gt;=$A63))</f>
        <v>15330</v>
      </c>
      <c r="N63">
        <f t="shared" ca="1" si="5"/>
        <v>7</v>
      </c>
    </row>
    <row r="64" spans="1:14" x14ac:dyDescent="0.2">
      <c r="A64" s="3">
        <f t="shared" si="4"/>
        <v>42797</v>
      </c>
      <c r="B64">
        <f>COUNTIFS(Donnees!$B:$B,"=" &amp; B$2,Donnees!$G:$G,"&lt;=" &amp; $A64,Donnees!$H:$H,"&gt;=" &amp; $A64)</f>
        <v>8</v>
      </c>
      <c r="C64">
        <f>COUNTIFS(Donnees!$B:$B,"=" &amp; C$2,Donnees!$G:$G,"&lt;=" &amp; $A64,Donnees!$H:$H,"&gt;=" &amp; $A64)</f>
        <v>7</v>
      </c>
      <c r="D64">
        <f>COUNTIFS(Donnees!$B:$B,"=" &amp; D$2,Donnees!$G:$G,"&lt;=" &amp; $A64,Donnees!$H:$H,"&gt;=" &amp; $A64)</f>
        <v>4</v>
      </c>
      <c r="E64">
        <f>COUNTIFS(Donnees!$B:$B,"=" &amp; E$2,Donnees!$G:$G,"&lt;=" &amp; $A64,Donnees!$H:$H,"&gt;=" &amp; $A64)</f>
        <v>15</v>
      </c>
      <c r="F64">
        <f t="shared" si="1"/>
        <v>34</v>
      </c>
      <c r="G64">
        <f>COUNTIFS(Donnees!$G:$G,"&lt;=" &amp; $A64,Donnees!$H:$H,"&gt;=" &amp; $A64)</f>
        <v>34</v>
      </c>
      <c r="H64">
        <f>SUMPRODUCT(Donnees!$C$2:$C$200,--(Donnees!$B$2:$B$200=H$2),--(Donnees!$G$2:$G$200&lt;=$A64),--(Donnees!$H$2:$H$200&gt;=$A64))</f>
        <v>3550</v>
      </c>
      <c r="I64">
        <f>SUMPRODUCT(Donnees!$C$2:$C$200,--(Donnees!$B$2:$B$200=I$2),--(Donnees!$G$2:$G$200&lt;=$A64),--(Donnees!$H$2:$H$200&gt;=$A64))</f>
        <v>3830</v>
      </c>
      <c r="J64">
        <f>SUMPRODUCT(Donnees!$C$2:$C$200,--(Donnees!$B$2:$B$200=J$2),--(Donnees!$G$2:$G$200&lt;=$A64),--(Donnees!$H$2:$H$200&gt;=$A64))</f>
        <v>2520</v>
      </c>
      <c r="K64">
        <f>SUMPRODUCT(Donnees!$C$2:$C$200,--(Donnees!$B$2:$B$200=K$2),--(Donnees!$G$2:$G$200&lt;=$A64),--(Donnees!$H$2:$H$200&gt;=$A64))</f>
        <v>6880</v>
      </c>
      <c r="L64">
        <f t="shared" si="2"/>
        <v>16780</v>
      </c>
      <c r="M64">
        <f>SUMPRODUCT(Donnees!$C$2:$C$200,--(Donnees!$G$2:$G$200&lt;=$A64),--(Donnees!$H$2:$H$200&gt;=$A64))</f>
        <v>16780</v>
      </c>
      <c r="N64">
        <f t="shared" ca="1" si="5"/>
        <v>8</v>
      </c>
    </row>
    <row r="65" spans="1:14" x14ac:dyDescent="0.2">
      <c r="A65" s="3">
        <f t="shared" si="4"/>
        <v>42804</v>
      </c>
      <c r="B65">
        <f>COUNTIFS(Donnees!$B:$B,"=" &amp; B$2,Donnees!$G:$G,"&lt;=" &amp; $A65,Donnees!$H:$H,"&gt;=" &amp; $A65)</f>
        <v>6</v>
      </c>
      <c r="C65">
        <f>COUNTIFS(Donnees!$B:$B,"=" &amp; C$2,Donnees!$G:$G,"&lt;=" &amp; $A65,Donnees!$H:$H,"&gt;=" &amp; $A65)</f>
        <v>6</v>
      </c>
      <c r="D65">
        <f>COUNTIFS(Donnees!$B:$B,"=" &amp; D$2,Donnees!$G:$G,"&lt;=" &amp; $A65,Donnees!$H:$H,"&gt;=" &amp; $A65)</f>
        <v>5</v>
      </c>
      <c r="E65">
        <f>COUNTIFS(Donnees!$B:$B,"=" &amp; E$2,Donnees!$G:$G,"&lt;=" &amp; $A65,Donnees!$H:$H,"&gt;=" &amp; $A65)</f>
        <v>14</v>
      </c>
      <c r="F65">
        <f t="shared" si="1"/>
        <v>31</v>
      </c>
      <c r="G65">
        <f>COUNTIFS(Donnees!$G:$G,"&lt;=" &amp; $A65,Donnees!$H:$H,"&gt;=" &amp; $A65)</f>
        <v>31</v>
      </c>
      <c r="H65">
        <f>SUMPRODUCT(Donnees!$C$2:$C$200,--(Donnees!$B$2:$B$200=H$2),--(Donnees!$G$2:$G$200&lt;=$A65),--(Donnees!$H$2:$H$200&gt;=$A65))</f>
        <v>2610</v>
      </c>
      <c r="I65">
        <f>SUMPRODUCT(Donnees!$C$2:$C$200,--(Donnees!$B$2:$B$200=I$2),--(Donnees!$G$2:$G$200&lt;=$A65),--(Donnees!$H$2:$H$200&gt;=$A65))</f>
        <v>3140</v>
      </c>
      <c r="J65">
        <f>SUMPRODUCT(Donnees!$C$2:$C$200,--(Donnees!$B$2:$B$200=J$2),--(Donnees!$G$2:$G$200&lt;=$A65),--(Donnees!$H$2:$H$200&gt;=$A65))</f>
        <v>3210</v>
      </c>
      <c r="K65">
        <f>SUMPRODUCT(Donnees!$C$2:$C$200,--(Donnees!$B$2:$B$200=K$2),--(Donnees!$G$2:$G$200&lt;=$A65),--(Donnees!$H$2:$H$200&gt;=$A65))</f>
        <v>6640</v>
      </c>
      <c r="L65">
        <f t="shared" si="2"/>
        <v>15600</v>
      </c>
      <c r="M65">
        <f>SUMPRODUCT(Donnees!$C$2:$C$200,--(Donnees!$G$2:$G$200&lt;=$A65),--(Donnees!$H$2:$H$200&gt;=$A65))</f>
        <v>15600</v>
      </c>
      <c r="N65">
        <f t="shared" ca="1" si="5"/>
        <v>6</v>
      </c>
    </row>
    <row r="66" spans="1:14" x14ac:dyDescent="0.2">
      <c r="A66" s="3">
        <f t="shared" ref="A66:A97" si="6">A65+7</f>
        <v>42811</v>
      </c>
      <c r="B66">
        <f>COUNTIFS(Donnees!$B:$B,"=" &amp; B$2,Donnees!$G:$G,"&lt;=" &amp; $A66,Donnees!$H:$H,"&gt;=" &amp; $A66)</f>
        <v>6</v>
      </c>
      <c r="C66">
        <f>COUNTIFS(Donnees!$B:$B,"=" &amp; C$2,Donnees!$G:$G,"&lt;=" &amp; $A66,Donnees!$H:$H,"&gt;=" &amp; $A66)</f>
        <v>6</v>
      </c>
      <c r="D66">
        <f>COUNTIFS(Donnees!$B:$B,"=" &amp; D$2,Donnees!$G:$G,"&lt;=" &amp; $A66,Donnees!$H:$H,"&gt;=" &amp; $A66)</f>
        <v>5</v>
      </c>
      <c r="E66">
        <f>COUNTIFS(Donnees!$B:$B,"=" &amp; E$2,Donnees!$G:$G,"&lt;=" &amp; $A66,Donnees!$H:$H,"&gt;=" &amp; $A66)</f>
        <v>14</v>
      </c>
      <c r="F66">
        <f t="shared" si="1"/>
        <v>31</v>
      </c>
      <c r="G66">
        <f>COUNTIFS(Donnees!$G:$G,"&lt;=" &amp; $A66,Donnees!$H:$H,"&gt;=" &amp; $A66)</f>
        <v>31</v>
      </c>
      <c r="H66">
        <f>SUMPRODUCT(Donnees!$C$2:$C$200,--(Donnees!$B$2:$B$200=H$2),--(Donnees!$G$2:$G$200&lt;=$A66),--(Donnees!$H$2:$H$200&gt;=$A66))</f>
        <v>2610</v>
      </c>
      <c r="I66">
        <f>SUMPRODUCT(Donnees!$C$2:$C$200,--(Donnees!$B$2:$B$200=I$2),--(Donnees!$G$2:$G$200&lt;=$A66),--(Donnees!$H$2:$H$200&gt;=$A66))</f>
        <v>3140</v>
      </c>
      <c r="J66">
        <f>SUMPRODUCT(Donnees!$C$2:$C$200,--(Donnees!$B$2:$B$200=J$2),--(Donnees!$G$2:$G$200&lt;=$A66),--(Donnees!$H$2:$H$200&gt;=$A66))</f>
        <v>3210</v>
      </c>
      <c r="K66">
        <f>SUMPRODUCT(Donnees!$C$2:$C$200,--(Donnees!$B$2:$B$200=K$2),--(Donnees!$G$2:$G$200&lt;=$A66),--(Donnees!$H$2:$H$200&gt;=$A66))</f>
        <v>6640</v>
      </c>
      <c r="L66">
        <f t="shared" si="2"/>
        <v>15600</v>
      </c>
      <c r="M66">
        <f>SUMPRODUCT(Donnees!$C$2:$C$200,--(Donnees!$G$2:$G$200&lt;=$A66),--(Donnees!$H$2:$H$200&gt;=$A66))</f>
        <v>15600</v>
      </c>
      <c r="N66">
        <f t="shared" ca="1" si="5"/>
        <v>6</v>
      </c>
    </row>
    <row r="67" spans="1:14" x14ac:dyDescent="0.2">
      <c r="A67" s="3">
        <f t="shared" si="6"/>
        <v>42818</v>
      </c>
      <c r="B67">
        <f>COUNTIFS(Donnees!$B:$B,"=" &amp; B$2,Donnees!$G:$G,"&lt;=" &amp; $A67,Donnees!$H:$H,"&gt;=" &amp; $A67)</f>
        <v>6</v>
      </c>
      <c r="C67">
        <f>COUNTIFS(Donnees!$B:$B,"=" &amp; C$2,Donnees!$G:$G,"&lt;=" &amp; $A67,Donnees!$H:$H,"&gt;=" &amp; $A67)</f>
        <v>6</v>
      </c>
      <c r="D67">
        <f>COUNTIFS(Donnees!$B:$B,"=" &amp; D$2,Donnees!$G:$G,"&lt;=" &amp; $A67,Donnees!$H:$H,"&gt;=" &amp; $A67)</f>
        <v>5</v>
      </c>
      <c r="E67">
        <f>COUNTIFS(Donnees!$B:$B,"=" &amp; E$2,Donnees!$G:$G,"&lt;=" &amp; $A67,Donnees!$H:$H,"&gt;=" &amp; $A67)</f>
        <v>14</v>
      </c>
      <c r="F67">
        <f t="shared" si="1"/>
        <v>31</v>
      </c>
      <c r="G67">
        <f>COUNTIFS(Donnees!$G:$G,"&lt;=" &amp; $A67,Donnees!$H:$H,"&gt;=" &amp; $A67)</f>
        <v>31</v>
      </c>
      <c r="H67">
        <f>SUMPRODUCT(Donnees!$C$2:$C$200,--(Donnees!$B$2:$B$200=H$2),--(Donnees!$G$2:$G$200&lt;=$A67),--(Donnees!$H$2:$H$200&gt;=$A67))</f>
        <v>2610</v>
      </c>
      <c r="I67">
        <f>SUMPRODUCT(Donnees!$C$2:$C$200,--(Donnees!$B$2:$B$200=I$2),--(Donnees!$G$2:$G$200&lt;=$A67),--(Donnees!$H$2:$H$200&gt;=$A67))</f>
        <v>3140</v>
      </c>
      <c r="J67">
        <f>SUMPRODUCT(Donnees!$C$2:$C$200,--(Donnees!$B$2:$B$200=J$2),--(Donnees!$G$2:$G$200&lt;=$A67),--(Donnees!$H$2:$H$200&gt;=$A67))</f>
        <v>3210</v>
      </c>
      <c r="K67">
        <f>SUMPRODUCT(Donnees!$C$2:$C$200,--(Donnees!$B$2:$B$200=K$2),--(Donnees!$G$2:$G$200&lt;=$A67),--(Donnees!$H$2:$H$200&gt;=$A67))</f>
        <v>6640</v>
      </c>
      <c r="L67">
        <f t="shared" si="2"/>
        <v>15600</v>
      </c>
      <c r="M67">
        <f>SUMPRODUCT(Donnees!$C$2:$C$200,--(Donnees!$G$2:$G$200&lt;=$A67),--(Donnees!$H$2:$H$200&gt;=$A67))</f>
        <v>15600</v>
      </c>
      <c r="N67">
        <f t="shared" ref="N67:N98" ca="1" si="7">OFFSET(A67,,6*(MATCH($Q$6,$P$3:$Q$3,0)-1)+MATCH($Q$5,$P$2:$T$2,0))</f>
        <v>6</v>
      </c>
    </row>
    <row r="68" spans="1:14" x14ac:dyDescent="0.2">
      <c r="A68" s="3">
        <f t="shared" si="6"/>
        <v>42825</v>
      </c>
      <c r="B68">
        <f>COUNTIFS(Donnees!$B:$B,"=" &amp; B$2,Donnees!$G:$G,"&lt;=" &amp; $A68,Donnees!$H:$H,"&gt;=" &amp; $A68)</f>
        <v>6</v>
      </c>
      <c r="C68">
        <f>COUNTIFS(Donnees!$B:$B,"=" &amp; C$2,Donnees!$G:$G,"&lt;=" &amp; $A68,Donnees!$H:$H,"&gt;=" &amp; $A68)</f>
        <v>6</v>
      </c>
      <c r="D68">
        <f>COUNTIFS(Donnees!$B:$B,"=" &amp; D$2,Donnees!$G:$G,"&lt;=" &amp; $A68,Donnees!$H:$H,"&gt;=" &amp; $A68)</f>
        <v>4</v>
      </c>
      <c r="E68">
        <f>COUNTIFS(Donnees!$B:$B,"=" &amp; E$2,Donnees!$G:$G,"&lt;=" &amp; $A68,Donnees!$H:$H,"&gt;=" &amp; $A68)</f>
        <v>15</v>
      </c>
      <c r="F68">
        <f t="shared" ref="F68:F131" si="8">SUM(B68:E68)</f>
        <v>31</v>
      </c>
      <c r="G68">
        <f>COUNTIFS(Donnees!$G:$G,"&lt;=" &amp; $A68,Donnees!$H:$H,"&gt;=" &amp; $A68)</f>
        <v>31</v>
      </c>
      <c r="H68">
        <f>SUMPRODUCT(Donnees!$C$2:$C$200,--(Donnees!$B$2:$B$200=H$2),--(Donnees!$G$2:$G$200&lt;=$A68),--(Donnees!$H$2:$H$200&gt;=$A68))</f>
        <v>2610</v>
      </c>
      <c r="I68">
        <f>SUMPRODUCT(Donnees!$C$2:$C$200,--(Donnees!$B$2:$B$200=I$2),--(Donnees!$G$2:$G$200&lt;=$A68),--(Donnees!$H$2:$H$200&gt;=$A68))</f>
        <v>3140</v>
      </c>
      <c r="J68">
        <f>SUMPRODUCT(Donnees!$C$2:$C$200,--(Donnees!$B$2:$B$200=J$2),--(Donnees!$G$2:$G$200&lt;=$A68),--(Donnees!$H$2:$H$200&gt;=$A68))</f>
        <v>2340</v>
      </c>
      <c r="K68">
        <f>SUMPRODUCT(Donnees!$C$2:$C$200,--(Donnees!$B$2:$B$200=K$2),--(Donnees!$G$2:$G$200&lt;=$A68),--(Donnees!$H$2:$H$200&gt;=$A68))</f>
        <v>7540</v>
      </c>
      <c r="L68">
        <f t="shared" ref="L68:L131" si="9">SUM(H68:K68)</f>
        <v>15630</v>
      </c>
      <c r="M68">
        <f>SUMPRODUCT(Donnees!$C$2:$C$200,--(Donnees!$G$2:$G$200&lt;=$A68),--(Donnees!$H$2:$H$200&gt;=$A68))</f>
        <v>15630</v>
      </c>
      <c r="N68">
        <f t="shared" ca="1" si="7"/>
        <v>6</v>
      </c>
    </row>
    <row r="69" spans="1:14" x14ac:dyDescent="0.2">
      <c r="A69" s="3">
        <f t="shared" si="6"/>
        <v>42832</v>
      </c>
      <c r="B69">
        <f>COUNTIFS(Donnees!$B:$B,"=" &amp; B$2,Donnees!$G:$G,"&lt;=" &amp; $A69,Donnees!$H:$H,"&gt;=" &amp; $A69)</f>
        <v>6</v>
      </c>
      <c r="C69">
        <f>COUNTIFS(Donnees!$B:$B,"=" &amp; C$2,Donnees!$G:$G,"&lt;=" &amp; $A69,Donnees!$H:$H,"&gt;=" &amp; $A69)</f>
        <v>5</v>
      </c>
      <c r="D69">
        <f>COUNTIFS(Donnees!$B:$B,"=" &amp; D$2,Donnees!$G:$G,"&lt;=" &amp; $A69,Donnees!$H:$H,"&gt;=" &amp; $A69)</f>
        <v>4</v>
      </c>
      <c r="E69">
        <f>COUNTIFS(Donnees!$B:$B,"=" &amp; E$2,Donnees!$G:$G,"&lt;=" &amp; $A69,Donnees!$H:$H,"&gt;=" &amp; $A69)</f>
        <v>15</v>
      </c>
      <c r="F69">
        <f t="shared" si="8"/>
        <v>30</v>
      </c>
      <c r="G69">
        <f>COUNTIFS(Donnees!$G:$G,"&lt;=" &amp; $A69,Donnees!$H:$H,"&gt;=" &amp; $A69)</f>
        <v>30</v>
      </c>
      <c r="H69">
        <f>SUMPRODUCT(Donnees!$C$2:$C$200,--(Donnees!$B$2:$B$200=H$2),--(Donnees!$G$2:$G$200&lt;=$A69),--(Donnees!$H$2:$H$200&gt;=$A69))</f>
        <v>2610</v>
      </c>
      <c r="I69">
        <f>SUMPRODUCT(Donnees!$C$2:$C$200,--(Donnees!$B$2:$B$200=I$2),--(Donnees!$G$2:$G$200&lt;=$A69),--(Donnees!$H$2:$H$200&gt;=$A69))</f>
        <v>2750</v>
      </c>
      <c r="J69">
        <f>SUMPRODUCT(Donnees!$C$2:$C$200,--(Donnees!$B$2:$B$200=J$2),--(Donnees!$G$2:$G$200&lt;=$A69),--(Donnees!$H$2:$H$200&gt;=$A69))</f>
        <v>2340</v>
      </c>
      <c r="K69">
        <f>SUMPRODUCT(Donnees!$C$2:$C$200,--(Donnees!$B$2:$B$200=K$2),--(Donnees!$G$2:$G$200&lt;=$A69),--(Donnees!$H$2:$H$200&gt;=$A69))</f>
        <v>7540</v>
      </c>
      <c r="L69">
        <f t="shared" si="9"/>
        <v>15240</v>
      </c>
      <c r="M69">
        <f>SUMPRODUCT(Donnees!$C$2:$C$200,--(Donnees!$G$2:$G$200&lt;=$A69),--(Donnees!$H$2:$H$200&gt;=$A69))</f>
        <v>15240</v>
      </c>
      <c r="N69">
        <f t="shared" ca="1" si="7"/>
        <v>6</v>
      </c>
    </row>
    <row r="70" spans="1:14" x14ac:dyDescent="0.2">
      <c r="A70" s="3">
        <f t="shared" si="6"/>
        <v>42839</v>
      </c>
      <c r="B70">
        <f>COUNTIFS(Donnees!$B:$B,"=" &amp; B$2,Donnees!$G:$G,"&lt;=" &amp; $A70,Donnees!$H:$H,"&gt;=" &amp; $A70)</f>
        <v>7</v>
      </c>
      <c r="C70">
        <f>COUNTIFS(Donnees!$B:$B,"=" &amp; C$2,Donnees!$G:$G,"&lt;=" &amp; $A70,Donnees!$H:$H,"&gt;=" &amp; $A70)</f>
        <v>5</v>
      </c>
      <c r="D70">
        <f>COUNTIFS(Donnees!$B:$B,"=" &amp; D$2,Donnees!$G:$G,"&lt;=" &amp; $A70,Donnees!$H:$H,"&gt;=" &amp; $A70)</f>
        <v>4</v>
      </c>
      <c r="E70">
        <f>COUNTIFS(Donnees!$B:$B,"=" &amp; E$2,Donnees!$G:$G,"&lt;=" &amp; $A70,Donnees!$H:$H,"&gt;=" &amp; $A70)</f>
        <v>15</v>
      </c>
      <c r="F70">
        <f t="shared" si="8"/>
        <v>31</v>
      </c>
      <c r="G70">
        <f>COUNTIFS(Donnees!$G:$G,"&lt;=" &amp; $A70,Donnees!$H:$H,"&gt;=" &amp; $A70)</f>
        <v>31</v>
      </c>
      <c r="H70">
        <f>SUMPRODUCT(Donnees!$C$2:$C$200,--(Donnees!$B$2:$B$200=H$2),--(Donnees!$G$2:$G$200&lt;=$A70),--(Donnees!$H$2:$H$200&gt;=$A70))</f>
        <v>3040</v>
      </c>
      <c r="I70">
        <f>SUMPRODUCT(Donnees!$C$2:$C$200,--(Donnees!$B$2:$B$200=I$2),--(Donnees!$G$2:$G$200&lt;=$A70),--(Donnees!$H$2:$H$200&gt;=$A70))</f>
        <v>2750</v>
      </c>
      <c r="J70">
        <f>SUMPRODUCT(Donnees!$C$2:$C$200,--(Donnees!$B$2:$B$200=J$2),--(Donnees!$G$2:$G$200&lt;=$A70),--(Donnees!$H$2:$H$200&gt;=$A70))</f>
        <v>2340</v>
      </c>
      <c r="K70">
        <f>SUMPRODUCT(Donnees!$C$2:$C$200,--(Donnees!$B$2:$B$200=K$2),--(Donnees!$G$2:$G$200&lt;=$A70),--(Donnees!$H$2:$H$200&gt;=$A70))</f>
        <v>7540</v>
      </c>
      <c r="L70">
        <f t="shared" si="9"/>
        <v>15670</v>
      </c>
      <c r="M70">
        <f>SUMPRODUCT(Donnees!$C$2:$C$200,--(Donnees!$G$2:$G$200&lt;=$A70),--(Donnees!$H$2:$H$200&gt;=$A70))</f>
        <v>15670</v>
      </c>
      <c r="N70">
        <f t="shared" ca="1" si="7"/>
        <v>7</v>
      </c>
    </row>
    <row r="71" spans="1:14" x14ac:dyDescent="0.2">
      <c r="A71" s="3">
        <f t="shared" si="6"/>
        <v>42846</v>
      </c>
      <c r="B71">
        <f>COUNTIFS(Donnees!$B:$B,"=" &amp; B$2,Donnees!$G:$G,"&lt;=" &amp; $A71,Donnees!$H:$H,"&gt;=" &amp; $A71)</f>
        <v>7</v>
      </c>
      <c r="C71">
        <f>COUNTIFS(Donnees!$B:$B,"=" &amp; C$2,Donnees!$G:$G,"&lt;=" &amp; $A71,Donnees!$H:$H,"&gt;=" &amp; $A71)</f>
        <v>5</v>
      </c>
      <c r="D71">
        <f>COUNTIFS(Donnees!$B:$B,"=" &amp; D$2,Donnees!$G:$G,"&lt;=" &amp; $A71,Donnees!$H:$H,"&gt;=" &amp; $A71)</f>
        <v>4</v>
      </c>
      <c r="E71">
        <f>COUNTIFS(Donnees!$B:$B,"=" &amp; E$2,Donnees!$G:$G,"&lt;=" &amp; $A71,Donnees!$H:$H,"&gt;=" &amp; $A71)</f>
        <v>15</v>
      </c>
      <c r="F71">
        <f t="shared" si="8"/>
        <v>31</v>
      </c>
      <c r="G71">
        <f>COUNTIFS(Donnees!$G:$G,"&lt;=" &amp; $A71,Donnees!$H:$H,"&gt;=" &amp; $A71)</f>
        <v>31</v>
      </c>
      <c r="H71">
        <f>SUMPRODUCT(Donnees!$C$2:$C$200,--(Donnees!$B$2:$B$200=H$2),--(Donnees!$G$2:$G$200&lt;=$A71),--(Donnees!$H$2:$H$200&gt;=$A71))</f>
        <v>3040</v>
      </c>
      <c r="I71">
        <f>SUMPRODUCT(Donnees!$C$2:$C$200,--(Donnees!$B$2:$B$200=I$2),--(Donnees!$G$2:$G$200&lt;=$A71),--(Donnees!$H$2:$H$200&gt;=$A71))</f>
        <v>2750</v>
      </c>
      <c r="J71">
        <f>SUMPRODUCT(Donnees!$C$2:$C$200,--(Donnees!$B$2:$B$200=J$2),--(Donnees!$G$2:$G$200&lt;=$A71),--(Donnees!$H$2:$H$200&gt;=$A71))</f>
        <v>2340</v>
      </c>
      <c r="K71">
        <f>SUMPRODUCT(Donnees!$C$2:$C$200,--(Donnees!$B$2:$B$200=K$2),--(Donnees!$G$2:$G$200&lt;=$A71),--(Donnees!$H$2:$H$200&gt;=$A71))</f>
        <v>7540</v>
      </c>
      <c r="L71">
        <f t="shared" si="9"/>
        <v>15670</v>
      </c>
      <c r="M71">
        <f>SUMPRODUCT(Donnees!$C$2:$C$200,--(Donnees!$G$2:$G$200&lt;=$A71),--(Donnees!$H$2:$H$200&gt;=$A71))</f>
        <v>15670</v>
      </c>
      <c r="N71">
        <f t="shared" ca="1" si="7"/>
        <v>7</v>
      </c>
    </row>
    <row r="72" spans="1:14" x14ac:dyDescent="0.2">
      <c r="A72" s="3">
        <f t="shared" si="6"/>
        <v>42853</v>
      </c>
      <c r="B72">
        <f>COUNTIFS(Donnees!$B:$B,"=" &amp; B$2,Donnees!$G:$G,"&lt;=" &amp; $A72,Donnees!$H:$H,"&gt;=" &amp; $A72)</f>
        <v>6</v>
      </c>
      <c r="C72">
        <f>COUNTIFS(Donnees!$B:$B,"=" &amp; C$2,Donnees!$G:$G,"&lt;=" &amp; $A72,Donnees!$H:$H,"&gt;=" &amp; $A72)</f>
        <v>5</v>
      </c>
      <c r="D72">
        <f>COUNTIFS(Donnees!$B:$B,"=" &amp; D$2,Donnees!$G:$G,"&lt;=" &amp; $A72,Donnees!$H:$H,"&gt;=" &amp; $A72)</f>
        <v>4</v>
      </c>
      <c r="E72">
        <f>COUNTIFS(Donnees!$B:$B,"=" &amp; E$2,Donnees!$G:$G,"&lt;=" &amp; $A72,Donnees!$H:$H,"&gt;=" &amp; $A72)</f>
        <v>16</v>
      </c>
      <c r="F72">
        <f t="shared" si="8"/>
        <v>31</v>
      </c>
      <c r="G72">
        <f>COUNTIFS(Donnees!$G:$G,"&lt;=" &amp; $A72,Donnees!$H:$H,"&gt;=" &amp; $A72)</f>
        <v>31</v>
      </c>
      <c r="H72">
        <f>SUMPRODUCT(Donnees!$C$2:$C$200,--(Donnees!$B$2:$B$200=H$2),--(Donnees!$G$2:$G$200&lt;=$A72),--(Donnees!$H$2:$H$200&gt;=$A72))</f>
        <v>2780</v>
      </c>
      <c r="I72">
        <f>SUMPRODUCT(Donnees!$C$2:$C$200,--(Donnees!$B$2:$B$200=I$2),--(Donnees!$G$2:$G$200&lt;=$A72),--(Donnees!$H$2:$H$200&gt;=$A72))</f>
        <v>2750</v>
      </c>
      <c r="J72">
        <f>SUMPRODUCT(Donnees!$C$2:$C$200,--(Donnees!$B$2:$B$200=J$2),--(Donnees!$G$2:$G$200&lt;=$A72),--(Donnees!$H$2:$H$200&gt;=$A72))</f>
        <v>2340</v>
      </c>
      <c r="K72">
        <f>SUMPRODUCT(Donnees!$C$2:$C$200,--(Donnees!$B$2:$B$200=K$2),--(Donnees!$G$2:$G$200&lt;=$A72),--(Donnees!$H$2:$H$200&gt;=$A72))</f>
        <v>7810</v>
      </c>
      <c r="L72">
        <f t="shared" si="9"/>
        <v>15680</v>
      </c>
      <c r="M72">
        <f>SUMPRODUCT(Donnees!$C$2:$C$200,--(Donnees!$G$2:$G$200&lt;=$A72),--(Donnees!$H$2:$H$200&gt;=$A72))</f>
        <v>15680</v>
      </c>
      <c r="N72">
        <f t="shared" ca="1" si="7"/>
        <v>6</v>
      </c>
    </row>
    <row r="73" spans="1:14" x14ac:dyDescent="0.2">
      <c r="A73" s="3">
        <f t="shared" si="6"/>
        <v>42860</v>
      </c>
      <c r="B73">
        <f>COUNTIFS(Donnees!$B:$B,"=" &amp; B$2,Donnees!$G:$G,"&lt;=" &amp; $A73,Donnees!$H:$H,"&gt;=" &amp; $A73)</f>
        <v>6</v>
      </c>
      <c r="C73">
        <f>COUNTIFS(Donnees!$B:$B,"=" &amp; C$2,Donnees!$G:$G,"&lt;=" &amp; $A73,Donnees!$H:$H,"&gt;=" &amp; $A73)</f>
        <v>5</v>
      </c>
      <c r="D73">
        <f>COUNTIFS(Donnees!$B:$B,"=" &amp; D$2,Donnees!$G:$G,"&lt;=" &amp; $A73,Donnees!$H:$H,"&gt;=" &amp; $A73)</f>
        <v>6</v>
      </c>
      <c r="E73">
        <f>COUNTIFS(Donnees!$B:$B,"=" &amp; E$2,Donnees!$G:$G,"&lt;=" &amp; $A73,Donnees!$H:$H,"&gt;=" &amp; $A73)</f>
        <v>16</v>
      </c>
      <c r="F73">
        <f t="shared" si="8"/>
        <v>33</v>
      </c>
      <c r="G73">
        <f>COUNTIFS(Donnees!$G:$G,"&lt;=" &amp; $A73,Donnees!$H:$H,"&gt;=" &amp; $A73)</f>
        <v>33</v>
      </c>
      <c r="H73">
        <f>SUMPRODUCT(Donnees!$C$2:$C$200,--(Donnees!$B$2:$B$200=H$2),--(Donnees!$G$2:$G$200&lt;=$A73),--(Donnees!$H$2:$H$200&gt;=$A73))</f>
        <v>2780</v>
      </c>
      <c r="I73">
        <f>SUMPRODUCT(Donnees!$C$2:$C$200,--(Donnees!$B$2:$B$200=I$2),--(Donnees!$G$2:$G$200&lt;=$A73),--(Donnees!$H$2:$H$200&gt;=$A73))</f>
        <v>2750</v>
      </c>
      <c r="J73">
        <f>SUMPRODUCT(Donnees!$C$2:$C$200,--(Donnees!$B$2:$B$200=J$2),--(Donnees!$G$2:$G$200&lt;=$A73),--(Donnees!$H$2:$H$200&gt;=$A73))</f>
        <v>3540</v>
      </c>
      <c r="K73">
        <f>SUMPRODUCT(Donnees!$C$2:$C$200,--(Donnees!$B$2:$B$200=K$2),--(Donnees!$G$2:$G$200&lt;=$A73),--(Donnees!$H$2:$H$200&gt;=$A73))</f>
        <v>7810</v>
      </c>
      <c r="L73">
        <f t="shared" si="9"/>
        <v>16880</v>
      </c>
      <c r="M73">
        <f>SUMPRODUCT(Donnees!$C$2:$C$200,--(Donnees!$G$2:$G$200&lt;=$A73),--(Donnees!$H$2:$H$200&gt;=$A73))</f>
        <v>16880</v>
      </c>
      <c r="N73">
        <f t="shared" ca="1" si="7"/>
        <v>6</v>
      </c>
    </row>
    <row r="74" spans="1:14" x14ac:dyDescent="0.2">
      <c r="A74" s="3">
        <f t="shared" si="6"/>
        <v>42867</v>
      </c>
      <c r="B74">
        <f>COUNTIFS(Donnees!$B:$B,"=" &amp; B$2,Donnees!$G:$G,"&lt;=" &amp; $A74,Donnees!$H:$H,"&gt;=" &amp; $A74)</f>
        <v>6</v>
      </c>
      <c r="C74">
        <f>COUNTIFS(Donnees!$B:$B,"=" &amp; C$2,Donnees!$G:$G,"&lt;=" &amp; $A74,Donnees!$H:$H,"&gt;=" &amp; $A74)</f>
        <v>5</v>
      </c>
      <c r="D74">
        <f>COUNTIFS(Donnees!$B:$B,"=" &amp; D$2,Donnees!$G:$G,"&lt;=" &amp; $A74,Donnees!$H:$H,"&gt;=" &amp; $A74)</f>
        <v>6</v>
      </c>
      <c r="E74">
        <f>COUNTIFS(Donnees!$B:$B,"=" &amp; E$2,Donnees!$G:$G,"&lt;=" &amp; $A74,Donnees!$H:$H,"&gt;=" &amp; $A74)</f>
        <v>15</v>
      </c>
      <c r="F74">
        <f t="shared" si="8"/>
        <v>32</v>
      </c>
      <c r="G74">
        <f>COUNTIFS(Donnees!$G:$G,"&lt;=" &amp; $A74,Donnees!$H:$H,"&gt;=" &amp; $A74)</f>
        <v>32</v>
      </c>
      <c r="H74">
        <f>SUMPRODUCT(Donnees!$C$2:$C$200,--(Donnees!$B$2:$B$200=H$2),--(Donnees!$G$2:$G$200&lt;=$A74),--(Donnees!$H$2:$H$200&gt;=$A74))</f>
        <v>2780</v>
      </c>
      <c r="I74">
        <f>SUMPRODUCT(Donnees!$C$2:$C$200,--(Donnees!$B$2:$B$200=I$2),--(Donnees!$G$2:$G$200&lt;=$A74),--(Donnees!$H$2:$H$200&gt;=$A74))</f>
        <v>2750</v>
      </c>
      <c r="J74">
        <f>SUMPRODUCT(Donnees!$C$2:$C$200,--(Donnees!$B$2:$B$200=J$2),--(Donnees!$G$2:$G$200&lt;=$A74),--(Donnees!$H$2:$H$200&gt;=$A74))</f>
        <v>3540</v>
      </c>
      <c r="K74">
        <f>SUMPRODUCT(Donnees!$C$2:$C$200,--(Donnees!$B$2:$B$200=K$2),--(Donnees!$G$2:$G$200&lt;=$A74),--(Donnees!$H$2:$H$200&gt;=$A74))</f>
        <v>7160</v>
      </c>
      <c r="L74">
        <f t="shared" si="9"/>
        <v>16230</v>
      </c>
      <c r="M74">
        <f>SUMPRODUCT(Donnees!$C$2:$C$200,--(Donnees!$G$2:$G$200&lt;=$A74),--(Donnees!$H$2:$H$200&gt;=$A74))</f>
        <v>16230</v>
      </c>
      <c r="N74">
        <f t="shared" ca="1" si="7"/>
        <v>6</v>
      </c>
    </row>
    <row r="75" spans="1:14" x14ac:dyDescent="0.2">
      <c r="A75" s="3">
        <f t="shared" si="6"/>
        <v>42874</v>
      </c>
      <c r="B75">
        <f>COUNTIFS(Donnees!$B:$B,"=" &amp; B$2,Donnees!$G:$G,"&lt;=" &amp; $A75,Donnees!$H:$H,"&gt;=" &amp; $A75)</f>
        <v>6</v>
      </c>
      <c r="C75">
        <f>COUNTIFS(Donnees!$B:$B,"=" &amp; C$2,Donnees!$G:$G,"&lt;=" &amp; $A75,Donnees!$H:$H,"&gt;=" &amp; $A75)</f>
        <v>5</v>
      </c>
      <c r="D75">
        <f>COUNTIFS(Donnees!$B:$B,"=" &amp; D$2,Donnees!$G:$G,"&lt;=" &amp; $A75,Donnees!$H:$H,"&gt;=" &amp; $A75)</f>
        <v>6</v>
      </c>
      <c r="E75">
        <f>COUNTIFS(Donnees!$B:$B,"=" &amp; E$2,Donnees!$G:$G,"&lt;=" &amp; $A75,Donnees!$H:$H,"&gt;=" &amp; $A75)</f>
        <v>15</v>
      </c>
      <c r="F75">
        <f t="shared" si="8"/>
        <v>32</v>
      </c>
      <c r="G75">
        <f>COUNTIFS(Donnees!$G:$G,"&lt;=" &amp; $A75,Donnees!$H:$H,"&gt;=" &amp; $A75)</f>
        <v>32</v>
      </c>
      <c r="H75">
        <f>SUMPRODUCT(Donnees!$C$2:$C$200,--(Donnees!$B$2:$B$200=H$2),--(Donnees!$G$2:$G$200&lt;=$A75),--(Donnees!$H$2:$H$200&gt;=$A75))</f>
        <v>2780</v>
      </c>
      <c r="I75">
        <f>SUMPRODUCT(Donnees!$C$2:$C$200,--(Donnees!$B$2:$B$200=I$2),--(Donnees!$G$2:$G$200&lt;=$A75),--(Donnees!$H$2:$H$200&gt;=$A75))</f>
        <v>2890</v>
      </c>
      <c r="J75">
        <f>SUMPRODUCT(Donnees!$C$2:$C$200,--(Donnees!$B$2:$B$200=J$2),--(Donnees!$G$2:$G$200&lt;=$A75),--(Donnees!$H$2:$H$200&gt;=$A75))</f>
        <v>3540</v>
      </c>
      <c r="K75">
        <f>SUMPRODUCT(Donnees!$C$2:$C$200,--(Donnees!$B$2:$B$200=K$2),--(Donnees!$G$2:$G$200&lt;=$A75),--(Donnees!$H$2:$H$200&gt;=$A75))</f>
        <v>7160</v>
      </c>
      <c r="L75">
        <f t="shared" si="9"/>
        <v>16370</v>
      </c>
      <c r="M75">
        <f>SUMPRODUCT(Donnees!$C$2:$C$200,--(Donnees!$G$2:$G$200&lt;=$A75),--(Donnees!$H$2:$H$200&gt;=$A75))</f>
        <v>16370</v>
      </c>
      <c r="N75">
        <f t="shared" ca="1" si="7"/>
        <v>6</v>
      </c>
    </row>
    <row r="76" spans="1:14" x14ac:dyDescent="0.2">
      <c r="A76" s="3">
        <f t="shared" si="6"/>
        <v>42881</v>
      </c>
      <c r="B76">
        <f>COUNTIFS(Donnees!$B:$B,"=" &amp; B$2,Donnees!$G:$G,"&lt;=" &amp; $A76,Donnees!$H:$H,"&gt;=" &amp; $A76)</f>
        <v>6</v>
      </c>
      <c r="C76">
        <f>COUNTIFS(Donnees!$B:$B,"=" &amp; C$2,Donnees!$G:$G,"&lt;=" &amp; $A76,Donnees!$H:$H,"&gt;=" &amp; $A76)</f>
        <v>6</v>
      </c>
      <c r="D76">
        <f>COUNTIFS(Donnees!$B:$B,"=" &amp; D$2,Donnees!$G:$G,"&lt;=" &amp; $A76,Donnees!$H:$H,"&gt;=" &amp; $A76)</f>
        <v>6</v>
      </c>
      <c r="E76">
        <f>COUNTIFS(Donnees!$B:$B,"=" &amp; E$2,Donnees!$G:$G,"&lt;=" &amp; $A76,Donnees!$H:$H,"&gt;=" &amp; $A76)</f>
        <v>14</v>
      </c>
      <c r="F76">
        <f t="shared" si="8"/>
        <v>32</v>
      </c>
      <c r="G76">
        <f>COUNTIFS(Donnees!$G:$G,"&lt;=" &amp; $A76,Donnees!$H:$H,"&gt;=" &amp; $A76)</f>
        <v>32</v>
      </c>
      <c r="H76">
        <f>SUMPRODUCT(Donnees!$C$2:$C$200,--(Donnees!$B$2:$B$200=H$2),--(Donnees!$G$2:$G$200&lt;=$A76),--(Donnees!$H$2:$H$200&gt;=$A76))</f>
        <v>2780</v>
      </c>
      <c r="I76">
        <f>SUMPRODUCT(Donnees!$C$2:$C$200,--(Donnees!$B$2:$B$200=I$2),--(Donnees!$G$2:$G$200&lt;=$A76),--(Donnees!$H$2:$H$200&gt;=$A76))</f>
        <v>3080</v>
      </c>
      <c r="J76">
        <f>SUMPRODUCT(Donnees!$C$2:$C$200,--(Donnees!$B$2:$B$200=J$2),--(Donnees!$G$2:$G$200&lt;=$A76),--(Donnees!$H$2:$H$200&gt;=$A76))</f>
        <v>3540</v>
      </c>
      <c r="K76">
        <f>SUMPRODUCT(Donnees!$C$2:$C$200,--(Donnees!$B$2:$B$200=K$2),--(Donnees!$G$2:$G$200&lt;=$A76),--(Donnees!$H$2:$H$200&gt;=$A76))</f>
        <v>6840</v>
      </c>
      <c r="L76">
        <f t="shared" si="9"/>
        <v>16240</v>
      </c>
      <c r="M76">
        <f>SUMPRODUCT(Donnees!$C$2:$C$200,--(Donnees!$G$2:$G$200&lt;=$A76),--(Donnees!$H$2:$H$200&gt;=$A76))</f>
        <v>16240</v>
      </c>
      <c r="N76">
        <f t="shared" ca="1" si="7"/>
        <v>6</v>
      </c>
    </row>
    <row r="77" spans="1:14" x14ac:dyDescent="0.2">
      <c r="A77" s="3">
        <f t="shared" si="6"/>
        <v>42888</v>
      </c>
      <c r="B77">
        <f>COUNTIFS(Donnees!$B:$B,"=" &amp; B$2,Donnees!$G:$G,"&lt;=" &amp; $A77,Donnees!$H:$H,"&gt;=" &amp; $A77)</f>
        <v>6</v>
      </c>
      <c r="C77">
        <f>COUNTIFS(Donnees!$B:$B,"=" &amp; C$2,Donnees!$G:$G,"&lt;=" &amp; $A77,Donnees!$H:$H,"&gt;=" &amp; $A77)</f>
        <v>6</v>
      </c>
      <c r="D77">
        <f>COUNTIFS(Donnees!$B:$B,"=" &amp; D$2,Donnees!$G:$G,"&lt;=" &amp; $A77,Donnees!$H:$H,"&gt;=" &amp; $A77)</f>
        <v>6</v>
      </c>
      <c r="E77">
        <f>COUNTIFS(Donnees!$B:$B,"=" &amp; E$2,Donnees!$G:$G,"&lt;=" &amp; $A77,Donnees!$H:$H,"&gt;=" &amp; $A77)</f>
        <v>13</v>
      </c>
      <c r="F77">
        <f t="shared" si="8"/>
        <v>31</v>
      </c>
      <c r="G77">
        <f>COUNTIFS(Donnees!$G:$G,"&lt;=" &amp; $A77,Donnees!$H:$H,"&gt;=" &amp; $A77)</f>
        <v>31</v>
      </c>
      <c r="H77">
        <f>SUMPRODUCT(Donnees!$C$2:$C$200,--(Donnees!$B$2:$B$200=H$2),--(Donnees!$G$2:$G$200&lt;=$A77),--(Donnees!$H$2:$H$200&gt;=$A77))</f>
        <v>2780</v>
      </c>
      <c r="I77">
        <f>SUMPRODUCT(Donnees!$C$2:$C$200,--(Donnees!$B$2:$B$200=I$2),--(Donnees!$G$2:$G$200&lt;=$A77),--(Donnees!$H$2:$H$200&gt;=$A77))</f>
        <v>2780</v>
      </c>
      <c r="J77">
        <f>SUMPRODUCT(Donnees!$C$2:$C$200,--(Donnees!$B$2:$B$200=J$2),--(Donnees!$G$2:$G$200&lt;=$A77),--(Donnees!$H$2:$H$200&gt;=$A77))</f>
        <v>3540</v>
      </c>
      <c r="K77">
        <f>SUMPRODUCT(Donnees!$C$2:$C$200,--(Donnees!$B$2:$B$200=K$2),--(Donnees!$G$2:$G$200&lt;=$A77),--(Donnees!$H$2:$H$200&gt;=$A77))</f>
        <v>6290</v>
      </c>
      <c r="L77">
        <f t="shared" si="9"/>
        <v>15390</v>
      </c>
      <c r="M77">
        <f>SUMPRODUCT(Donnees!$C$2:$C$200,--(Donnees!$G$2:$G$200&lt;=$A77),--(Donnees!$H$2:$H$200&gt;=$A77))</f>
        <v>15390</v>
      </c>
      <c r="N77">
        <f t="shared" ca="1" si="7"/>
        <v>6</v>
      </c>
    </row>
    <row r="78" spans="1:14" x14ac:dyDescent="0.2">
      <c r="A78" s="3">
        <f t="shared" si="6"/>
        <v>42895</v>
      </c>
      <c r="B78">
        <f>COUNTIFS(Donnees!$B:$B,"=" &amp; B$2,Donnees!$G:$G,"&lt;=" &amp; $A78,Donnees!$H:$H,"&gt;=" &amp; $A78)</f>
        <v>6</v>
      </c>
      <c r="C78">
        <f>COUNTIFS(Donnees!$B:$B,"=" &amp; C$2,Donnees!$G:$G,"&lt;=" &amp; $A78,Donnees!$H:$H,"&gt;=" &amp; $A78)</f>
        <v>6</v>
      </c>
      <c r="D78">
        <f>COUNTIFS(Donnees!$B:$B,"=" &amp; D$2,Donnees!$G:$G,"&lt;=" &amp; $A78,Donnees!$H:$H,"&gt;=" &amp; $A78)</f>
        <v>6</v>
      </c>
      <c r="E78">
        <f>COUNTIFS(Donnees!$B:$B,"=" &amp; E$2,Donnees!$G:$G,"&lt;=" &amp; $A78,Donnees!$H:$H,"&gt;=" &amp; $A78)</f>
        <v>13</v>
      </c>
      <c r="F78">
        <f t="shared" si="8"/>
        <v>31</v>
      </c>
      <c r="G78">
        <f>COUNTIFS(Donnees!$G:$G,"&lt;=" &amp; $A78,Donnees!$H:$H,"&gt;=" &amp; $A78)</f>
        <v>31</v>
      </c>
      <c r="H78">
        <f>SUMPRODUCT(Donnees!$C$2:$C$200,--(Donnees!$B$2:$B$200=H$2),--(Donnees!$G$2:$G$200&lt;=$A78),--(Donnees!$H$2:$H$200&gt;=$A78))</f>
        <v>2780</v>
      </c>
      <c r="I78">
        <f>SUMPRODUCT(Donnees!$C$2:$C$200,--(Donnees!$B$2:$B$200=I$2),--(Donnees!$G$2:$G$200&lt;=$A78),--(Donnees!$H$2:$H$200&gt;=$A78))</f>
        <v>2780</v>
      </c>
      <c r="J78">
        <f>SUMPRODUCT(Donnees!$C$2:$C$200,--(Donnees!$B$2:$B$200=J$2),--(Donnees!$G$2:$G$200&lt;=$A78),--(Donnees!$H$2:$H$200&gt;=$A78))</f>
        <v>3540</v>
      </c>
      <c r="K78">
        <f>SUMPRODUCT(Donnees!$C$2:$C$200,--(Donnees!$B$2:$B$200=K$2),--(Donnees!$G$2:$G$200&lt;=$A78),--(Donnees!$H$2:$H$200&gt;=$A78))</f>
        <v>6290</v>
      </c>
      <c r="L78">
        <f t="shared" si="9"/>
        <v>15390</v>
      </c>
      <c r="M78">
        <f>SUMPRODUCT(Donnees!$C$2:$C$200,--(Donnees!$G$2:$G$200&lt;=$A78),--(Donnees!$H$2:$H$200&gt;=$A78))</f>
        <v>15390</v>
      </c>
      <c r="N78">
        <f t="shared" ca="1" si="7"/>
        <v>6</v>
      </c>
    </row>
    <row r="79" spans="1:14" x14ac:dyDescent="0.2">
      <c r="A79" s="3">
        <f t="shared" si="6"/>
        <v>42902</v>
      </c>
      <c r="B79">
        <f>COUNTIFS(Donnees!$B:$B,"=" &amp; B$2,Donnees!$G:$G,"&lt;=" &amp; $A79,Donnees!$H:$H,"&gt;=" &amp; $A79)</f>
        <v>6</v>
      </c>
      <c r="C79">
        <f>COUNTIFS(Donnees!$B:$B,"=" &amp; C$2,Donnees!$G:$G,"&lt;=" &amp; $A79,Donnees!$H:$H,"&gt;=" &amp; $A79)</f>
        <v>7</v>
      </c>
      <c r="D79">
        <f>COUNTIFS(Donnees!$B:$B,"=" &amp; D$2,Donnees!$G:$G,"&lt;=" &amp; $A79,Donnees!$H:$H,"&gt;=" &amp; $A79)</f>
        <v>6</v>
      </c>
      <c r="E79">
        <f>COUNTIFS(Donnees!$B:$B,"=" &amp; E$2,Donnees!$G:$G,"&lt;=" &amp; $A79,Donnees!$H:$H,"&gt;=" &amp; $A79)</f>
        <v>11</v>
      </c>
      <c r="F79">
        <f t="shared" si="8"/>
        <v>30</v>
      </c>
      <c r="G79">
        <f>COUNTIFS(Donnees!$G:$G,"&lt;=" &amp; $A79,Donnees!$H:$H,"&gt;=" &amp; $A79)</f>
        <v>30</v>
      </c>
      <c r="H79">
        <f>SUMPRODUCT(Donnees!$C$2:$C$200,--(Donnees!$B$2:$B$200=H$2),--(Donnees!$G$2:$G$200&lt;=$A79),--(Donnees!$H$2:$H$200&gt;=$A79))</f>
        <v>2780</v>
      </c>
      <c r="I79">
        <f>SUMPRODUCT(Donnees!$C$2:$C$200,--(Donnees!$B$2:$B$200=I$2),--(Donnees!$G$2:$G$200&lt;=$A79),--(Donnees!$H$2:$H$200&gt;=$A79))</f>
        <v>3740</v>
      </c>
      <c r="J79">
        <f>SUMPRODUCT(Donnees!$C$2:$C$200,--(Donnees!$B$2:$B$200=J$2),--(Donnees!$G$2:$G$200&lt;=$A79),--(Donnees!$H$2:$H$200&gt;=$A79))</f>
        <v>3540</v>
      </c>
      <c r="K79">
        <f>SUMPRODUCT(Donnees!$C$2:$C$200,--(Donnees!$B$2:$B$200=K$2),--(Donnees!$G$2:$G$200&lt;=$A79),--(Donnees!$H$2:$H$200&gt;=$A79))</f>
        <v>5280</v>
      </c>
      <c r="L79">
        <f t="shared" si="9"/>
        <v>15340</v>
      </c>
      <c r="M79">
        <f>SUMPRODUCT(Donnees!$C$2:$C$200,--(Donnees!$G$2:$G$200&lt;=$A79),--(Donnees!$H$2:$H$200&gt;=$A79))</f>
        <v>15340</v>
      </c>
      <c r="N79">
        <f t="shared" ca="1" si="7"/>
        <v>6</v>
      </c>
    </row>
    <row r="80" spans="1:14" x14ac:dyDescent="0.2">
      <c r="A80" s="3">
        <f t="shared" si="6"/>
        <v>42909</v>
      </c>
      <c r="B80">
        <f>COUNTIFS(Donnees!$B:$B,"=" &amp; B$2,Donnees!$G:$G,"&lt;=" &amp; $A80,Donnees!$H:$H,"&gt;=" &amp; $A80)</f>
        <v>7</v>
      </c>
      <c r="C80">
        <f>COUNTIFS(Donnees!$B:$B,"=" &amp; C$2,Donnees!$G:$G,"&lt;=" &amp; $A80,Donnees!$H:$H,"&gt;=" &amp; $A80)</f>
        <v>7</v>
      </c>
      <c r="D80">
        <f>COUNTIFS(Donnees!$B:$B,"=" &amp; D$2,Donnees!$G:$G,"&lt;=" &amp; $A80,Donnees!$H:$H,"&gt;=" &amp; $A80)</f>
        <v>6</v>
      </c>
      <c r="E80">
        <f>COUNTIFS(Donnees!$B:$B,"=" &amp; E$2,Donnees!$G:$G,"&lt;=" &amp; $A80,Donnees!$H:$H,"&gt;=" &amp; $A80)</f>
        <v>11</v>
      </c>
      <c r="F80">
        <f t="shared" si="8"/>
        <v>31</v>
      </c>
      <c r="G80">
        <f>COUNTIFS(Donnees!$G:$G,"&lt;=" &amp; $A80,Donnees!$H:$H,"&gt;=" &amp; $A80)</f>
        <v>31</v>
      </c>
      <c r="H80">
        <f>SUMPRODUCT(Donnees!$C$2:$C$200,--(Donnees!$B$2:$B$200=H$2),--(Donnees!$G$2:$G$200&lt;=$A80),--(Donnees!$H$2:$H$200&gt;=$A80))</f>
        <v>3720</v>
      </c>
      <c r="I80">
        <f>SUMPRODUCT(Donnees!$C$2:$C$200,--(Donnees!$B$2:$B$200=I$2),--(Donnees!$G$2:$G$200&lt;=$A80),--(Donnees!$H$2:$H$200&gt;=$A80))</f>
        <v>3740</v>
      </c>
      <c r="J80">
        <f>SUMPRODUCT(Donnees!$C$2:$C$200,--(Donnees!$B$2:$B$200=J$2),--(Donnees!$G$2:$G$200&lt;=$A80),--(Donnees!$H$2:$H$200&gt;=$A80))</f>
        <v>3540</v>
      </c>
      <c r="K80">
        <f>SUMPRODUCT(Donnees!$C$2:$C$200,--(Donnees!$B$2:$B$200=K$2),--(Donnees!$G$2:$G$200&lt;=$A80),--(Donnees!$H$2:$H$200&gt;=$A80))</f>
        <v>5280</v>
      </c>
      <c r="L80">
        <f t="shared" si="9"/>
        <v>16280</v>
      </c>
      <c r="M80">
        <f>SUMPRODUCT(Donnees!$C$2:$C$200,--(Donnees!$G$2:$G$200&lt;=$A80),--(Donnees!$H$2:$H$200&gt;=$A80))</f>
        <v>16280</v>
      </c>
      <c r="N80">
        <f t="shared" ca="1" si="7"/>
        <v>7</v>
      </c>
    </row>
    <row r="81" spans="1:14" x14ac:dyDescent="0.2">
      <c r="A81" s="3">
        <f t="shared" si="6"/>
        <v>42916</v>
      </c>
      <c r="B81">
        <f>COUNTIFS(Donnees!$B:$B,"=" &amp; B$2,Donnees!$G:$G,"&lt;=" &amp; $A81,Donnees!$H:$H,"&gt;=" &amp; $A81)</f>
        <v>6</v>
      </c>
      <c r="C81">
        <f>COUNTIFS(Donnees!$B:$B,"=" &amp; C$2,Donnees!$G:$G,"&lt;=" &amp; $A81,Donnees!$H:$H,"&gt;=" &amp; $A81)</f>
        <v>7</v>
      </c>
      <c r="D81">
        <f>COUNTIFS(Donnees!$B:$B,"=" &amp; D$2,Donnees!$G:$G,"&lt;=" &amp; $A81,Donnees!$H:$H,"&gt;=" &amp; $A81)</f>
        <v>6</v>
      </c>
      <c r="E81">
        <f>COUNTIFS(Donnees!$B:$B,"=" &amp; E$2,Donnees!$G:$G,"&lt;=" &amp; $A81,Donnees!$H:$H,"&gt;=" &amp; $A81)</f>
        <v>11</v>
      </c>
      <c r="F81">
        <f t="shared" si="8"/>
        <v>30</v>
      </c>
      <c r="G81">
        <f>COUNTIFS(Donnees!$G:$G,"&lt;=" &amp; $A81,Donnees!$H:$H,"&gt;=" &amp; $A81)</f>
        <v>30</v>
      </c>
      <c r="H81">
        <f>SUMPRODUCT(Donnees!$C$2:$C$200,--(Donnees!$B$2:$B$200=H$2),--(Donnees!$G$2:$G$200&lt;=$A81),--(Donnees!$H$2:$H$200&gt;=$A81))</f>
        <v>3560</v>
      </c>
      <c r="I81">
        <f>SUMPRODUCT(Donnees!$C$2:$C$200,--(Donnees!$B$2:$B$200=I$2),--(Donnees!$G$2:$G$200&lt;=$A81),--(Donnees!$H$2:$H$200&gt;=$A81))</f>
        <v>3740</v>
      </c>
      <c r="J81">
        <f>SUMPRODUCT(Donnees!$C$2:$C$200,--(Donnees!$B$2:$B$200=J$2),--(Donnees!$G$2:$G$200&lt;=$A81),--(Donnees!$H$2:$H$200&gt;=$A81))</f>
        <v>3540</v>
      </c>
      <c r="K81">
        <f>SUMPRODUCT(Donnees!$C$2:$C$200,--(Donnees!$B$2:$B$200=K$2),--(Donnees!$G$2:$G$200&lt;=$A81),--(Donnees!$H$2:$H$200&gt;=$A81))</f>
        <v>5280</v>
      </c>
      <c r="L81">
        <f t="shared" si="9"/>
        <v>16120</v>
      </c>
      <c r="M81">
        <f>SUMPRODUCT(Donnees!$C$2:$C$200,--(Donnees!$G$2:$G$200&lt;=$A81),--(Donnees!$H$2:$H$200&gt;=$A81))</f>
        <v>16120</v>
      </c>
      <c r="N81">
        <f t="shared" ca="1" si="7"/>
        <v>6</v>
      </c>
    </row>
    <row r="82" spans="1:14" x14ac:dyDescent="0.2">
      <c r="A82" s="3">
        <f t="shared" si="6"/>
        <v>42923</v>
      </c>
      <c r="B82">
        <f>COUNTIFS(Donnees!$B:$B,"=" &amp; B$2,Donnees!$G:$G,"&lt;=" &amp; $A82,Donnees!$H:$H,"&gt;=" &amp; $A82)</f>
        <v>6</v>
      </c>
      <c r="C82">
        <f>COUNTIFS(Donnees!$B:$B,"=" &amp; C$2,Donnees!$G:$G,"&lt;=" &amp; $A82,Donnees!$H:$H,"&gt;=" &amp; $A82)</f>
        <v>8</v>
      </c>
      <c r="D82">
        <f>COUNTIFS(Donnees!$B:$B,"=" &amp; D$2,Donnees!$G:$G,"&lt;=" &amp; $A82,Donnees!$H:$H,"&gt;=" &amp; $A82)</f>
        <v>5</v>
      </c>
      <c r="E82">
        <f>COUNTIFS(Donnees!$B:$B,"=" &amp; E$2,Donnees!$G:$G,"&lt;=" &amp; $A82,Donnees!$H:$H,"&gt;=" &amp; $A82)</f>
        <v>12</v>
      </c>
      <c r="F82">
        <f t="shared" si="8"/>
        <v>31</v>
      </c>
      <c r="G82">
        <f>COUNTIFS(Donnees!$G:$G,"&lt;=" &amp; $A82,Donnees!$H:$H,"&gt;=" &amp; $A82)</f>
        <v>31</v>
      </c>
      <c r="H82">
        <f>SUMPRODUCT(Donnees!$C$2:$C$200,--(Donnees!$B$2:$B$200=H$2),--(Donnees!$G$2:$G$200&lt;=$A82),--(Donnees!$H$2:$H$200&gt;=$A82))</f>
        <v>3560</v>
      </c>
      <c r="I82">
        <f>SUMPRODUCT(Donnees!$C$2:$C$200,--(Donnees!$B$2:$B$200=I$2),--(Donnees!$G$2:$G$200&lt;=$A82),--(Donnees!$H$2:$H$200&gt;=$A82))</f>
        <v>4320</v>
      </c>
      <c r="J82">
        <f>SUMPRODUCT(Donnees!$C$2:$C$200,--(Donnees!$B$2:$B$200=J$2),--(Donnees!$G$2:$G$200&lt;=$A82),--(Donnees!$H$2:$H$200&gt;=$A82))</f>
        <v>3380</v>
      </c>
      <c r="K82">
        <f>SUMPRODUCT(Donnees!$C$2:$C$200,--(Donnees!$B$2:$B$200=K$2),--(Donnees!$G$2:$G$200&lt;=$A82),--(Donnees!$H$2:$H$200&gt;=$A82))</f>
        <v>5590</v>
      </c>
      <c r="L82">
        <f t="shared" si="9"/>
        <v>16850</v>
      </c>
      <c r="M82">
        <f>SUMPRODUCT(Donnees!$C$2:$C$200,--(Donnees!$G$2:$G$200&lt;=$A82),--(Donnees!$H$2:$H$200&gt;=$A82))</f>
        <v>16850</v>
      </c>
      <c r="N82">
        <f t="shared" ca="1" si="7"/>
        <v>6</v>
      </c>
    </row>
    <row r="83" spans="1:14" x14ac:dyDescent="0.2">
      <c r="A83" s="3">
        <f t="shared" si="6"/>
        <v>42930</v>
      </c>
      <c r="B83">
        <f>COUNTIFS(Donnees!$B:$B,"=" &amp; B$2,Donnees!$G:$G,"&lt;=" &amp; $A83,Donnees!$H:$H,"&gt;=" &amp; $A83)</f>
        <v>5</v>
      </c>
      <c r="C83">
        <f>COUNTIFS(Donnees!$B:$B,"=" &amp; C$2,Donnees!$G:$G,"&lt;=" &amp; $A83,Donnees!$H:$H,"&gt;=" &amp; $A83)</f>
        <v>8</v>
      </c>
      <c r="D83">
        <f>COUNTIFS(Donnees!$B:$B,"=" &amp; D$2,Donnees!$G:$G,"&lt;=" &amp; $A83,Donnees!$H:$H,"&gt;=" &amp; $A83)</f>
        <v>6</v>
      </c>
      <c r="E83">
        <f>COUNTIFS(Donnees!$B:$B,"=" &amp; E$2,Donnees!$G:$G,"&lt;=" &amp; $A83,Donnees!$H:$H,"&gt;=" &amp; $A83)</f>
        <v>12</v>
      </c>
      <c r="F83">
        <f t="shared" si="8"/>
        <v>31</v>
      </c>
      <c r="G83">
        <f>COUNTIFS(Donnees!$G:$G,"&lt;=" &amp; $A83,Donnees!$H:$H,"&gt;=" &amp; $A83)</f>
        <v>31</v>
      </c>
      <c r="H83">
        <f>SUMPRODUCT(Donnees!$C$2:$C$200,--(Donnees!$B$2:$B$200=H$2),--(Donnees!$G$2:$G$200&lt;=$A83),--(Donnees!$H$2:$H$200&gt;=$A83))</f>
        <v>3320</v>
      </c>
      <c r="I83">
        <f>SUMPRODUCT(Donnees!$C$2:$C$200,--(Donnees!$B$2:$B$200=I$2),--(Donnees!$G$2:$G$200&lt;=$A83),--(Donnees!$H$2:$H$200&gt;=$A83))</f>
        <v>4320</v>
      </c>
      <c r="J83">
        <f>SUMPRODUCT(Donnees!$C$2:$C$200,--(Donnees!$B$2:$B$200=J$2),--(Donnees!$G$2:$G$200&lt;=$A83),--(Donnees!$H$2:$H$200&gt;=$A83))</f>
        <v>3900</v>
      </c>
      <c r="K83">
        <f>SUMPRODUCT(Donnees!$C$2:$C$200,--(Donnees!$B$2:$B$200=K$2),--(Donnees!$G$2:$G$200&lt;=$A83),--(Donnees!$H$2:$H$200&gt;=$A83))</f>
        <v>5590</v>
      </c>
      <c r="L83">
        <f t="shared" si="9"/>
        <v>17130</v>
      </c>
      <c r="M83">
        <f>SUMPRODUCT(Donnees!$C$2:$C$200,--(Donnees!$G$2:$G$200&lt;=$A83),--(Donnees!$H$2:$H$200&gt;=$A83))</f>
        <v>17130</v>
      </c>
      <c r="N83">
        <f t="shared" ca="1" si="7"/>
        <v>5</v>
      </c>
    </row>
    <row r="84" spans="1:14" x14ac:dyDescent="0.2">
      <c r="A84" s="3">
        <f t="shared" si="6"/>
        <v>42937</v>
      </c>
      <c r="B84">
        <f>COUNTIFS(Donnees!$B:$B,"=" &amp; B$2,Donnees!$G:$G,"&lt;=" &amp; $A84,Donnees!$H:$H,"&gt;=" &amp; $A84)</f>
        <v>5</v>
      </c>
      <c r="C84">
        <f>COUNTIFS(Donnees!$B:$B,"=" &amp; C$2,Donnees!$G:$G,"&lt;=" &amp; $A84,Donnees!$H:$H,"&gt;=" &amp; $A84)</f>
        <v>8</v>
      </c>
      <c r="D84">
        <f>COUNTIFS(Donnees!$B:$B,"=" &amp; D$2,Donnees!$G:$G,"&lt;=" &amp; $A84,Donnees!$H:$H,"&gt;=" &amp; $A84)</f>
        <v>6</v>
      </c>
      <c r="E84">
        <f>COUNTIFS(Donnees!$B:$B,"=" &amp; E$2,Donnees!$G:$G,"&lt;=" &amp; $A84,Donnees!$H:$H,"&gt;=" &amp; $A84)</f>
        <v>12</v>
      </c>
      <c r="F84">
        <f t="shared" si="8"/>
        <v>31</v>
      </c>
      <c r="G84">
        <f>COUNTIFS(Donnees!$G:$G,"&lt;=" &amp; $A84,Donnees!$H:$H,"&gt;=" &amp; $A84)</f>
        <v>31</v>
      </c>
      <c r="H84">
        <f>SUMPRODUCT(Donnees!$C$2:$C$200,--(Donnees!$B$2:$B$200=H$2),--(Donnees!$G$2:$G$200&lt;=$A84),--(Donnees!$H$2:$H$200&gt;=$A84))</f>
        <v>3320</v>
      </c>
      <c r="I84">
        <f>SUMPRODUCT(Donnees!$C$2:$C$200,--(Donnees!$B$2:$B$200=I$2),--(Donnees!$G$2:$G$200&lt;=$A84),--(Donnees!$H$2:$H$200&gt;=$A84))</f>
        <v>4320</v>
      </c>
      <c r="J84">
        <f>SUMPRODUCT(Donnees!$C$2:$C$200,--(Donnees!$B$2:$B$200=J$2),--(Donnees!$G$2:$G$200&lt;=$A84),--(Donnees!$H$2:$H$200&gt;=$A84))</f>
        <v>3900</v>
      </c>
      <c r="K84">
        <f>SUMPRODUCT(Donnees!$C$2:$C$200,--(Donnees!$B$2:$B$200=K$2),--(Donnees!$G$2:$G$200&lt;=$A84),--(Donnees!$H$2:$H$200&gt;=$A84))</f>
        <v>5090</v>
      </c>
      <c r="L84">
        <f t="shared" si="9"/>
        <v>16630</v>
      </c>
      <c r="M84">
        <f>SUMPRODUCT(Donnees!$C$2:$C$200,--(Donnees!$G$2:$G$200&lt;=$A84),--(Donnees!$H$2:$H$200&gt;=$A84))</f>
        <v>16630</v>
      </c>
      <c r="N84">
        <f t="shared" ca="1" si="7"/>
        <v>5</v>
      </c>
    </row>
    <row r="85" spans="1:14" x14ac:dyDescent="0.2">
      <c r="A85" s="3">
        <f t="shared" si="6"/>
        <v>42944</v>
      </c>
      <c r="B85">
        <f>COUNTIFS(Donnees!$B:$B,"=" &amp; B$2,Donnees!$G:$G,"&lt;=" &amp; $A85,Donnees!$H:$H,"&gt;=" &amp; $A85)</f>
        <v>5</v>
      </c>
      <c r="C85">
        <f>COUNTIFS(Donnees!$B:$B,"=" &amp; C$2,Donnees!$G:$G,"&lt;=" &amp; $A85,Donnees!$H:$H,"&gt;=" &amp; $A85)</f>
        <v>8</v>
      </c>
      <c r="D85">
        <f>COUNTIFS(Donnees!$B:$B,"=" &amp; D$2,Donnees!$G:$G,"&lt;=" &amp; $A85,Donnees!$H:$H,"&gt;=" &amp; $A85)</f>
        <v>6</v>
      </c>
      <c r="E85">
        <f>COUNTIFS(Donnees!$B:$B,"=" &amp; E$2,Donnees!$G:$G,"&lt;=" &amp; $A85,Donnees!$H:$H,"&gt;=" &amp; $A85)</f>
        <v>12</v>
      </c>
      <c r="F85">
        <f t="shared" si="8"/>
        <v>31</v>
      </c>
      <c r="G85">
        <f>COUNTIFS(Donnees!$G:$G,"&lt;=" &amp; $A85,Donnees!$H:$H,"&gt;=" &amp; $A85)</f>
        <v>31</v>
      </c>
      <c r="H85">
        <f>SUMPRODUCT(Donnees!$C$2:$C$200,--(Donnees!$B$2:$B$200=H$2),--(Donnees!$G$2:$G$200&lt;=$A85),--(Donnees!$H$2:$H$200&gt;=$A85))</f>
        <v>3320</v>
      </c>
      <c r="I85">
        <f>SUMPRODUCT(Donnees!$C$2:$C$200,--(Donnees!$B$2:$B$200=I$2),--(Donnees!$G$2:$G$200&lt;=$A85),--(Donnees!$H$2:$H$200&gt;=$A85))</f>
        <v>4320</v>
      </c>
      <c r="J85">
        <f>SUMPRODUCT(Donnees!$C$2:$C$200,--(Donnees!$B$2:$B$200=J$2),--(Donnees!$G$2:$G$200&lt;=$A85),--(Donnees!$H$2:$H$200&gt;=$A85))</f>
        <v>3900</v>
      </c>
      <c r="K85">
        <f>SUMPRODUCT(Donnees!$C$2:$C$200,--(Donnees!$B$2:$B$200=K$2),--(Donnees!$G$2:$G$200&lt;=$A85),--(Donnees!$H$2:$H$200&gt;=$A85))</f>
        <v>5090</v>
      </c>
      <c r="L85">
        <f t="shared" si="9"/>
        <v>16630</v>
      </c>
      <c r="M85">
        <f>SUMPRODUCT(Donnees!$C$2:$C$200,--(Donnees!$G$2:$G$200&lt;=$A85),--(Donnees!$H$2:$H$200&gt;=$A85))</f>
        <v>16630</v>
      </c>
      <c r="N85">
        <f t="shared" ca="1" si="7"/>
        <v>5</v>
      </c>
    </row>
    <row r="86" spans="1:14" x14ac:dyDescent="0.2">
      <c r="A86" s="3">
        <f t="shared" si="6"/>
        <v>42951</v>
      </c>
      <c r="B86">
        <f>COUNTIFS(Donnees!$B:$B,"=" &amp; B$2,Donnees!$G:$G,"&lt;=" &amp; $A86,Donnees!$H:$H,"&gt;=" &amp; $A86)</f>
        <v>5</v>
      </c>
      <c r="C86">
        <f>COUNTIFS(Donnees!$B:$B,"=" &amp; C$2,Donnees!$G:$G,"&lt;=" &amp; $A86,Donnees!$H:$H,"&gt;=" &amp; $A86)</f>
        <v>8</v>
      </c>
      <c r="D86">
        <f>COUNTIFS(Donnees!$B:$B,"=" &amp; D$2,Donnees!$G:$G,"&lt;=" &amp; $A86,Donnees!$H:$H,"&gt;=" &amp; $A86)</f>
        <v>6</v>
      </c>
      <c r="E86">
        <f>COUNTIFS(Donnees!$B:$B,"=" &amp; E$2,Donnees!$G:$G,"&lt;=" &amp; $A86,Donnees!$H:$H,"&gt;=" &amp; $A86)</f>
        <v>12</v>
      </c>
      <c r="F86">
        <f t="shared" si="8"/>
        <v>31</v>
      </c>
      <c r="G86">
        <f>COUNTIFS(Donnees!$G:$G,"&lt;=" &amp; $A86,Donnees!$H:$H,"&gt;=" &amp; $A86)</f>
        <v>31</v>
      </c>
      <c r="H86">
        <f>SUMPRODUCT(Donnees!$C$2:$C$200,--(Donnees!$B$2:$B$200=H$2),--(Donnees!$G$2:$G$200&lt;=$A86),--(Donnees!$H$2:$H$200&gt;=$A86))</f>
        <v>3320</v>
      </c>
      <c r="I86">
        <f>SUMPRODUCT(Donnees!$C$2:$C$200,--(Donnees!$B$2:$B$200=I$2),--(Donnees!$G$2:$G$200&lt;=$A86),--(Donnees!$H$2:$H$200&gt;=$A86))</f>
        <v>4320</v>
      </c>
      <c r="J86">
        <f>SUMPRODUCT(Donnees!$C$2:$C$200,--(Donnees!$B$2:$B$200=J$2),--(Donnees!$G$2:$G$200&lt;=$A86),--(Donnees!$H$2:$H$200&gt;=$A86))</f>
        <v>3900</v>
      </c>
      <c r="K86">
        <f>SUMPRODUCT(Donnees!$C$2:$C$200,--(Donnees!$B$2:$B$200=K$2),--(Donnees!$G$2:$G$200&lt;=$A86),--(Donnees!$H$2:$H$200&gt;=$A86))</f>
        <v>5090</v>
      </c>
      <c r="L86">
        <f t="shared" si="9"/>
        <v>16630</v>
      </c>
      <c r="M86">
        <f>SUMPRODUCT(Donnees!$C$2:$C$200,--(Donnees!$G$2:$G$200&lt;=$A86),--(Donnees!$H$2:$H$200&gt;=$A86))</f>
        <v>16630</v>
      </c>
      <c r="N86">
        <f t="shared" ca="1" si="7"/>
        <v>5</v>
      </c>
    </row>
    <row r="87" spans="1:14" x14ac:dyDescent="0.2">
      <c r="A87" s="3">
        <f t="shared" si="6"/>
        <v>42958</v>
      </c>
      <c r="B87">
        <f>COUNTIFS(Donnees!$B:$B,"=" &amp; B$2,Donnees!$G:$G,"&lt;=" &amp; $A87,Donnees!$H:$H,"&gt;=" &amp; $A87)</f>
        <v>5</v>
      </c>
      <c r="C87">
        <f>COUNTIFS(Donnees!$B:$B,"=" &amp; C$2,Donnees!$G:$G,"&lt;=" &amp; $A87,Donnees!$H:$H,"&gt;=" &amp; $A87)</f>
        <v>8</v>
      </c>
      <c r="D87">
        <f>COUNTIFS(Donnees!$B:$B,"=" &amp; D$2,Donnees!$G:$G,"&lt;=" &amp; $A87,Donnees!$H:$H,"&gt;=" &amp; $A87)</f>
        <v>6</v>
      </c>
      <c r="E87">
        <f>COUNTIFS(Donnees!$B:$B,"=" &amp; E$2,Donnees!$G:$G,"&lt;=" &amp; $A87,Donnees!$H:$H,"&gt;=" &amp; $A87)</f>
        <v>11</v>
      </c>
      <c r="F87">
        <f t="shared" si="8"/>
        <v>30</v>
      </c>
      <c r="G87">
        <f>COUNTIFS(Donnees!$G:$G,"&lt;=" &amp; $A87,Donnees!$H:$H,"&gt;=" &amp; $A87)</f>
        <v>30</v>
      </c>
      <c r="H87">
        <f>SUMPRODUCT(Donnees!$C$2:$C$200,--(Donnees!$B$2:$B$200=H$2),--(Donnees!$G$2:$G$200&lt;=$A87),--(Donnees!$H$2:$H$200&gt;=$A87))</f>
        <v>3320</v>
      </c>
      <c r="I87">
        <f>SUMPRODUCT(Donnees!$C$2:$C$200,--(Donnees!$B$2:$B$200=I$2),--(Donnees!$G$2:$G$200&lt;=$A87),--(Donnees!$H$2:$H$200&gt;=$A87))</f>
        <v>4320</v>
      </c>
      <c r="J87">
        <f>SUMPRODUCT(Donnees!$C$2:$C$200,--(Donnees!$B$2:$B$200=J$2),--(Donnees!$G$2:$G$200&lt;=$A87),--(Donnees!$H$2:$H$200&gt;=$A87))</f>
        <v>3900</v>
      </c>
      <c r="K87">
        <f>SUMPRODUCT(Donnees!$C$2:$C$200,--(Donnees!$B$2:$B$200=K$2),--(Donnees!$G$2:$G$200&lt;=$A87),--(Donnees!$H$2:$H$200&gt;=$A87))</f>
        <v>4870</v>
      </c>
      <c r="L87">
        <f t="shared" si="9"/>
        <v>16410</v>
      </c>
      <c r="M87">
        <f>SUMPRODUCT(Donnees!$C$2:$C$200,--(Donnees!$G$2:$G$200&lt;=$A87),--(Donnees!$H$2:$H$200&gt;=$A87))</f>
        <v>16410</v>
      </c>
      <c r="N87">
        <f t="shared" ca="1" si="7"/>
        <v>5</v>
      </c>
    </row>
    <row r="88" spans="1:14" x14ac:dyDescent="0.2">
      <c r="A88" s="3">
        <f t="shared" si="6"/>
        <v>42965</v>
      </c>
      <c r="B88">
        <f>COUNTIFS(Donnees!$B:$B,"=" &amp; B$2,Donnees!$G:$G,"&lt;=" &amp; $A88,Donnees!$H:$H,"&gt;=" &amp; $A88)</f>
        <v>4</v>
      </c>
      <c r="C88">
        <f>COUNTIFS(Donnees!$B:$B,"=" &amp; C$2,Donnees!$G:$G,"&lt;=" &amp; $A88,Donnees!$H:$H,"&gt;=" &amp; $A88)</f>
        <v>9</v>
      </c>
      <c r="D88">
        <f>COUNTIFS(Donnees!$B:$B,"=" &amp; D$2,Donnees!$G:$G,"&lt;=" &amp; $A88,Donnees!$H:$H,"&gt;=" &amp; $A88)</f>
        <v>6</v>
      </c>
      <c r="E88">
        <f>COUNTIFS(Donnees!$B:$B,"=" &amp; E$2,Donnees!$G:$G,"&lt;=" &amp; $A88,Donnees!$H:$H,"&gt;=" &amp; $A88)</f>
        <v>8</v>
      </c>
      <c r="F88">
        <f t="shared" si="8"/>
        <v>27</v>
      </c>
      <c r="G88">
        <f>COUNTIFS(Donnees!$G:$G,"&lt;=" &amp; $A88,Donnees!$H:$H,"&gt;=" &amp; $A88)</f>
        <v>27</v>
      </c>
      <c r="H88">
        <f>SUMPRODUCT(Donnees!$C$2:$C$200,--(Donnees!$B$2:$B$200=H$2),--(Donnees!$G$2:$G$200&lt;=$A88),--(Donnees!$H$2:$H$200&gt;=$A88))</f>
        <v>2860</v>
      </c>
      <c r="I88">
        <f>SUMPRODUCT(Donnees!$C$2:$C$200,--(Donnees!$B$2:$B$200=I$2),--(Donnees!$G$2:$G$200&lt;=$A88),--(Donnees!$H$2:$H$200&gt;=$A88))</f>
        <v>4610</v>
      </c>
      <c r="J88">
        <f>SUMPRODUCT(Donnees!$C$2:$C$200,--(Donnees!$B$2:$B$200=J$2),--(Donnees!$G$2:$G$200&lt;=$A88),--(Donnees!$H$2:$H$200&gt;=$A88))</f>
        <v>3900</v>
      </c>
      <c r="K88">
        <f>SUMPRODUCT(Donnees!$C$2:$C$200,--(Donnees!$B$2:$B$200=K$2),--(Donnees!$G$2:$G$200&lt;=$A88),--(Donnees!$H$2:$H$200&gt;=$A88))</f>
        <v>4030</v>
      </c>
      <c r="L88">
        <f t="shared" si="9"/>
        <v>15400</v>
      </c>
      <c r="M88">
        <f>SUMPRODUCT(Donnees!$C$2:$C$200,--(Donnees!$G$2:$G$200&lt;=$A88),--(Donnees!$H$2:$H$200&gt;=$A88))</f>
        <v>15400</v>
      </c>
      <c r="N88">
        <f t="shared" ca="1" si="7"/>
        <v>4</v>
      </c>
    </row>
    <row r="89" spans="1:14" x14ac:dyDescent="0.2">
      <c r="A89" s="3">
        <f t="shared" si="6"/>
        <v>42972</v>
      </c>
      <c r="B89">
        <f>COUNTIFS(Donnees!$B:$B,"=" &amp; B$2,Donnees!$G:$G,"&lt;=" &amp; $A89,Donnees!$H:$H,"&gt;=" &amp; $A89)</f>
        <v>4</v>
      </c>
      <c r="C89">
        <f>COUNTIFS(Donnees!$B:$B,"=" &amp; C$2,Donnees!$G:$G,"&lt;=" &amp; $A89,Donnees!$H:$H,"&gt;=" &amp; $A89)</f>
        <v>9</v>
      </c>
      <c r="D89">
        <f>COUNTIFS(Donnees!$B:$B,"=" &amp; D$2,Donnees!$G:$G,"&lt;=" &amp; $A89,Donnees!$H:$H,"&gt;=" &amp; $A89)</f>
        <v>6</v>
      </c>
      <c r="E89">
        <f>COUNTIFS(Donnees!$B:$B,"=" &amp; E$2,Donnees!$G:$G,"&lt;=" &amp; $A89,Donnees!$H:$H,"&gt;=" &amp; $A89)</f>
        <v>10</v>
      </c>
      <c r="F89">
        <f t="shared" si="8"/>
        <v>29</v>
      </c>
      <c r="G89">
        <f>COUNTIFS(Donnees!$G:$G,"&lt;=" &amp; $A89,Donnees!$H:$H,"&gt;=" &amp; $A89)</f>
        <v>29</v>
      </c>
      <c r="H89">
        <f>SUMPRODUCT(Donnees!$C$2:$C$200,--(Donnees!$B$2:$B$200=H$2),--(Donnees!$G$2:$G$200&lt;=$A89),--(Donnees!$H$2:$H$200&gt;=$A89))</f>
        <v>2860</v>
      </c>
      <c r="I89">
        <f>SUMPRODUCT(Donnees!$C$2:$C$200,--(Donnees!$B$2:$B$200=I$2),--(Donnees!$G$2:$G$200&lt;=$A89),--(Donnees!$H$2:$H$200&gt;=$A89))</f>
        <v>4610</v>
      </c>
      <c r="J89">
        <f>SUMPRODUCT(Donnees!$C$2:$C$200,--(Donnees!$B$2:$B$200=J$2),--(Donnees!$G$2:$G$200&lt;=$A89),--(Donnees!$H$2:$H$200&gt;=$A89))</f>
        <v>3900</v>
      </c>
      <c r="K89">
        <f>SUMPRODUCT(Donnees!$C$2:$C$200,--(Donnees!$B$2:$B$200=K$2),--(Donnees!$G$2:$G$200&lt;=$A89),--(Donnees!$H$2:$H$200&gt;=$A89))</f>
        <v>5890</v>
      </c>
      <c r="L89">
        <f t="shared" si="9"/>
        <v>17260</v>
      </c>
      <c r="M89">
        <f>SUMPRODUCT(Donnees!$C$2:$C$200,--(Donnees!$G$2:$G$200&lt;=$A89),--(Donnees!$H$2:$H$200&gt;=$A89))</f>
        <v>17260</v>
      </c>
      <c r="N89">
        <f t="shared" ca="1" si="7"/>
        <v>4</v>
      </c>
    </row>
    <row r="90" spans="1:14" x14ac:dyDescent="0.2">
      <c r="A90" s="3">
        <f t="shared" si="6"/>
        <v>42979</v>
      </c>
      <c r="B90">
        <f>COUNTIFS(Donnees!$B:$B,"=" &amp; B$2,Donnees!$G:$G,"&lt;=" &amp; $A90,Donnees!$H:$H,"&gt;=" &amp; $A90)</f>
        <v>4</v>
      </c>
      <c r="C90">
        <f>COUNTIFS(Donnees!$B:$B,"=" &amp; C$2,Donnees!$G:$G,"&lt;=" &amp; $A90,Donnees!$H:$H,"&gt;=" &amp; $A90)</f>
        <v>9</v>
      </c>
      <c r="D90">
        <f>COUNTIFS(Donnees!$B:$B,"=" &amp; D$2,Donnees!$G:$G,"&lt;=" &amp; $A90,Donnees!$H:$H,"&gt;=" &amp; $A90)</f>
        <v>6</v>
      </c>
      <c r="E90">
        <f>COUNTIFS(Donnees!$B:$B,"=" &amp; E$2,Donnees!$G:$G,"&lt;=" &amp; $A90,Donnees!$H:$H,"&gt;=" &amp; $A90)</f>
        <v>11</v>
      </c>
      <c r="F90">
        <f t="shared" si="8"/>
        <v>30</v>
      </c>
      <c r="G90">
        <f>COUNTIFS(Donnees!$G:$G,"&lt;=" &amp; $A90,Donnees!$H:$H,"&gt;=" &amp; $A90)</f>
        <v>30</v>
      </c>
      <c r="H90">
        <f>SUMPRODUCT(Donnees!$C$2:$C$200,--(Donnees!$B$2:$B$200=H$2),--(Donnees!$G$2:$G$200&lt;=$A90),--(Donnees!$H$2:$H$200&gt;=$A90))</f>
        <v>2860</v>
      </c>
      <c r="I90">
        <f>SUMPRODUCT(Donnees!$C$2:$C$200,--(Donnees!$B$2:$B$200=I$2),--(Donnees!$G$2:$G$200&lt;=$A90),--(Donnees!$H$2:$H$200&gt;=$A90))</f>
        <v>4610</v>
      </c>
      <c r="J90">
        <f>SUMPRODUCT(Donnees!$C$2:$C$200,--(Donnees!$B$2:$B$200=J$2),--(Donnees!$G$2:$G$200&lt;=$A90),--(Donnees!$H$2:$H$200&gt;=$A90))</f>
        <v>3900</v>
      </c>
      <c r="K90">
        <f>SUMPRODUCT(Donnees!$C$2:$C$200,--(Donnees!$B$2:$B$200=K$2),--(Donnees!$G$2:$G$200&lt;=$A90),--(Donnees!$H$2:$H$200&gt;=$A90))</f>
        <v>6460</v>
      </c>
      <c r="L90">
        <f t="shared" si="9"/>
        <v>17830</v>
      </c>
      <c r="M90">
        <f>SUMPRODUCT(Donnees!$C$2:$C$200,--(Donnees!$G$2:$G$200&lt;=$A90),--(Donnees!$H$2:$H$200&gt;=$A90))</f>
        <v>17830</v>
      </c>
      <c r="N90">
        <f t="shared" ca="1" si="7"/>
        <v>4</v>
      </c>
    </row>
    <row r="91" spans="1:14" x14ac:dyDescent="0.2">
      <c r="A91" s="3">
        <f t="shared" si="6"/>
        <v>42986</v>
      </c>
      <c r="B91">
        <f>COUNTIFS(Donnees!$B:$B,"=" &amp; B$2,Donnees!$G:$G,"&lt;=" &amp; $A91,Donnees!$H:$H,"&gt;=" &amp; $A91)</f>
        <v>4</v>
      </c>
      <c r="C91">
        <f>COUNTIFS(Donnees!$B:$B,"=" &amp; C$2,Donnees!$G:$G,"&lt;=" &amp; $A91,Donnees!$H:$H,"&gt;=" &amp; $A91)</f>
        <v>10</v>
      </c>
      <c r="D91">
        <f>COUNTIFS(Donnees!$B:$B,"=" &amp; D$2,Donnees!$G:$G,"&lt;=" &amp; $A91,Donnees!$H:$H,"&gt;=" &amp; $A91)</f>
        <v>6</v>
      </c>
      <c r="E91">
        <f>COUNTIFS(Donnees!$B:$B,"=" &amp; E$2,Donnees!$G:$G,"&lt;=" &amp; $A91,Donnees!$H:$H,"&gt;=" &amp; $A91)</f>
        <v>11</v>
      </c>
      <c r="F91">
        <f t="shared" si="8"/>
        <v>31</v>
      </c>
      <c r="G91">
        <f>COUNTIFS(Donnees!$G:$G,"&lt;=" &amp; $A91,Donnees!$H:$H,"&gt;=" &amp; $A91)</f>
        <v>31</v>
      </c>
      <c r="H91">
        <f>SUMPRODUCT(Donnees!$C$2:$C$200,--(Donnees!$B$2:$B$200=H$2),--(Donnees!$G$2:$G$200&lt;=$A91),--(Donnees!$H$2:$H$200&gt;=$A91))</f>
        <v>2860</v>
      </c>
      <c r="I91">
        <f>SUMPRODUCT(Donnees!$C$2:$C$200,--(Donnees!$B$2:$B$200=I$2),--(Donnees!$G$2:$G$200&lt;=$A91),--(Donnees!$H$2:$H$200&gt;=$A91))</f>
        <v>5520</v>
      </c>
      <c r="J91">
        <f>SUMPRODUCT(Donnees!$C$2:$C$200,--(Donnees!$B$2:$B$200=J$2),--(Donnees!$G$2:$G$200&lt;=$A91),--(Donnees!$H$2:$H$200&gt;=$A91))</f>
        <v>3900</v>
      </c>
      <c r="K91">
        <f>SUMPRODUCT(Donnees!$C$2:$C$200,--(Donnees!$B$2:$B$200=K$2),--(Donnees!$G$2:$G$200&lt;=$A91),--(Donnees!$H$2:$H$200&gt;=$A91))</f>
        <v>6460</v>
      </c>
      <c r="L91">
        <f t="shared" si="9"/>
        <v>18740</v>
      </c>
      <c r="M91">
        <f>SUMPRODUCT(Donnees!$C$2:$C$200,--(Donnees!$G$2:$G$200&lt;=$A91),--(Donnees!$H$2:$H$200&gt;=$A91))</f>
        <v>18740</v>
      </c>
      <c r="N91">
        <f t="shared" ca="1" si="7"/>
        <v>4</v>
      </c>
    </row>
    <row r="92" spans="1:14" x14ac:dyDescent="0.2">
      <c r="A92" s="3">
        <f t="shared" si="6"/>
        <v>42993</v>
      </c>
      <c r="B92">
        <f>COUNTIFS(Donnees!$B:$B,"=" &amp; B$2,Donnees!$G:$G,"&lt;=" &amp; $A92,Donnees!$H:$H,"&gt;=" &amp; $A92)</f>
        <v>4</v>
      </c>
      <c r="C92">
        <f>COUNTIFS(Donnees!$B:$B,"=" &amp; C$2,Donnees!$G:$G,"&lt;=" &amp; $A92,Donnees!$H:$H,"&gt;=" &amp; $A92)</f>
        <v>9</v>
      </c>
      <c r="D92">
        <f>COUNTIFS(Donnees!$B:$B,"=" &amp; D$2,Donnees!$G:$G,"&lt;=" &amp; $A92,Donnees!$H:$H,"&gt;=" &amp; $A92)</f>
        <v>6</v>
      </c>
      <c r="E92">
        <f>COUNTIFS(Donnees!$B:$B,"=" &amp; E$2,Donnees!$G:$G,"&lt;=" &amp; $A92,Donnees!$H:$H,"&gt;=" &amp; $A92)</f>
        <v>11</v>
      </c>
      <c r="F92">
        <f t="shared" si="8"/>
        <v>30</v>
      </c>
      <c r="G92">
        <f>COUNTIFS(Donnees!$G:$G,"&lt;=" &amp; $A92,Donnees!$H:$H,"&gt;=" &amp; $A92)</f>
        <v>30</v>
      </c>
      <c r="H92">
        <f>SUMPRODUCT(Donnees!$C$2:$C$200,--(Donnees!$B$2:$B$200=H$2),--(Donnees!$G$2:$G$200&lt;=$A92),--(Donnees!$H$2:$H$200&gt;=$A92))</f>
        <v>2860</v>
      </c>
      <c r="I92">
        <f>SUMPRODUCT(Donnees!$C$2:$C$200,--(Donnees!$B$2:$B$200=I$2),--(Donnees!$G$2:$G$200&lt;=$A92),--(Donnees!$H$2:$H$200&gt;=$A92))</f>
        <v>4900</v>
      </c>
      <c r="J92">
        <f>SUMPRODUCT(Donnees!$C$2:$C$200,--(Donnees!$B$2:$B$200=J$2),--(Donnees!$G$2:$G$200&lt;=$A92),--(Donnees!$H$2:$H$200&gt;=$A92))</f>
        <v>3900</v>
      </c>
      <c r="K92">
        <f>SUMPRODUCT(Donnees!$C$2:$C$200,--(Donnees!$B$2:$B$200=K$2),--(Donnees!$G$2:$G$200&lt;=$A92),--(Donnees!$H$2:$H$200&gt;=$A92))</f>
        <v>6460</v>
      </c>
      <c r="L92">
        <f t="shared" si="9"/>
        <v>18120</v>
      </c>
      <c r="M92">
        <f>SUMPRODUCT(Donnees!$C$2:$C$200,--(Donnees!$G$2:$G$200&lt;=$A92),--(Donnees!$H$2:$H$200&gt;=$A92))</f>
        <v>18120</v>
      </c>
      <c r="N92">
        <f t="shared" ca="1" si="7"/>
        <v>4</v>
      </c>
    </row>
    <row r="93" spans="1:14" x14ac:dyDescent="0.2">
      <c r="A93" s="3">
        <f t="shared" si="6"/>
        <v>43000</v>
      </c>
      <c r="B93">
        <f>COUNTIFS(Donnees!$B:$B,"=" &amp; B$2,Donnees!$G:$G,"&lt;=" &amp; $A93,Donnees!$H:$H,"&gt;=" &amp; $A93)</f>
        <v>4</v>
      </c>
      <c r="C93">
        <f>COUNTIFS(Donnees!$B:$B,"=" &amp; C$2,Donnees!$G:$G,"&lt;=" &amp; $A93,Donnees!$H:$H,"&gt;=" &amp; $A93)</f>
        <v>9</v>
      </c>
      <c r="D93">
        <f>COUNTIFS(Donnees!$B:$B,"=" &amp; D$2,Donnees!$G:$G,"&lt;=" &amp; $A93,Donnees!$H:$H,"&gt;=" &amp; $A93)</f>
        <v>6</v>
      </c>
      <c r="E93">
        <f>COUNTIFS(Donnees!$B:$B,"=" &amp; E$2,Donnees!$G:$G,"&lt;=" &amp; $A93,Donnees!$H:$H,"&gt;=" &amp; $A93)</f>
        <v>11</v>
      </c>
      <c r="F93">
        <f t="shared" si="8"/>
        <v>30</v>
      </c>
      <c r="G93">
        <f>COUNTIFS(Donnees!$G:$G,"&lt;=" &amp; $A93,Donnees!$H:$H,"&gt;=" &amp; $A93)</f>
        <v>30</v>
      </c>
      <c r="H93">
        <f>SUMPRODUCT(Donnees!$C$2:$C$200,--(Donnees!$B$2:$B$200=H$2),--(Donnees!$G$2:$G$200&lt;=$A93),--(Donnees!$H$2:$H$200&gt;=$A93))</f>
        <v>2860</v>
      </c>
      <c r="I93">
        <f>SUMPRODUCT(Donnees!$C$2:$C$200,--(Donnees!$B$2:$B$200=I$2),--(Donnees!$G$2:$G$200&lt;=$A93),--(Donnees!$H$2:$H$200&gt;=$A93))</f>
        <v>4900</v>
      </c>
      <c r="J93">
        <f>SUMPRODUCT(Donnees!$C$2:$C$200,--(Donnees!$B$2:$B$200=J$2),--(Donnees!$G$2:$G$200&lt;=$A93),--(Donnees!$H$2:$H$200&gt;=$A93))</f>
        <v>3900</v>
      </c>
      <c r="K93">
        <f>SUMPRODUCT(Donnees!$C$2:$C$200,--(Donnees!$B$2:$B$200=K$2),--(Donnees!$G$2:$G$200&lt;=$A93),--(Donnees!$H$2:$H$200&gt;=$A93))</f>
        <v>6460</v>
      </c>
      <c r="L93">
        <f t="shared" si="9"/>
        <v>18120</v>
      </c>
      <c r="M93">
        <f>SUMPRODUCT(Donnees!$C$2:$C$200,--(Donnees!$G$2:$G$200&lt;=$A93),--(Donnees!$H$2:$H$200&gt;=$A93))</f>
        <v>18120</v>
      </c>
      <c r="N93">
        <f t="shared" ca="1" si="7"/>
        <v>4</v>
      </c>
    </row>
    <row r="94" spans="1:14" x14ac:dyDescent="0.2">
      <c r="A94" s="3">
        <f t="shared" si="6"/>
        <v>43007</v>
      </c>
      <c r="B94">
        <f>COUNTIFS(Donnees!$B:$B,"=" &amp; B$2,Donnees!$G:$G,"&lt;=" &amp; $A94,Donnees!$H:$H,"&gt;=" &amp; $A94)</f>
        <v>4</v>
      </c>
      <c r="C94">
        <f>COUNTIFS(Donnees!$B:$B,"=" &amp; C$2,Donnees!$G:$G,"&lt;=" &amp; $A94,Donnees!$H:$H,"&gt;=" &amp; $A94)</f>
        <v>10</v>
      </c>
      <c r="D94">
        <f>COUNTIFS(Donnees!$B:$B,"=" &amp; D$2,Donnees!$G:$G,"&lt;=" &amp; $A94,Donnees!$H:$H,"&gt;=" &amp; $A94)</f>
        <v>7</v>
      </c>
      <c r="E94">
        <f>COUNTIFS(Donnees!$B:$B,"=" &amp; E$2,Donnees!$G:$G,"&lt;=" &amp; $A94,Donnees!$H:$H,"&gt;=" &amp; $A94)</f>
        <v>11</v>
      </c>
      <c r="F94">
        <f t="shared" si="8"/>
        <v>32</v>
      </c>
      <c r="G94">
        <f>COUNTIFS(Donnees!$G:$G,"&lt;=" &amp; $A94,Donnees!$H:$H,"&gt;=" &amp; $A94)</f>
        <v>32</v>
      </c>
      <c r="H94">
        <f>SUMPRODUCT(Donnees!$C$2:$C$200,--(Donnees!$B$2:$B$200=H$2),--(Donnees!$G$2:$G$200&lt;=$A94),--(Donnees!$H$2:$H$200&gt;=$A94))</f>
        <v>2860</v>
      </c>
      <c r="I94">
        <f>SUMPRODUCT(Donnees!$C$2:$C$200,--(Donnees!$B$2:$B$200=I$2),--(Donnees!$G$2:$G$200&lt;=$A94),--(Donnees!$H$2:$H$200&gt;=$A94))</f>
        <v>5650</v>
      </c>
      <c r="J94">
        <f>SUMPRODUCT(Donnees!$C$2:$C$200,--(Donnees!$B$2:$B$200=J$2),--(Donnees!$G$2:$G$200&lt;=$A94),--(Donnees!$H$2:$H$200&gt;=$A94))</f>
        <v>4760</v>
      </c>
      <c r="K94">
        <f>SUMPRODUCT(Donnees!$C$2:$C$200,--(Donnees!$B$2:$B$200=K$2),--(Donnees!$G$2:$G$200&lt;=$A94),--(Donnees!$H$2:$H$200&gt;=$A94))</f>
        <v>6460</v>
      </c>
      <c r="L94">
        <f t="shared" si="9"/>
        <v>19730</v>
      </c>
      <c r="M94">
        <f>SUMPRODUCT(Donnees!$C$2:$C$200,--(Donnees!$G$2:$G$200&lt;=$A94),--(Donnees!$H$2:$H$200&gt;=$A94))</f>
        <v>19730</v>
      </c>
      <c r="N94">
        <f t="shared" ca="1" si="7"/>
        <v>4</v>
      </c>
    </row>
    <row r="95" spans="1:14" x14ac:dyDescent="0.2">
      <c r="A95" s="3">
        <f t="shared" si="6"/>
        <v>43014</v>
      </c>
      <c r="B95">
        <f>COUNTIFS(Donnees!$B:$B,"=" &amp; B$2,Donnees!$G:$G,"&lt;=" &amp; $A95,Donnees!$H:$H,"&gt;=" &amp; $A95)</f>
        <v>4</v>
      </c>
      <c r="C95">
        <f>COUNTIFS(Donnees!$B:$B,"=" &amp; C$2,Donnees!$G:$G,"&lt;=" &amp; $A95,Donnees!$H:$H,"&gt;=" &amp; $A95)</f>
        <v>10</v>
      </c>
      <c r="D95">
        <f>COUNTIFS(Donnees!$B:$B,"=" &amp; D$2,Donnees!$G:$G,"&lt;=" &amp; $A95,Donnees!$H:$H,"&gt;=" &amp; $A95)</f>
        <v>7</v>
      </c>
      <c r="E95">
        <f>COUNTIFS(Donnees!$B:$B,"=" &amp; E$2,Donnees!$G:$G,"&lt;=" &amp; $A95,Donnees!$H:$H,"&gt;=" &amp; $A95)</f>
        <v>12</v>
      </c>
      <c r="F95">
        <f t="shared" si="8"/>
        <v>33</v>
      </c>
      <c r="G95">
        <f>COUNTIFS(Donnees!$G:$G,"&lt;=" &amp; $A95,Donnees!$H:$H,"&gt;=" &amp; $A95)</f>
        <v>33</v>
      </c>
      <c r="H95">
        <f>SUMPRODUCT(Donnees!$C$2:$C$200,--(Donnees!$B$2:$B$200=H$2),--(Donnees!$G$2:$G$200&lt;=$A95),--(Donnees!$H$2:$H$200&gt;=$A95))</f>
        <v>2860</v>
      </c>
      <c r="I95">
        <f>SUMPRODUCT(Donnees!$C$2:$C$200,--(Donnees!$B$2:$B$200=I$2),--(Donnees!$G$2:$G$200&lt;=$A95),--(Donnees!$H$2:$H$200&gt;=$A95))</f>
        <v>5650</v>
      </c>
      <c r="J95">
        <f>SUMPRODUCT(Donnees!$C$2:$C$200,--(Donnees!$B$2:$B$200=J$2),--(Donnees!$G$2:$G$200&lt;=$A95),--(Donnees!$H$2:$H$200&gt;=$A95))</f>
        <v>4760</v>
      </c>
      <c r="K95">
        <f>SUMPRODUCT(Donnees!$C$2:$C$200,--(Donnees!$B$2:$B$200=K$2),--(Donnees!$G$2:$G$200&lt;=$A95),--(Donnees!$H$2:$H$200&gt;=$A95))</f>
        <v>6950</v>
      </c>
      <c r="L95">
        <f t="shared" si="9"/>
        <v>20220</v>
      </c>
      <c r="M95">
        <f>SUMPRODUCT(Donnees!$C$2:$C$200,--(Donnees!$G$2:$G$200&lt;=$A95),--(Donnees!$H$2:$H$200&gt;=$A95))</f>
        <v>20220</v>
      </c>
      <c r="N95">
        <f t="shared" ca="1" si="7"/>
        <v>4</v>
      </c>
    </row>
    <row r="96" spans="1:14" x14ac:dyDescent="0.2">
      <c r="A96" s="3">
        <f t="shared" si="6"/>
        <v>43021</v>
      </c>
      <c r="B96">
        <f>COUNTIFS(Donnees!$B:$B,"=" &amp; B$2,Donnees!$G:$G,"&lt;=" &amp; $A96,Donnees!$H:$H,"&gt;=" &amp; $A96)</f>
        <v>4</v>
      </c>
      <c r="C96">
        <f>COUNTIFS(Donnees!$B:$B,"=" &amp; C$2,Donnees!$G:$G,"&lt;=" &amp; $A96,Donnees!$H:$H,"&gt;=" &amp; $A96)</f>
        <v>10</v>
      </c>
      <c r="D96">
        <f>COUNTIFS(Donnees!$B:$B,"=" &amp; D$2,Donnees!$G:$G,"&lt;=" &amp; $A96,Donnees!$H:$H,"&gt;=" &amp; $A96)</f>
        <v>7</v>
      </c>
      <c r="E96">
        <f>COUNTIFS(Donnees!$B:$B,"=" &amp; E$2,Donnees!$G:$G,"&lt;=" &amp; $A96,Donnees!$H:$H,"&gt;=" &amp; $A96)</f>
        <v>12</v>
      </c>
      <c r="F96">
        <f t="shared" si="8"/>
        <v>33</v>
      </c>
      <c r="G96">
        <f>COUNTIFS(Donnees!$G:$G,"&lt;=" &amp; $A96,Donnees!$H:$H,"&gt;=" &amp; $A96)</f>
        <v>33</v>
      </c>
      <c r="H96">
        <f>SUMPRODUCT(Donnees!$C$2:$C$200,--(Donnees!$B$2:$B$200=H$2),--(Donnees!$G$2:$G$200&lt;=$A96),--(Donnees!$H$2:$H$200&gt;=$A96))</f>
        <v>2860</v>
      </c>
      <c r="I96">
        <f>SUMPRODUCT(Donnees!$C$2:$C$200,--(Donnees!$B$2:$B$200=I$2),--(Donnees!$G$2:$G$200&lt;=$A96),--(Donnees!$H$2:$H$200&gt;=$A96))</f>
        <v>5650</v>
      </c>
      <c r="J96">
        <f>SUMPRODUCT(Donnees!$C$2:$C$200,--(Donnees!$B$2:$B$200=J$2),--(Donnees!$G$2:$G$200&lt;=$A96),--(Donnees!$H$2:$H$200&gt;=$A96))</f>
        <v>4760</v>
      </c>
      <c r="K96">
        <f>SUMPRODUCT(Donnees!$C$2:$C$200,--(Donnees!$B$2:$B$200=K$2),--(Donnees!$G$2:$G$200&lt;=$A96),--(Donnees!$H$2:$H$200&gt;=$A96))</f>
        <v>6950</v>
      </c>
      <c r="L96">
        <f t="shared" si="9"/>
        <v>20220</v>
      </c>
      <c r="M96">
        <f>SUMPRODUCT(Donnees!$C$2:$C$200,--(Donnees!$G$2:$G$200&lt;=$A96),--(Donnees!$H$2:$H$200&gt;=$A96))</f>
        <v>20220</v>
      </c>
      <c r="N96">
        <f t="shared" ca="1" si="7"/>
        <v>4</v>
      </c>
    </row>
    <row r="97" spans="1:14" x14ac:dyDescent="0.2">
      <c r="A97" s="3">
        <f t="shared" si="6"/>
        <v>43028</v>
      </c>
      <c r="B97">
        <f>COUNTIFS(Donnees!$B:$B,"=" &amp; B$2,Donnees!$G:$G,"&lt;=" &amp; $A97,Donnees!$H:$H,"&gt;=" &amp; $A97)</f>
        <v>4</v>
      </c>
      <c r="C97">
        <f>COUNTIFS(Donnees!$B:$B,"=" &amp; C$2,Donnees!$G:$G,"&lt;=" &amp; $A97,Donnees!$H:$H,"&gt;=" &amp; $A97)</f>
        <v>10</v>
      </c>
      <c r="D97">
        <f>COUNTIFS(Donnees!$B:$B,"=" &amp; D$2,Donnees!$G:$G,"&lt;=" &amp; $A97,Donnees!$H:$H,"&gt;=" &amp; $A97)</f>
        <v>7</v>
      </c>
      <c r="E97">
        <f>COUNTIFS(Donnees!$B:$B,"=" &amp; E$2,Donnees!$G:$G,"&lt;=" &amp; $A97,Donnees!$H:$H,"&gt;=" &amp; $A97)</f>
        <v>12</v>
      </c>
      <c r="F97">
        <f t="shared" si="8"/>
        <v>33</v>
      </c>
      <c r="G97">
        <f>COUNTIFS(Donnees!$G:$G,"&lt;=" &amp; $A97,Donnees!$H:$H,"&gt;=" &amp; $A97)</f>
        <v>33</v>
      </c>
      <c r="H97">
        <f>SUMPRODUCT(Donnees!$C$2:$C$200,--(Donnees!$B$2:$B$200=H$2),--(Donnees!$G$2:$G$200&lt;=$A97),--(Donnees!$H$2:$H$200&gt;=$A97))</f>
        <v>2860</v>
      </c>
      <c r="I97">
        <f>SUMPRODUCT(Donnees!$C$2:$C$200,--(Donnees!$B$2:$B$200=I$2),--(Donnees!$G$2:$G$200&lt;=$A97),--(Donnees!$H$2:$H$200&gt;=$A97))</f>
        <v>5650</v>
      </c>
      <c r="J97">
        <f>SUMPRODUCT(Donnees!$C$2:$C$200,--(Donnees!$B$2:$B$200=J$2),--(Donnees!$G$2:$G$200&lt;=$A97),--(Donnees!$H$2:$H$200&gt;=$A97))</f>
        <v>4760</v>
      </c>
      <c r="K97">
        <f>SUMPRODUCT(Donnees!$C$2:$C$200,--(Donnees!$B$2:$B$200=K$2),--(Donnees!$G$2:$G$200&lt;=$A97),--(Donnees!$H$2:$H$200&gt;=$A97))</f>
        <v>6950</v>
      </c>
      <c r="L97">
        <f t="shared" si="9"/>
        <v>20220</v>
      </c>
      <c r="M97">
        <f>SUMPRODUCT(Donnees!$C$2:$C$200,--(Donnees!$G$2:$G$200&lt;=$A97),--(Donnees!$H$2:$H$200&gt;=$A97))</f>
        <v>20220</v>
      </c>
      <c r="N97">
        <f t="shared" ca="1" si="7"/>
        <v>4</v>
      </c>
    </row>
    <row r="98" spans="1:14" x14ac:dyDescent="0.2">
      <c r="A98" s="3">
        <f t="shared" ref="A98:A132" si="10">A97+7</f>
        <v>43035</v>
      </c>
      <c r="B98">
        <f>COUNTIFS(Donnees!$B:$B,"=" &amp; B$2,Donnees!$G:$G,"&lt;=" &amp; $A98,Donnees!$H:$H,"&gt;=" &amp; $A98)</f>
        <v>3</v>
      </c>
      <c r="C98">
        <f>COUNTIFS(Donnees!$B:$B,"=" &amp; C$2,Donnees!$G:$G,"&lt;=" &amp; $A98,Donnees!$H:$H,"&gt;=" &amp; $A98)</f>
        <v>9</v>
      </c>
      <c r="D98">
        <f>COUNTIFS(Donnees!$B:$B,"=" &amp; D$2,Donnees!$G:$G,"&lt;=" &amp; $A98,Donnees!$H:$H,"&gt;=" &amp; $A98)</f>
        <v>7</v>
      </c>
      <c r="E98">
        <f>COUNTIFS(Donnees!$B:$B,"=" &amp; E$2,Donnees!$G:$G,"&lt;=" &amp; $A98,Donnees!$H:$H,"&gt;=" &amp; $A98)</f>
        <v>12</v>
      </c>
      <c r="F98">
        <f t="shared" si="8"/>
        <v>31</v>
      </c>
      <c r="G98">
        <f>COUNTIFS(Donnees!$G:$G,"&lt;=" &amp; $A98,Donnees!$H:$H,"&gt;=" &amp; $A98)</f>
        <v>31</v>
      </c>
      <c r="H98">
        <f>SUMPRODUCT(Donnees!$C$2:$C$200,--(Donnees!$B$2:$B$200=H$2),--(Donnees!$G$2:$G$200&lt;=$A98),--(Donnees!$H$2:$H$200&gt;=$A98))</f>
        <v>2350</v>
      </c>
      <c r="I98">
        <f>SUMPRODUCT(Donnees!$C$2:$C$200,--(Donnees!$B$2:$B$200=I$2),--(Donnees!$G$2:$G$200&lt;=$A98),--(Donnees!$H$2:$H$200&gt;=$A98))</f>
        <v>5050</v>
      </c>
      <c r="J98">
        <f>SUMPRODUCT(Donnees!$C$2:$C$200,--(Donnees!$B$2:$B$200=J$2),--(Donnees!$G$2:$G$200&lt;=$A98),--(Donnees!$H$2:$H$200&gt;=$A98))</f>
        <v>4760</v>
      </c>
      <c r="K98">
        <f>SUMPRODUCT(Donnees!$C$2:$C$200,--(Donnees!$B$2:$B$200=K$2),--(Donnees!$G$2:$G$200&lt;=$A98),--(Donnees!$H$2:$H$200&gt;=$A98))</f>
        <v>6950</v>
      </c>
      <c r="L98">
        <f t="shared" si="9"/>
        <v>19110</v>
      </c>
      <c r="M98">
        <f>SUMPRODUCT(Donnees!$C$2:$C$200,--(Donnees!$G$2:$G$200&lt;=$A98),--(Donnees!$H$2:$H$200&gt;=$A98))</f>
        <v>19110</v>
      </c>
      <c r="N98">
        <f t="shared" ca="1" si="7"/>
        <v>3</v>
      </c>
    </row>
    <row r="99" spans="1:14" x14ac:dyDescent="0.2">
      <c r="A99" s="3">
        <f t="shared" si="10"/>
        <v>43042</v>
      </c>
      <c r="B99">
        <f>COUNTIFS(Donnees!$B:$B,"=" &amp; B$2,Donnees!$G:$G,"&lt;=" &amp; $A99,Donnees!$H:$H,"&gt;=" &amp; $A99)</f>
        <v>4</v>
      </c>
      <c r="C99">
        <f>COUNTIFS(Donnees!$B:$B,"=" &amp; C$2,Donnees!$G:$G,"&lt;=" &amp; $A99,Donnees!$H:$H,"&gt;=" &amp; $A99)</f>
        <v>9</v>
      </c>
      <c r="D99">
        <f>COUNTIFS(Donnees!$B:$B,"=" &amp; D$2,Donnees!$G:$G,"&lt;=" &amp; $A99,Donnees!$H:$H,"&gt;=" &amp; $A99)</f>
        <v>7</v>
      </c>
      <c r="E99">
        <f>COUNTIFS(Donnees!$B:$B,"=" &amp; E$2,Donnees!$G:$G,"&lt;=" &amp; $A99,Donnees!$H:$H,"&gt;=" &amp; $A99)</f>
        <v>10</v>
      </c>
      <c r="F99">
        <f t="shared" si="8"/>
        <v>30</v>
      </c>
      <c r="G99">
        <f>COUNTIFS(Donnees!$G:$G,"&lt;=" &amp; $A99,Donnees!$H:$H,"&gt;=" &amp; $A99)</f>
        <v>30</v>
      </c>
      <c r="H99">
        <f>SUMPRODUCT(Donnees!$C$2:$C$200,--(Donnees!$B$2:$B$200=H$2),--(Donnees!$G$2:$G$200&lt;=$A99),--(Donnees!$H$2:$H$200&gt;=$A99))</f>
        <v>2510</v>
      </c>
      <c r="I99">
        <f>SUMPRODUCT(Donnees!$C$2:$C$200,--(Donnees!$B$2:$B$200=I$2),--(Donnees!$G$2:$G$200&lt;=$A99),--(Donnees!$H$2:$H$200&gt;=$A99))</f>
        <v>5050</v>
      </c>
      <c r="J99">
        <f>SUMPRODUCT(Donnees!$C$2:$C$200,--(Donnees!$B$2:$B$200=J$2),--(Donnees!$G$2:$G$200&lt;=$A99),--(Donnees!$H$2:$H$200&gt;=$A99))</f>
        <v>4760</v>
      </c>
      <c r="K99">
        <f>SUMPRODUCT(Donnees!$C$2:$C$200,--(Donnees!$B$2:$B$200=K$2),--(Donnees!$G$2:$G$200&lt;=$A99),--(Donnees!$H$2:$H$200&gt;=$A99))</f>
        <v>5750</v>
      </c>
      <c r="L99">
        <f t="shared" si="9"/>
        <v>18070</v>
      </c>
      <c r="M99">
        <f>SUMPRODUCT(Donnees!$C$2:$C$200,--(Donnees!$G$2:$G$200&lt;=$A99),--(Donnees!$H$2:$H$200&gt;=$A99))</f>
        <v>18070</v>
      </c>
      <c r="N99">
        <f t="shared" ref="N99:N130" ca="1" si="11">OFFSET(A99,,6*(MATCH($Q$6,$P$3:$Q$3,0)-1)+MATCH($Q$5,$P$2:$T$2,0))</f>
        <v>4</v>
      </c>
    </row>
    <row r="100" spans="1:14" x14ac:dyDescent="0.2">
      <c r="A100" s="3">
        <f t="shared" si="10"/>
        <v>43049</v>
      </c>
      <c r="B100">
        <f>COUNTIFS(Donnees!$B:$B,"=" &amp; B$2,Donnees!$G:$G,"&lt;=" &amp; $A100,Donnees!$H:$H,"&gt;=" &amp; $A100)</f>
        <v>3</v>
      </c>
      <c r="C100">
        <f>COUNTIFS(Donnees!$B:$B,"=" &amp; C$2,Donnees!$G:$G,"&lt;=" &amp; $A100,Donnees!$H:$H,"&gt;=" &amp; $A100)</f>
        <v>9</v>
      </c>
      <c r="D100">
        <f>COUNTIFS(Donnees!$B:$B,"=" &amp; D$2,Donnees!$G:$G,"&lt;=" &amp; $A100,Donnees!$H:$H,"&gt;=" &amp; $A100)</f>
        <v>7</v>
      </c>
      <c r="E100">
        <f>COUNTIFS(Donnees!$B:$B,"=" &amp; E$2,Donnees!$G:$G,"&lt;=" &amp; $A100,Donnees!$H:$H,"&gt;=" &amp; $A100)</f>
        <v>9</v>
      </c>
      <c r="F100">
        <f t="shared" si="8"/>
        <v>28</v>
      </c>
      <c r="G100">
        <f>COUNTIFS(Donnees!$G:$G,"&lt;=" &amp; $A100,Donnees!$H:$H,"&gt;=" &amp; $A100)</f>
        <v>28</v>
      </c>
      <c r="H100">
        <f>SUMPRODUCT(Donnees!$C$2:$C$200,--(Donnees!$B$2:$B$200=H$2),--(Donnees!$G$2:$G$200&lt;=$A100),--(Donnees!$H$2:$H$200&gt;=$A100))</f>
        <v>2010</v>
      </c>
      <c r="I100">
        <f>SUMPRODUCT(Donnees!$C$2:$C$200,--(Donnees!$B$2:$B$200=I$2),--(Donnees!$G$2:$G$200&lt;=$A100),--(Donnees!$H$2:$H$200&gt;=$A100))</f>
        <v>5050</v>
      </c>
      <c r="J100">
        <f>SUMPRODUCT(Donnees!$C$2:$C$200,--(Donnees!$B$2:$B$200=J$2),--(Donnees!$G$2:$G$200&lt;=$A100),--(Donnees!$H$2:$H$200&gt;=$A100))</f>
        <v>5000</v>
      </c>
      <c r="K100">
        <f>SUMPRODUCT(Donnees!$C$2:$C$200,--(Donnees!$B$2:$B$200=K$2),--(Donnees!$G$2:$G$200&lt;=$A100),--(Donnees!$H$2:$H$200&gt;=$A100))</f>
        <v>5240</v>
      </c>
      <c r="L100">
        <f t="shared" si="9"/>
        <v>17300</v>
      </c>
      <c r="M100">
        <f>SUMPRODUCT(Donnees!$C$2:$C$200,--(Donnees!$G$2:$G$200&lt;=$A100),--(Donnees!$H$2:$H$200&gt;=$A100))</f>
        <v>17300</v>
      </c>
      <c r="N100">
        <f t="shared" ca="1" si="11"/>
        <v>3</v>
      </c>
    </row>
    <row r="101" spans="1:14" x14ac:dyDescent="0.2">
      <c r="A101" s="3">
        <f t="shared" si="10"/>
        <v>43056</v>
      </c>
      <c r="B101">
        <f>COUNTIFS(Donnees!$B:$B,"=" &amp; B$2,Donnees!$G:$G,"&lt;=" &amp; $A101,Donnees!$H:$H,"&gt;=" &amp; $A101)</f>
        <v>3</v>
      </c>
      <c r="C101">
        <f>COUNTIFS(Donnees!$B:$B,"=" &amp; C$2,Donnees!$G:$G,"&lt;=" &amp; $A101,Donnees!$H:$H,"&gt;=" &amp; $A101)</f>
        <v>10</v>
      </c>
      <c r="D101">
        <f>COUNTIFS(Donnees!$B:$B,"=" &amp; D$2,Donnees!$G:$G,"&lt;=" &amp; $A101,Donnees!$H:$H,"&gt;=" &amp; $A101)</f>
        <v>7</v>
      </c>
      <c r="E101">
        <f>COUNTIFS(Donnees!$B:$B,"=" &amp; E$2,Donnees!$G:$G,"&lt;=" &amp; $A101,Donnees!$H:$H,"&gt;=" &amp; $A101)</f>
        <v>8</v>
      </c>
      <c r="F101">
        <f t="shared" si="8"/>
        <v>28</v>
      </c>
      <c r="G101">
        <f>COUNTIFS(Donnees!$G:$G,"&lt;=" &amp; $A101,Donnees!$H:$H,"&gt;=" &amp; $A101)</f>
        <v>28</v>
      </c>
      <c r="H101">
        <f>SUMPRODUCT(Donnees!$C$2:$C$200,--(Donnees!$B$2:$B$200=H$2),--(Donnees!$G$2:$G$200&lt;=$A101),--(Donnees!$H$2:$H$200&gt;=$A101))</f>
        <v>2010</v>
      </c>
      <c r="I101">
        <f>SUMPRODUCT(Donnees!$C$2:$C$200,--(Donnees!$B$2:$B$200=I$2),--(Donnees!$G$2:$G$200&lt;=$A101),--(Donnees!$H$2:$H$200&gt;=$A101))</f>
        <v>5680</v>
      </c>
      <c r="J101">
        <f>SUMPRODUCT(Donnees!$C$2:$C$200,--(Donnees!$B$2:$B$200=J$2),--(Donnees!$G$2:$G$200&lt;=$A101),--(Donnees!$H$2:$H$200&gt;=$A101))</f>
        <v>5000</v>
      </c>
      <c r="K101">
        <f>SUMPRODUCT(Donnees!$C$2:$C$200,--(Donnees!$B$2:$B$200=K$2),--(Donnees!$G$2:$G$200&lt;=$A101),--(Donnees!$H$2:$H$200&gt;=$A101))</f>
        <v>4850</v>
      </c>
      <c r="L101">
        <f t="shared" si="9"/>
        <v>17540</v>
      </c>
      <c r="M101">
        <f>SUMPRODUCT(Donnees!$C$2:$C$200,--(Donnees!$G$2:$G$200&lt;=$A101),--(Donnees!$H$2:$H$200&gt;=$A101))</f>
        <v>17540</v>
      </c>
      <c r="N101">
        <f t="shared" ca="1" si="11"/>
        <v>3</v>
      </c>
    </row>
    <row r="102" spans="1:14" x14ac:dyDescent="0.2">
      <c r="A102" s="3">
        <f t="shared" si="10"/>
        <v>43063</v>
      </c>
      <c r="B102">
        <f>COUNTIFS(Donnees!$B:$B,"=" &amp; B$2,Donnees!$G:$G,"&lt;=" &amp; $A102,Donnees!$H:$H,"&gt;=" &amp; $A102)</f>
        <v>3</v>
      </c>
      <c r="C102">
        <f>COUNTIFS(Donnees!$B:$B,"=" &amp; C$2,Donnees!$G:$G,"&lt;=" &amp; $A102,Donnees!$H:$H,"&gt;=" &amp; $A102)</f>
        <v>10</v>
      </c>
      <c r="D102">
        <f>COUNTIFS(Donnees!$B:$B,"=" &amp; D$2,Donnees!$G:$G,"&lt;=" &amp; $A102,Donnees!$H:$H,"&gt;=" &amp; $A102)</f>
        <v>7</v>
      </c>
      <c r="E102">
        <f>COUNTIFS(Donnees!$B:$B,"=" &amp; E$2,Donnees!$G:$G,"&lt;=" &amp; $A102,Donnees!$H:$H,"&gt;=" &amp; $A102)</f>
        <v>8</v>
      </c>
      <c r="F102">
        <f t="shared" si="8"/>
        <v>28</v>
      </c>
      <c r="G102">
        <f>COUNTIFS(Donnees!$G:$G,"&lt;=" &amp; $A102,Donnees!$H:$H,"&gt;=" &amp; $A102)</f>
        <v>28</v>
      </c>
      <c r="H102">
        <f>SUMPRODUCT(Donnees!$C$2:$C$200,--(Donnees!$B$2:$B$200=H$2),--(Donnees!$G$2:$G$200&lt;=$A102),--(Donnees!$H$2:$H$200&gt;=$A102))</f>
        <v>2010</v>
      </c>
      <c r="I102">
        <f>SUMPRODUCT(Donnees!$C$2:$C$200,--(Donnees!$B$2:$B$200=I$2),--(Donnees!$G$2:$G$200&lt;=$A102),--(Donnees!$H$2:$H$200&gt;=$A102))</f>
        <v>5680</v>
      </c>
      <c r="J102">
        <f>SUMPRODUCT(Donnees!$C$2:$C$200,--(Donnees!$B$2:$B$200=J$2),--(Donnees!$G$2:$G$200&lt;=$A102),--(Donnees!$H$2:$H$200&gt;=$A102))</f>
        <v>5000</v>
      </c>
      <c r="K102">
        <f>SUMPRODUCT(Donnees!$C$2:$C$200,--(Donnees!$B$2:$B$200=K$2),--(Donnees!$G$2:$G$200&lt;=$A102),--(Donnees!$H$2:$H$200&gt;=$A102))</f>
        <v>4850</v>
      </c>
      <c r="L102">
        <f t="shared" si="9"/>
        <v>17540</v>
      </c>
      <c r="M102">
        <f>SUMPRODUCT(Donnees!$C$2:$C$200,--(Donnees!$G$2:$G$200&lt;=$A102),--(Donnees!$H$2:$H$200&gt;=$A102))</f>
        <v>17540</v>
      </c>
      <c r="N102">
        <f t="shared" ca="1" si="11"/>
        <v>3</v>
      </c>
    </row>
    <row r="103" spans="1:14" x14ac:dyDescent="0.2">
      <c r="A103" s="3">
        <f t="shared" si="10"/>
        <v>43070</v>
      </c>
      <c r="B103">
        <f>COUNTIFS(Donnees!$B:$B,"=" &amp; B$2,Donnees!$G:$G,"&lt;=" &amp; $A103,Donnees!$H:$H,"&gt;=" &amp; $A103)</f>
        <v>3</v>
      </c>
      <c r="C103">
        <f>COUNTIFS(Donnees!$B:$B,"=" &amp; C$2,Donnees!$G:$G,"&lt;=" &amp; $A103,Donnees!$H:$H,"&gt;=" &amp; $A103)</f>
        <v>8</v>
      </c>
      <c r="D103">
        <f>COUNTIFS(Donnees!$B:$B,"=" &amp; D$2,Donnees!$G:$G,"&lt;=" &amp; $A103,Donnees!$H:$H,"&gt;=" &amp; $A103)</f>
        <v>8</v>
      </c>
      <c r="E103">
        <f>COUNTIFS(Donnees!$B:$B,"=" &amp; E$2,Donnees!$G:$G,"&lt;=" &amp; $A103,Donnees!$H:$H,"&gt;=" &amp; $A103)</f>
        <v>8</v>
      </c>
      <c r="F103">
        <f t="shared" si="8"/>
        <v>27</v>
      </c>
      <c r="G103">
        <f>COUNTIFS(Donnees!$G:$G,"&lt;=" &amp; $A103,Donnees!$H:$H,"&gt;=" &amp; $A103)</f>
        <v>27</v>
      </c>
      <c r="H103">
        <f>SUMPRODUCT(Donnees!$C$2:$C$200,--(Donnees!$B$2:$B$200=H$2),--(Donnees!$G$2:$G$200&lt;=$A103),--(Donnees!$H$2:$H$200&gt;=$A103))</f>
        <v>2010</v>
      </c>
      <c r="I103">
        <f>SUMPRODUCT(Donnees!$C$2:$C$200,--(Donnees!$B$2:$B$200=I$2),--(Donnees!$G$2:$G$200&lt;=$A103),--(Donnees!$H$2:$H$200&gt;=$A103))</f>
        <v>4970</v>
      </c>
      <c r="J103">
        <f>SUMPRODUCT(Donnees!$C$2:$C$200,--(Donnees!$B$2:$B$200=J$2),--(Donnees!$G$2:$G$200&lt;=$A103),--(Donnees!$H$2:$H$200&gt;=$A103))</f>
        <v>5470</v>
      </c>
      <c r="K103">
        <f>SUMPRODUCT(Donnees!$C$2:$C$200,--(Donnees!$B$2:$B$200=K$2),--(Donnees!$G$2:$G$200&lt;=$A103),--(Donnees!$H$2:$H$200&gt;=$A103))</f>
        <v>4850</v>
      </c>
      <c r="L103">
        <f t="shared" si="9"/>
        <v>17300</v>
      </c>
      <c r="M103">
        <f>SUMPRODUCT(Donnees!$C$2:$C$200,--(Donnees!$G$2:$G$200&lt;=$A103),--(Donnees!$H$2:$H$200&gt;=$A103))</f>
        <v>17300</v>
      </c>
      <c r="N103">
        <f t="shared" ca="1" si="11"/>
        <v>3</v>
      </c>
    </row>
    <row r="104" spans="1:14" x14ac:dyDescent="0.2">
      <c r="A104" s="3">
        <f t="shared" si="10"/>
        <v>43077</v>
      </c>
      <c r="B104">
        <f>COUNTIFS(Donnees!$B:$B,"=" &amp; B$2,Donnees!$G:$G,"&lt;=" &amp; $A104,Donnees!$H:$H,"&gt;=" &amp; $A104)</f>
        <v>3</v>
      </c>
      <c r="C104">
        <f>COUNTIFS(Donnees!$B:$B,"=" &amp; C$2,Donnees!$G:$G,"&lt;=" &amp; $A104,Donnees!$H:$H,"&gt;=" &amp; $A104)</f>
        <v>8</v>
      </c>
      <c r="D104">
        <f>COUNTIFS(Donnees!$B:$B,"=" &amp; D$2,Donnees!$G:$G,"&lt;=" &amp; $A104,Donnees!$H:$H,"&gt;=" &amp; $A104)</f>
        <v>9</v>
      </c>
      <c r="E104">
        <f>COUNTIFS(Donnees!$B:$B,"=" &amp; E$2,Donnees!$G:$G,"&lt;=" &amp; $A104,Donnees!$H:$H,"&gt;=" &amp; $A104)</f>
        <v>9</v>
      </c>
      <c r="F104">
        <f t="shared" si="8"/>
        <v>29</v>
      </c>
      <c r="G104">
        <f>COUNTIFS(Donnees!$G:$G,"&lt;=" &amp; $A104,Donnees!$H:$H,"&gt;=" &amp; $A104)</f>
        <v>29</v>
      </c>
      <c r="H104">
        <f>SUMPRODUCT(Donnees!$C$2:$C$200,--(Donnees!$B$2:$B$200=H$2),--(Donnees!$G$2:$G$200&lt;=$A104),--(Donnees!$H$2:$H$200&gt;=$A104))</f>
        <v>2010</v>
      </c>
      <c r="I104">
        <f>SUMPRODUCT(Donnees!$C$2:$C$200,--(Donnees!$B$2:$B$200=I$2),--(Donnees!$G$2:$G$200&lt;=$A104),--(Donnees!$H$2:$H$200&gt;=$A104))</f>
        <v>4970</v>
      </c>
      <c r="J104">
        <f>SUMPRODUCT(Donnees!$C$2:$C$200,--(Donnees!$B$2:$B$200=J$2),--(Donnees!$G$2:$G$200&lt;=$A104),--(Donnees!$H$2:$H$200&gt;=$A104))</f>
        <v>5860</v>
      </c>
      <c r="K104">
        <f>SUMPRODUCT(Donnees!$C$2:$C$200,--(Donnees!$B$2:$B$200=K$2),--(Donnees!$G$2:$G$200&lt;=$A104),--(Donnees!$H$2:$H$200&gt;=$A104))</f>
        <v>5610</v>
      </c>
      <c r="L104">
        <f t="shared" si="9"/>
        <v>18450</v>
      </c>
      <c r="M104">
        <f>SUMPRODUCT(Donnees!$C$2:$C$200,--(Donnees!$G$2:$G$200&lt;=$A104),--(Donnees!$H$2:$H$200&gt;=$A104))</f>
        <v>18450</v>
      </c>
      <c r="N104">
        <f t="shared" ca="1" si="11"/>
        <v>3</v>
      </c>
    </row>
    <row r="105" spans="1:14" x14ac:dyDescent="0.2">
      <c r="A105" s="3">
        <f t="shared" si="10"/>
        <v>43084</v>
      </c>
      <c r="B105">
        <f>COUNTIFS(Donnees!$B:$B,"=" &amp; B$2,Donnees!$G:$G,"&lt;=" &amp; $A105,Donnees!$H:$H,"&gt;=" &amp; $A105)</f>
        <v>3</v>
      </c>
      <c r="C105">
        <f>COUNTIFS(Donnees!$B:$B,"=" &amp; C$2,Donnees!$G:$G,"&lt;=" &amp; $A105,Donnees!$H:$H,"&gt;=" &amp; $A105)</f>
        <v>7</v>
      </c>
      <c r="D105">
        <f>COUNTIFS(Donnees!$B:$B,"=" &amp; D$2,Donnees!$G:$G,"&lt;=" &amp; $A105,Donnees!$H:$H,"&gt;=" &amp; $A105)</f>
        <v>9</v>
      </c>
      <c r="E105">
        <f>COUNTIFS(Donnees!$B:$B,"=" &amp; E$2,Donnees!$G:$G,"&lt;=" &amp; $A105,Donnees!$H:$H,"&gt;=" &amp; $A105)</f>
        <v>9</v>
      </c>
      <c r="F105">
        <f t="shared" si="8"/>
        <v>28</v>
      </c>
      <c r="G105">
        <f>COUNTIFS(Donnees!$G:$G,"&lt;=" &amp; $A105,Donnees!$H:$H,"&gt;=" &amp; $A105)</f>
        <v>28</v>
      </c>
      <c r="H105">
        <f>SUMPRODUCT(Donnees!$C$2:$C$200,--(Donnees!$B$2:$B$200=H$2),--(Donnees!$G$2:$G$200&lt;=$A105),--(Donnees!$H$2:$H$200&gt;=$A105))</f>
        <v>2010</v>
      </c>
      <c r="I105">
        <f>SUMPRODUCT(Donnees!$C$2:$C$200,--(Donnees!$B$2:$B$200=I$2),--(Donnees!$G$2:$G$200&lt;=$A105),--(Donnees!$H$2:$H$200&gt;=$A105))</f>
        <v>4010</v>
      </c>
      <c r="J105">
        <f>SUMPRODUCT(Donnees!$C$2:$C$200,--(Donnees!$B$2:$B$200=J$2),--(Donnees!$G$2:$G$200&lt;=$A105),--(Donnees!$H$2:$H$200&gt;=$A105))</f>
        <v>5860</v>
      </c>
      <c r="K105">
        <f>SUMPRODUCT(Donnees!$C$2:$C$200,--(Donnees!$B$2:$B$200=K$2),--(Donnees!$G$2:$G$200&lt;=$A105),--(Donnees!$H$2:$H$200&gt;=$A105))</f>
        <v>5610</v>
      </c>
      <c r="L105">
        <f t="shared" si="9"/>
        <v>17490</v>
      </c>
      <c r="M105">
        <f>SUMPRODUCT(Donnees!$C$2:$C$200,--(Donnees!$G$2:$G$200&lt;=$A105),--(Donnees!$H$2:$H$200&gt;=$A105))</f>
        <v>17490</v>
      </c>
      <c r="N105">
        <f t="shared" ca="1" si="11"/>
        <v>3</v>
      </c>
    </row>
    <row r="106" spans="1:14" x14ac:dyDescent="0.2">
      <c r="A106" s="3">
        <f t="shared" si="10"/>
        <v>43091</v>
      </c>
      <c r="B106">
        <f>COUNTIFS(Donnees!$B:$B,"=" &amp; B$2,Donnees!$G:$G,"&lt;=" &amp; $A106,Donnees!$H:$H,"&gt;=" &amp; $A106)</f>
        <v>3</v>
      </c>
      <c r="C106">
        <f>COUNTIFS(Donnees!$B:$B,"=" &amp; C$2,Donnees!$G:$G,"&lt;=" &amp; $A106,Donnees!$H:$H,"&gt;=" &amp; $A106)</f>
        <v>6</v>
      </c>
      <c r="D106">
        <f>COUNTIFS(Donnees!$B:$B,"=" &amp; D$2,Donnees!$G:$G,"&lt;=" &amp; $A106,Donnees!$H:$H,"&gt;=" &amp; $A106)</f>
        <v>9</v>
      </c>
      <c r="E106">
        <f>COUNTIFS(Donnees!$B:$B,"=" &amp; E$2,Donnees!$G:$G,"&lt;=" &amp; $A106,Donnees!$H:$H,"&gt;=" &amp; $A106)</f>
        <v>10</v>
      </c>
      <c r="F106">
        <f t="shared" si="8"/>
        <v>28</v>
      </c>
      <c r="G106">
        <f>COUNTIFS(Donnees!$G:$G,"&lt;=" &amp; $A106,Donnees!$H:$H,"&gt;=" &amp; $A106)</f>
        <v>28</v>
      </c>
      <c r="H106">
        <f>SUMPRODUCT(Donnees!$C$2:$C$200,--(Donnees!$B$2:$B$200=H$2),--(Donnees!$G$2:$G$200&lt;=$A106),--(Donnees!$H$2:$H$200&gt;=$A106))</f>
        <v>2010</v>
      </c>
      <c r="I106">
        <f>SUMPRODUCT(Donnees!$C$2:$C$200,--(Donnees!$B$2:$B$200=I$2),--(Donnees!$G$2:$G$200&lt;=$A106),--(Donnees!$H$2:$H$200&gt;=$A106))</f>
        <v>3410</v>
      </c>
      <c r="J106">
        <f>SUMPRODUCT(Donnees!$C$2:$C$200,--(Donnees!$B$2:$B$200=J$2),--(Donnees!$G$2:$G$200&lt;=$A106),--(Donnees!$H$2:$H$200&gt;=$A106))</f>
        <v>5860</v>
      </c>
      <c r="K106">
        <f>SUMPRODUCT(Donnees!$C$2:$C$200,--(Donnees!$B$2:$B$200=K$2),--(Donnees!$G$2:$G$200&lt;=$A106),--(Donnees!$H$2:$H$200&gt;=$A106))</f>
        <v>5840</v>
      </c>
      <c r="L106">
        <f t="shared" si="9"/>
        <v>17120</v>
      </c>
      <c r="M106">
        <f>SUMPRODUCT(Donnees!$C$2:$C$200,--(Donnees!$G$2:$G$200&lt;=$A106),--(Donnees!$H$2:$H$200&gt;=$A106))</f>
        <v>17120</v>
      </c>
      <c r="N106">
        <f t="shared" ca="1" si="11"/>
        <v>3</v>
      </c>
    </row>
    <row r="107" spans="1:14" x14ac:dyDescent="0.2">
      <c r="A107" s="3">
        <f t="shared" si="10"/>
        <v>43098</v>
      </c>
      <c r="B107">
        <f>COUNTIFS(Donnees!$B:$B,"=" &amp; B$2,Donnees!$G:$G,"&lt;=" &amp; $A107,Donnees!$H:$H,"&gt;=" &amp; $A107)</f>
        <v>3</v>
      </c>
      <c r="C107">
        <f>COUNTIFS(Donnees!$B:$B,"=" &amp; C$2,Donnees!$G:$G,"&lt;=" &amp; $A107,Donnees!$H:$H,"&gt;=" &amp; $A107)</f>
        <v>6</v>
      </c>
      <c r="D107">
        <f>COUNTIFS(Donnees!$B:$B,"=" &amp; D$2,Donnees!$G:$G,"&lt;=" &amp; $A107,Donnees!$H:$H,"&gt;=" &amp; $A107)</f>
        <v>9</v>
      </c>
      <c r="E107">
        <f>COUNTIFS(Donnees!$B:$B,"=" &amp; E$2,Donnees!$G:$G,"&lt;=" &amp; $A107,Donnees!$H:$H,"&gt;=" &amp; $A107)</f>
        <v>10</v>
      </c>
      <c r="F107">
        <f t="shared" si="8"/>
        <v>28</v>
      </c>
      <c r="G107">
        <f>COUNTIFS(Donnees!$G:$G,"&lt;=" &amp; $A107,Donnees!$H:$H,"&gt;=" &amp; $A107)</f>
        <v>28</v>
      </c>
      <c r="H107">
        <f>SUMPRODUCT(Donnees!$C$2:$C$200,--(Donnees!$B$2:$B$200=H$2),--(Donnees!$G$2:$G$200&lt;=$A107),--(Donnees!$H$2:$H$200&gt;=$A107))</f>
        <v>2010</v>
      </c>
      <c r="I107">
        <f>SUMPRODUCT(Donnees!$C$2:$C$200,--(Donnees!$B$2:$B$200=I$2),--(Donnees!$G$2:$G$200&lt;=$A107),--(Donnees!$H$2:$H$200&gt;=$A107))</f>
        <v>3410</v>
      </c>
      <c r="J107">
        <f>SUMPRODUCT(Donnees!$C$2:$C$200,--(Donnees!$B$2:$B$200=J$2),--(Donnees!$G$2:$G$200&lt;=$A107),--(Donnees!$H$2:$H$200&gt;=$A107))</f>
        <v>5860</v>
      </c>
      <c r="K107">
        <f>SUMPRODUCT(Donnees!$C$2:$C$200,--(Donnees!$B$2:$B$200=K$2),--(Donnees!$G$2:$G$200&lt;=$A107),--(Donnees!$H$2:$H$200&gt;=$A107))</f>
        <v>5840</v>
      </c>
      <c r="L107">
        <f t="shared" si="9"/>
        <v>17120</v>
      </c>
      <c r="M107">
        <f>SUMPRODUCT(Donnees!$C$2:$C$200,--(Donnees!$G$2:$G$200&lt;=$A107),--(Donnees!$H$2:$H$200&gt;=$A107))</f>
        <v>17120</v>
      </c>
      <c r="N107">
        <f t="shared" ca="1" si="11"/>
        <v>3</v>
      </c>
    </row>
    <row r="108" spans="1:14" x14ac:dyDescent="0.2">
      <c r="A108" s="3">
        <f t="shared" si="10"/>
        <v>43105</v>
      </c>
      <c r="B108">
        <f>COUNTIFS(Donnees!$B:$B,"=" &amp; B$2,Donnees!$G:$G,"&lt;=" &amp; $A108,Donnees!$H:$H,"&gt;=" &amp; $A108)</f>
        <v>3</v>
      </c>
      <c r="C108">
        <f>COUNTIFS(Donnees!$B:$B,"=" &amp; C$2,Donnees!$G:$G,"&lt;=" &amp; $A108,Donnees!$H:$H,"&gt;=" &amp; $A108)</f>
        <v>7</v>
      </c>
      <c r="D108">
        <f>COUNTIFS(Donnees!$B:$B,"=" &amp; D$2,Donnees!$G:$G,"&lt;=" &amp; $A108,Donnees!$H:$H,"&gt;=" &amp; $A108)</f>
        <v>9</v>
      </c>
      <c r="E108">
        <f>COUNTIFS(Donnees!$B:$B,"=" &amp; E$2,Donnees!$G:$G,"&lt;=" &amp; $A108,Donnees!$H:$H,"&gt;=" &amp; $A108)</f>
        <v>10</v>
      </c>
      <c r="F108">
        <f t="shared" si="8"/>
        <v>29</v>
      </c>
      <c r="G108">
        <f>COUNTIFS(Donnees!$G:$G,"&lt;=" &amp; $A108,Donnees!$H:$H,"&gt;=" &amp; $A108)</f>
        <v>29</v>
      </c>
      <c r="H108">
        <f>SUMPRODUCT(Donnees!$C$2:$C$200,--(Donnees!$B$2:$B$200=H$2),--(Donnees!$G$2:$G$200&lt;=$A108),--(Donnees!$H$2:$H$200&gt;=$A108))</f>
        <v>2010</v>
      </c>
      <c r="I108">
        <f>SUMPRODUCT(Donnees!$C$2:$C$200,--(Donnees!$B$2:$B$200=I$2),--(Donnees!$G$2:$G$200&lt;=$A108),--(Donnees!$H$2:$H$200&gt;=$A108))</f>
        <v>4140</v>
      </c>
      <c r="J108">
        <f>SUMPRODUCT(Donnees!$C$2:$C$200,--(Donnees!$B$2:$B$200=J$2),--(Donnees!$G$2:$G$200&lt;=$A108),--(Donnees!$H$2:$H$200&gt;=$A108))</f>
        <v>5860</v>
      </c>
      <c r="K108">
        <f>SUMPRODUCT(Donnees!$C$2:$C$200,--(Donnees!$B$2:$B$200=K$2),--(Donnees!$G$2:$G$200&lt;=$A108),--(Donnees!$H$2:$H$200&gt;=$A108))</f>
        <v>5840</v>
      </c>
      <c r="L108">
        <f t="shared" si="9"/>
        <v>17850</v>
      </c>
      <c r="M108">
        <f>SUMPRODUCT(Donnees!$C$2:$C$200,--(Donnees!$G$2:$G$200&lt;=$A108),--(Donnees!$H$2:$H$200&gt;=$A108))</f>
        <v>17850</v>
      </c>
      <c r="N108">
        <f t="shared" ca="1" si="11"/>
        <v>3</v>
      </c>
    </row>
    <row r="109" spans="1:14" x14ac:dyDescent="0.2">
      <c r="A109" s="3">
        <f t="shared" si="10"/>
        <v>43112</v>
      </c>
      <c r="B109">
        <f>COUNTIFS(Donnees!$B:$B,"=" &amp; B$2,Donnees!$G:$G,"&lt;=" &amp; $A109,Donnees!$H:$H,"&gt;=" &amp; $A109)</f>
        <v>3</v>
      </c>
      <c r="C109">
        <f>COUNTIFS(Donnees!$B:$B,"=" &amp; C$2,Donnees!$G:$G,"&lt;=" &amp; $A109,Donnees!$H:$H,"&gt;=" &amp; $A109)</f>
        <v>7</v>
      </c>
      <c r="D109">
        <f>COUNTIFS(Donnees!$B:$B,"=" &amp; D$2,Donnees!$G:$G,"&lt;=" &amp; $A109,Donnees!$H:$H,"&gt;=" &amp; $A109)</f>
        <v>9</v>
      </c>
      <c r="E109">
        <f>COUNTIFS(Donnees!$B:$B,"=" &amp; E$2,Donnees!$G:$G,"&lt;=" &amp; $A109,Donnees!$H:$H,"&gt;=" &amp; $A109)</f>
        <v>10</v>
      </c>
      <c r="F109">
        <f t="shared" si="8"/>
        <v>29</v>
      </c>
      <c r="G109">
        <f>COUNTIFS(Donnees!$G:$G,"&lt;=" &amp; $A109,Donnees!$H:$H,"&gt;=" &amp; $A109)</f>
        <v>29</v>
      </c>
      <c r="H109">
        <f>SUMPRODUCT(Donnees!$C$2:$C$200,--(Donnees!$B$2:$B$200=H$2),--(Donnees!$G$2:$G$200&lt;=$A109),--(Donnees!$H$2:$H$200&gt;=$A109))</f>
        <v>2010</v>
      </c>
      <c r="I109">
        <f>SUMPRODUCT(Donnees!$C$2:$C$200,--(Donnees!$B$2:$B$200=I$2),--(Donnees!$G$2:$G$200&lt;=$A109),--(Donnees!$H$2:$H$200&gt;=$A109))</f>
        <v>4140</v>
      </c>
      <c r="J109">
        <f>SUMPRODUCT(Donnees!$C$2:$C$200,--(Donnees!$B$2:$B$200=J$2),--(Donnees!$G$2:$G$200&lt;=$A109),--(Donnees!$H$2:$H$200&gt;=$A109))</f>
        <v>5860</v>
      </c>
      <c r="K109">
        <f>SUMPRODUCT(Donnees!$C$2:$C$200,--(Donnees!$B$2:$B$200=K$2),--(Donnees!$G$2:$G$200&lt;=$A109),--(Donnees!$H$2:$H$200&gt;=$A109))</f>
        <v>5840</v>
      </c>
      <c r="L109">
        <f t="shared" si="9"/>
        <v>17850</v>
      </c>
      <c r="M109">
        <f>SUMPRODUCT(Donnees!$C$2:$C$200,--(Donnees!$G$2:$G$200&lt;=$A109),--(Donnees!$H$2:$H$200&gt;=$A109))</f>
        <v>17850</v>
      </c>
      <c r="N109">
        <f t="shared" ca="1" si="11"/>
        <v>3</v>
      </c>
    </row>
    <row r="110" spans="1:14" x14ac:dyDescent="0.2">
      <c r="A110" s="3">
        <f t="shared" si="10"/>
        <v>43119</v>
      </c>
      <c r="B110">
        <f>COUNTIFS(Donnees!$B:$B,"=" &amp; B$2,Donnees!$G:$G,"&lt;=" &amp; $A110,Donnees!$H:$H,"&gt;=" &amp; $A110)</f>
        <v>4</v>
      </c>
      <c r="C110">
        <f>COUNTIFS(Donnees!$B:$B,"=" &amp; C$2,Donnees!$G:$G,"&lt;=" &amp; $A110,Donnees!$H:$H,"&gt;=" &amp; $A110)</f>
        <v>7</v>
      </c>
      <c r="D110">
        <f>COUNTIFS(Donnees!$B:$B,"=" &amp; D$2,Donnees!$G:$G,"&lt;=" &amp; $A110,Donnees!$H:$H,"&gt;=" &amp; $A110)</f>
        <v>9</v>
      </c>
      <c r="E110">
        <f>COUNTIFS(Donnees!$B:$B,"=" &amp; E$2,Donnees!$G:$G,"&lt;=" &amp; $A110,Donnees!$H:$H,"&gt;=" &amp; $A110)</f>
        <v>10</v>
      </c>
      <c r="F110">
        <f t="shared" si="8"/>
        <v>30</v>
      </c>
      <c r="G110">
        <f>COUNTIFS(Donnees!$G:$G,"&lt;=" &amp; $A110,Donnees!$H:$H,"&gt;=" &amp; $A110)</f>
        <v>30</v>
      </c>
      <c r="H110">
        <f>SUMPRODUCT(Donnees!$C$2:$C$200,--(Donnees!$B$2:$B$200=H$2),--(Donnees!$G$2:$G$200&lt;=$A110),--(Donnees!$H$2:$H$200&gt;=$A110))</f>
        <v>2550</v>
      </c>
      <c r="I110">
        <f>SUMPRODUCT(Donnees!$C$2:$C$200,--(Donnees!$B$2:$B$200=I$2),--(Donnees!$G$2:$G$200&lt;=$A110),--(Donnees!$H$2:$H$200&gt;=$A110))</f>
        <v>4140</v>
      </c>
      <c r="J110">
        <f>SUMPRODUCT(Donnees!$C$2:$C$200,--(Donnees!$B$2:$B$200=J$2),--(Donnees!$G$2:$G$200&lt;=$A110),--(Donnees!$H$2:$H$200&gt;=$A110))</f>
        <v>5860</v>
      </c>
      <c r="K110">
        <f>SUMPRODUCT(Donnees!$C$2:$C$200,--(Donnees!$B$2:$B$200=K$2),--(Donnees!$G$2:$G$200&lt;=$A110),--(Donnees!$H$2:$H$200&gt;=$A110))</f>
        <v>5840</v>
      </c>
      <c r="L110">
        <f t="shared" si="9"/>
        <v>18390</v>
      </c>
      <c r="M110">
        <f>SUMPRODUCT(Donnees!$C$2:$C$200,--(Donnees!$G$2:$G$200&lt;=$A110),--(Donnees!$H$2:$H$200&gt;=$A110))</f>
        <v>18390</v>
      </c>
      <c r="N110">
        <f t="shared" ca="1" si="11"/>
        <v>4</v>
      </c>
    </row>
    <row r="111" spans="1:14" x14ac:dyDescent="0.2">
      <c r="A111" s="3">
        <f t="shared" si="10"/>
        <v>43126</v>
      </c>
      <c r="B111">
        <f>COUNTIFS(Donnees!$B:$B,"=" &amp; B$2,Donnees!$G:$G,"&lt;=" &amp; $A111,Donnees!$H:$H,"&gt;=" &amp; $A111)</f>
        <v>4</v>
      </c>
      <c r="C111">
        <f>COUNTIFS(Donnees!$B:$B,"=" &amp; C$2,Donnees!$G:$G,"&lt;=" &amp; $A111,Donnees!$H:$H,"&gt;=" &amp; $A111)</f>
        <v>7</v>
      </c>
      <c r="D111">
        <f>COUNTIFS(Donnees!$B:$B,"=" &amp; D$2,Donnees!$G:$G,"&lt;=" &amp; $A111,Donnees!$H:$H,"&gt;=" &amp; $A111)</f>
        <v>9</v>
      </c>
      <c r="E111">
        <f>COUNTIFS(Donnees!$B:$B,"=" &amp; E$2,Donnees!$G:$G,"&lt;=" &amp; $A111,Donnees!$H:$H,"&gt;=" &amp; $A111)</f>
        <v>9</v>
      </c>
      <c r="F111">
        <f t="shared" si="8"/>
        <v>29</v>
      </c>
      <c r="G111">
        <f>COUNTIFS(Donnees!$G:$G,"&lt;=" &amp; $A111,Donnees!$H:$H,"&gt;=" &amp; $A111)</f>
        <v>29</v>
      </c>
      <c r="H111">
        <f>SUMPRODUCT(Donnees!$C$2:$C$200,--(Donnees!$B$2:$B$200=H$2),--(Donnees!$G$2:$G$200&lt;=$A111),--(Donnees!$H$2:$H$200&gt;=$A111))</f>
        <v>2550</v>
      </c>
      <c r="I111">
        <f>SUMPRODUCT(Donnees!$C$2:$C$200,--(Donnees!$B$2:$B$200=I$2),--(Donnees!$G$2:$G$200&lt;=$A111),--(Donnees!$H$2:$H$200&gt;=$A111))</f>
        <v>4140</v>
      </c>
      <c r="J111">
        <f>SUMPRODUCT(Donnees!$C$2:$C$200,--(Donnees!$B$2:$B$200=J$2),--(Donnees!$G$2:$G$200&lt;=$A111),--(Donnees!$H$2:$H$200&gt;=$A111))</f>
        <v>5860</v>
      </c>
      <c r="K111">
        <f>SUMPRODUCT(Donnees!$C$2:$C$200,--(Donnees!$B$2:$B$200=K$2),--(Donnees!$G$2:$G$200&lt;=$A111),--(Donnees!$H$2:$H$200&gt;=$A111))</f>
        <v>5570</v>
      </c>
      <c r="L111">
        <f t="shared" si="9"/>
        <v>18120</v>
      </c>
      <c r="M111">
        <f>SUMPRODUCT(Donnees!$C$2:$C$200,--(Donnees!$G$2:$G$200&lt;=$A111),--(Donnees!$H$2:$H$200&gt;=$A111))</f>
        <v>18120</v>
      </c>
      <c r="N111">
        <f t="shared" ca="1" si="11"/>
        <v>4</v>
      </c>
    </row>
    <row r="112" spans="1:14" x14ac:dyDescent="0.2">
      <c r="A112" s="3">
        <f t="shared" si="10"/>
        <v>43133</v>
      </c>
      <c r="B112">
        <f>COUNTIFS(Donnees!$B:$B,"=" &amp; B$2,Donnees!$G:$G,"&lt;=" &amp; $A112,Donnees!$H:$H,"&gt;=" &amp; $A112)</f>
        <v>5</v>
      </c>
      <c r="C112">
        <f>COUNTIFS(Donnees!$B:$B,"=" &amp; C$2,Donnees!$G:$G,"&lt;=" &amp; $A112,Donnees!$H:$H,"&gt;=" &amp; $A112)</f>
        <v>6</v>
      </c>
      <c r="D112">
        <f>COUNTIFS(Donnees!$B:$B,"=" &amp; D$2,Donnees!$G:$G,"&lt;=" &amp; $A112,Donnees!$H:$H,"&gt;=" &amp; $A112)</f>
        <v>10</v>
      </c>
      <c r="E112">
        <f>COUNTIFS(Donnees!$B:$B,"=" &amp; E$2,Donnees!$G:$G,"&lt;=" &amp; $A112,Donnees!$H:$H,"&gt;=" &amp; $A112)</f>
        <v>9</v>
      </c>
      <c r="F112">
        <f t="shared" si="8"/>
        <v>30</v>
      </c>
      <c r="G112">
        <f>COUNTIFS(Donnees!$G:$G,"&lt;=" &amp; $A112,Donnees!$H:$H,"&gt;=" &amp; $A112)</f>
        <v>30</v>
      </c>
      <c r="H112">
        <f>SUMPRODUCT(Donnees!$C$2:$C$200,--(Donnees!$B$2:$B$200=H$2),--(Donnees!$G$2:$G$200&lt;=$A112),--(Donnees!$H$2:$H$200&gt;=$A112))</f>
        <v>2820</v>
      </c>
      <c r="I112">
        <f>SUMPRODUCT(Donnees!$C$2:$C$200,--(Donnees!$B$2:$B$200=I$2),--(Donnees!$G$2:$G$200&lt;=$A112),--(Donnees!$H$2:$H$200&gt;=$A112))</f>
        <v>3890</v>
      </c>
      <c r="J112">
        <f>SUMPRODUCT(Donnees!$C$2:$C$200,--(Donnees!$B$2:$B$200=J$2),--(Donnees!$G$2:$G$200&lt;=$A112),--(Donnees!$H$2:$H$200&gt;=$A112))</f>
        <v>6680</v>
      </c>
      <c r="K112">
        <f>SUMPRODUCT(Donnees!$C$2:$C$200,--(Donnees!$B$2:$B$200=K$2),--(Donnees!$G$2:$G$200&lt;=$A112),--(Donnees!$H$2:$H$200&gt;=$A112))</f>
        <v>5570</v>
      </c>
      <c r="L112">
        <f t="shared" si="9"/>
        <v>18960</v>
      </c>
      <c r="M112">
        <f>SUMPRODUCT(Donnees!$C$2:$C$200,--(Donnees!$G$2:$G$200&lt;=$A112),--(Donnees!$H$2:$H$200&gt;=$A112))</f>
        <v>18960</v>
      </c>
      <c r="N112">
        <f t="shared" ca="1" si="11"/>
        <v>5</v>
      </c>
    </row>
    <row r="113" spans="1:14" x14ac:dyDescent="0.2">
      <c r="A113" s="3">
        <f t="shared" si="10"/>
        <v>43140</v>
      </c>
      <c r="B113">
        <f>COUNTIFS(Donnees!$B:$B,"=" &amp; B$2,Donnees!$G:$G,"&lt;=" &amp; $A113,Donnees!$H:$H,"&gt;=" &amp; $A113)</f>
        <v>6</v>
      </c>
      <c r="C113">
        <f>COUNTIFS(Donnees!$B:$B,"=" &amp; C$2,Donnees!$G:$G,"&lt;=" &amp; $A113,Donnees!$H:$H,"&gt;=" &amp; $A113)</f>
        <v>5</v>
      </c>
      <c r="D113">
        <f>COUNTIFS(Donnees!$B:$B,"=" &amp; D$2,Donnees!$G:$G,"&lt;=" &amp; $A113,Donnees!$H:$H,"&gt;=" &amp; $A113)</f>
        <v>10</v>
      </c>
      <c r="E113">
        <f>COUNTIFS(Donnees!$B:$B,"=" &amp; E$2,Donnees!$G:$G,"&lt;=" &amp; $A113,Donnees!$H:$H,"&gt;=" &amp; $A113)</f>
        <v>10</v>
      </c>
      <c r="F113">
        <f t="shared" si="8"/>
        <v>31</v>
      </c>
      <c r="G113">
        <f>COUNTIFS(Donnees!$G:$G,"&lt;=" &amp; $A113,Donnees!$H:$H,"&gt;=" &amp; $A113)</f>
        <v>31</v>
      </c>
      <c r="H113">
        <f>SUMPRODUCT(Donnees!$C$2:$C$200,--(Donnees!$B$2:$B$200=H$2),--(Donnees!$G$2:$G$200&lt;=$A113),--(Donnees!$H$2:$H$200&gt;=$A113))</f>
        <v>3320</v>
      </c>
      <c r="I113">
        <f>SUMPRODUCT(Donnees!$C$2:$C$200,--(Donnees!$B$2:$B$200=I$2),--(Donnees!$G$2:$G$200&lt;=$A113),--(Donnees!$H$2:$H$200&gt;=$A113))</f>
        <v>3310</v>
      </c>
      <c r="J113">
        <f>SUMPRODUCT(Donnees!$C$2:$C$200,--(Donnees!$B$2:$B$200=J$2),--(Donnees!$G$2:$G$200&lt;=$A113),--(Donnees!$H$2:$H$200&gt;=$A113))</f>
        <v>6680</v>
      </c>
      <c r="K113">
        <f>SUMPRODUCT(Donnees!$C$2:$C$200,--(Donnees!$B$2:$B$200=K$2),--(Donnees!$G$2:$G$200&lt;=$A113),--(Donnees!$H$2:$H$200&gt;=$A113))</f>
        <v>5990</v>
      </c>
      <c r="L113">
        <f t="shared" si="9"/>
        <v>19300</v>
      </c>
      <c r="M113">
        <f>SUMPRODUCT(Donnees!$C$2:$C$200,--(Donnees!$G$2:$G$200&lt;=$A113),--(Donnees!$H$2:$H$200&gt;=$A113))</f>
        <v>19300</v>
      </c>
      <c r="N113">
        <f t="shared" ca="1" si="11"/>
        <v>6</v>
      </c>
    </row>
    <row r="114" spans="1:14" x14ac:dyDescent="0.2">
      <c r="A114" s="3">
        <f t="shared" si="10"/>
        <v>43147</v>
      </c>
      <c r="B114">
        <f>COUNTIFS(Donnees!$B:$B,"=" &amp; B$2,Donnees!$G:$G,"&lt;=" &amp; $A114,Donnees!$H:$H,"&gt;=" &amp; $A114)</f>
        <v>6</v>
      </c>
      <c r="C114">
        <f>COUNTIFS(Donnees!$B:$B,"=" &amp; C$2,Donnees!$G:$G,"&lt;=" &amp; $A114,Donnees!$H:$H,"&gt;=" &amp; $A114)</f>
        <v>4</v>
      </c>
      <c r="D114">
        <f>COUNTIFS(Donnees!$B:$B,"=" &amp; D$2,Donnees!$G:$G,"&lt;=" &amp; $A114,Donnees!$H:$H,"&gt;=" &amp; $A114)</f>
        <v>9</v>
      </c>
      <c r="E114">
        <f>COUNTIFS(Donnees!$B:$B,"=" &amp; E$2,Donnees!$G:$G,"&lt;=" &amp; $A114,Donnees!$H:$H,"&gt;=" &amp; $A114)</f>
        <v>11</v>
      </c>
      <c r="F114">
        <f t="shared" si="8"/>
        <v>30</v>
      </c>
      <c r="G114">
        <f>COUNTIFS(Donnees!$G:$G,"&lt;=" &amp; $A114,Donnees!$H:$H,"&gt;=" &amp; $A114)</f>
        <v>30</v>
      </c>
      <c r="H114">
        <f>SUMPRODUCT(Donnees!$C$2:$C$200,--(Donnees!$B$2:$B$200=H$2),--(Donnees!$G$2:$G$200&lt;=$A114),--(Donnees!$H$2:$H$200&gt;=$A114))</f>
        <v>3320</v>
      </c>
      <c r="I114">
        <f>SUMPRODUCT(Donnees!$C$2:$C$200,--(Donnees!$B$2:$B$200=I$2),--(Donnees!$G$2:$G$200&lt;=$A114),--(Donnees!$H$2:$H$200&gt;=$A114))</f>
        <v>3020</v>
      </c>
      <c r="J114">
        <f>SUMPRODUCT(Donnees!$C$2:$C$200,--(Donnees!$B$2:$B$200=J$2),--(Donnees!$G$2:$G$200&lt;=$A114),--(Donnees!$H$2:$H$200&gt;=$A114))</f>
        <v>5940</v>
      </c>
      <c r="K114">
        <f>SUMPRODUCT(Donnees!$C$2:$C$200,--(Donnees!$B$2:$B$200=K$2),--(Donnees!$G$2:$G$200&lt;=$A114),--(Donnees!$H$2:$H$200&gt;=$A114))</f>
        <v>6280</v>
      </c>
      <c r="L114">
        <f t="shared" si="9"/>
        <v>18560</v>
      </c>
      <c r="M114">
        <f>SUMPRODUCT(Donnees!$C$2:$C$200,--(Donnees!$G$2:$G$200&lt;=$A114),--(Donnees!$H$2:$H$200&gt;=$A114))</f>
        <v>18560</v>
      </c>
      <c r="N114">
        <f t="shared" ca="1" si="11"/>
        <v>6</v>
      </c>
    </row>
    <row r="115" spans="1:14" x14ac:dyDescent="0.2">
      <c r="A115" s="3">
        <f t="shared" si="10"/>
        <v>43154</v>
      </c>
      <c r="B115">
        <f>COUNTIFS(Donnees!$B:$B,"=" &amp; B$2,Donnees!$G:$G,"&lt;=" &amp; $A115,Donnees!$H:$H,"&gt;=" &amp; $A115)</f>
        <v>6</v>
      </c>
      <c r="C115">
        <f>COUNTIFS(Donnees!$B:$B,"=" &amp; C$2,Donnees!$G:$G,"&lt;=" &amp; $A115,Donnees!$H:$H,"&gt;=" &amp; $A115)</f>
        <v>4</v>
      </c>
      <c r="D115">
        <f>COUNTIFS(Donnees!$B:$B,"=" &amp; D$2,Donnees!$G:$G,"&lt;=" &amp; $A115,Donnees!$H:$H,"&gt;=" &amp; $A115)</f>
        <v>9</v>
      </c>
      <c r="E115">
        <f>COUNTIFS(Donnees!$B:$B,"=" &amp; E$2,Donnees!$G:$G,"&lt;=" &amp; $A115,Donnees!$H:$H,"&gt;=" &amp; $A115)</f>
        <v>11</v>
      </c>
      <c r="F115">
        <f t="shared" si="8"/>
        <v>30</v>
      </c>
      <c r="G115">
        <f>COUNTIFS(Donnees!$G:$G,"&lt;=" &amp; $A115,Donnees!$H:$H,"&gt;=" &amp; $A115)</f>
        <v>30</v>
      </c>
      <c r="H115">
        <f>SUMPRODUCT(Donnees!$C$2:$C$200,--(Donnees!$B$2:$B$200=H$2),--(Donnees!$G$2:$G$200&lt;=$A115),--(Donnees!$H$2:$H$200&gt;=$A115))</f>
        <v>3320</v>
      </c>
      <c r="I115">
        <f>SUMPRODUCT(Donnees!$C$2:$C$200,--(Donnees!$B$2:$B$200=I$2),--(Donnees!$G$2:$G$200&lt;=$A115),--(Donnees!$H$2:$H$200&gt;=$A115))</f>
        <v>3020</v>
      </c>
      <c r="J115">
        <f>SUMPRODUCT(Donnees!$C$2:$C$200,--(Donnees!$B$2:$B$200=J$2),--(Donnees!$G$2:$G$200&lt;=$A115),--(Donnees!$H$2:$H$200&gt;=$A115))</f>
        <v>5940</v>
      </c>
      <c r="K115">
        <f>SUMPRODUCT(Donnees!$C$2:$C$200,--(Donnees!$B$2:$B$200=K$2),--(Donnees!$G$2:$G$200&lt;=$A115),--(Donnees!$H$2:$H$200&gt;=$A115))</f>
        <v>6280</v>
      </c>
      <c r="L115">
        <f t="shared" si="9"/>
        <v>18560</v>
      </c>
      <c r="M115">
        <f>SUMPRODUCT(Donnees!$C$2:$C$200,--(Donnees!$G$2:$G$200&lt;=$A115),--(Donnees!$H$2:$H$200&gt;=$A115))</f>
        <v>18560</v>
      </c>
      <c r="N115">
        <f t="shared" ca="1" si="11"/>
        <v>6</v>
      </c>
    </row>
    <row r="116" spans="1:14" x14ac:dyDescent="0.2">
      <c r="A116" s="3">
        <f t="shared" si="10"/>
        <v>43161</v>
      </c>
      <c r="B116">
        <f>COUNTIFS(Donnees!$B:$B,"=" &amp; B$2,Donnees!$G:$G,"&lt;=" &amp; $A116,Donnees!$H:$H,"&gt;=" &amp; $A116)</f>
        <v>6</v>
      </c>
      <c r="C116">
        <f>COUNTIFS(Donnees!$B:$B,"=" &amp; C$2,Donnees!$G:$G,"&lt;=" &amp; $A116,Donnees!$H:$H,"&gt;=" &amp; $A116)</f>
        <v>4</v>
      </c>
      <c r="D116">
        <f>COUNTIFS(Donnees!$B:$B,"=" &amp; D$2,Donnees!$G:$G,"&lt;=" &amp; $A116,Donnees!$H:$H,"&gt;=" &amp; $A116)</f>
        <v>9</v>
      </c>
      <c r="E116">
        <f>COUNTIFS(Donnees!$B:$B,"=" &amp; E$2,Donnees!$G:$G,"&lt;=" &amp; $A116,Donnees!$H:$H,"&gt;=" &amp; $A116)</f>
        <v>11</v>
      </c>
      <c r="F116">
        <f t="shared" si="8"/>
        <v>30</v>
      </c>
      <c r="G116">
        <f>COUNTIFS(Donnees!$G:$G,"&lt;=" &amp; $A116,Donnees!$H:$H,"&gt;=" &amp; $A116)</f>
        <v>30</v>
      </c>
      <c r="H116">
        <f>SUMPRODUCT(Donnees!$C$2:$C$200,--(Donnees!$B$2:$B$200=H$2),--(Donnees!$G$2:$G$200&lt;=$A116),--(Donnees!$H$2:$H$200&gt;=$A116))</f>
        <v>3320</v>
      </c>
      <c r="I116">
        <f>SUMPRODUCT(Donnees!$C$2:$C$200,--(Donnees!$B$2:$B$200=I$2),--(Donnees!$G$2:$G$200&lt;=$A116),--(Donnees!$H$2:$H$200&gt;=$A116))</f>
        <v>3020</v>
      </c>
      <c r="J116">
        <f>SUMPRODUCT(Donnees!$C$2:$C$200,--(Donnees!$B$2:$B$200=J$2),--(Donnees!$G$2:$G$200&lt;=$A116),--(Donnees!$H$2:$H$200&gt;=$A116))</f>
        <v>5770</v>
      </c>
      <c r="K116">
        <f>SUMPRODUCT(Donnees!$C$2:$C$200,--(Donnees!$B$2:$B$200=K$2),--(Donnees!$G$2:$G$200&lt;=$A116),--(Donnees!$H$2:$H$200&gt;=$A116))</f>
        <v>5970</v>
      </c>
      <c r="L116">
        <f t="shared" si="9"/>
        <v>18080</v>
      </c>
      <c r="M116">
        <f>SUMPRODUCT(Donnees!$C$2:$C$200,--(Donnees!$G$2:$G$200&lt;=$A116),--(Donnees!$H$2:$H$200&gt;=$A116))</f>
        <v>18080</v>
      </c>
      <c r="N116">
        <f t="shared" ca="1" si="11"/>
        <v>6</v>
      </c>
    </row>
    <row r="117" spans="1:14" x14ac:dyDescent="0.2">
      <c r="A117" s="3">
        <f t="shared" si="10"/>
        <v>43168</v>
      </c>
      <c r="B117">
        <f>COUNTIFS(Donnees!$B:$B,"=" &amp; B$2,Donnees!$G:$G,"&lt;=" &amp; $A117,Donnees!$H:$H,"&gt;=" &amp; $A117)</f>
        <v>6</v>
      </c>
      <c r="C117">
        <f>COUNTIFS(Donnees!$B:$B,"=" &amp; C$2,Donnees!$G:$G,"&lt;=" &amp; $A117,Donnees!$H:$H,"&gt;=" &amp; $A117)</f>
        <v>4</v>
      </c>
      <c r="D117">
        <f>COUNTIFS(Donnees!$B:$B,"=" &amp; D$2,Donnees!$G:$G,"&lt;=" &amp; $A117,Donnees!$H:$H,"&gt;=" &amp; $A117)</f>
        <v>9</v>
      </c>
      <c r="E117">
        <f>COUNTIFS(Donnees!$B:$B,"=" &amp; E$2,Donnees!$G:$G,"&lt;=" &amp; $A117,Donnees!$H:$H,"&gt;=" &amp; $A117)</f>
        <v>10</v>
      </c>
      <c r="F117">
        <f t="shared" si="8"/>
        <v>29</v>
      </c>
      <c r="G117">
        <f>COUNTIFS(Donnees!$G:$G,"&lt;=" &amp; $A117,Donnees!$H:$H,"&gt;=" &amp; $A117)</f>
        <v>29</v>
      </c>
      <c r="H117">
        <f>SUMPRODUCT(Donnees!$C$2:$C$200,--(Donnees!$B$2:$B$200=H$2),--(Donnees!$G$2:$G$200&lt;=$A117),--(Donnees!$H$2:$H$200&gt;=$A117))</f>
        <v>3320</v>
      </c>
      <c r="I117">
        <f>SUMPRODUCT(Donnees!$C$2:$C$200,--(Donnees!$B$2:$B$200=I$2),--(Donnees!$G$2:$G$200&lt;=$A117),--(Donnees!$H$2:$H$200&gt;=$A117))</f>
        <v>3020</v>
      </c>
      <c r="J117">
        <f>SUMPRODUCT(Donnees!$C$2:$C$200,--(Donnees!$B$2:$B$200=J$2),--(Donnees!$G$2:$G$200&lt;=$A117),--(Donnees!$H$2:$H$200&gt;=$A117))</f>
        <v>5770</v>
      </c>
      <c r="K117">
        <f>SUMPRODUCT(Donnees!$C$2:$C$200,--(Donnees!$B$2:$B$200=K$2),--(Donnees!$G$2:$G$200&lt;=$A117),--(Donnees!$H$2:$H$200&gt;=$A117))</f>
        <v>5660</v>
      </c>
      <c r="L117">
        <f t="shared" si="9"/>
        <v>17770</v>
      </c>
      <c r="M117">
        <f>SUMPRODUCT(Donnees!$C$2:$C$200,--(Donnees!$G$2:$G$200&lt;=$A117),--(Donnees!$H$2:$H$200&gt;=$A117))</f>
        <v>17770</v>
      </c>
      <c r="N117">
        <f t="shared" ca="1" si="11"/>
        <v>6</v>
      </c>
    </row>
    <row r="118" spans="1:14" x14ac:dyDescent="0.2">
      <c r="A118" s="3">
        <f t="shared" si="10"/>
        <v>43175</v>
      </c>
      <c r="B118">
        <f>COUNTIFS(Donnees!$B:$B,"=" &amp; B$2,Donnees!$G:$G,"&lt;=" &amp; $A118,Donnees!$H:$H,"&gt;=" &amp; $A118)</f>
        <v>6</v>
      </c>
      <c r="C118">
        <f>COUNTIFS(Donnees!$B:$B,"=" &amp; C$2,Donnees!$G:$G,"&lt;=" &amp; $A118,Donnees!$H:$H,"&gt;=" &amp; $A118)</f>
        <v>4</v>
      </c>
      <c r="D118">
        <f>COUNTIFS(Donnees!$B:$B,"=" &amp; D$2,Donnees!$G:$G,"&lt;=" &amp; $A118,Donnees!$H:$H,"&gt;=" &amp; $A118)</f>
        <v>9</v>
      </c>
      <c r="E118">
        <f>COUNTIFS(Donnees!$B:$B,"=" &amp; E$2,Donnees!$G:$G,"&lt;=" &amp; $A118,Donnees!$H:$H,"&gt;=" &amp; $A118)</f>
        <v>10</v>
      </c>
      <c r="F118">
        <f t="shared" si="8"/>
        <v>29</v>
      </c>
      <c r="G118">
        <f>COUNTIFS(Donnees!$G:$G,"&lt;=" &amp; $A118,Donnees!$H:$H,"&gt;=" &amp; $A118)</f>
        <v>29</v>
      </c>
      <c r="H118">
        <f>SUMPRODUCT(Donnees!$C$2:$C$200,--(Donnees!$B$2:$B$200=H$2),--(Donnees!$G$2:$G$200&lt;=$A118),--(Donnees!$H$2:$H$200&gt;=$A118))</f>
        <v>3320</v>
      </c>
      <c r="I118">
        <f>SUMPRODUCT(Donnees!$C$2:$C$200,--(Donnees!$B$2:$B$200=I$2),--(Donnees!$G$2:$G$200&lt;=$A118),--(Donnees!$H$2:$H$200&gt;=$A118))</f>
        <v>3020</v>
      </c>
      <c r="J118">
        <f>SUMPRODUCT(Donnees!$C$2:$C$200,--(Donnees!$B$2:$B$200=J$2),--(Donnees!$G$2:$G$200&lt;=$A118),--(Donnees!$H$2:$H$200&gt;=$A118))</f>
        <v>5770</v>
      </c>
      <c r="K118">
        <f>SUMPRODUCT(Donnees!$C$2:$C$200,--(Donnees!$B$2:$B$200=K$2),--(Donnees!$G$2:$G$200&lt;=$A118),--(Donnees!$H$2:$H$200&gt;=$A118))</f>
        <v>5660</v>
      </c>
      <c r="L118">
        <f t="shared" si="9"/>
        <v>17770</v>
      </c>
      <c r="M118">
        <f>SUMPRODUCT(Donnees!$C$2:$C$200,--(Donnees!$G$2:$G$200&lt;=$A118),--(Donnees!$H$2:$H$200&gt;=$A118))</f>
        <v>17770</v>
      </c>
      <c r="N118">
        <f t="shared" ca="1" si="11"/>
        <v>6</v>
      </c>
    </row>
    <row r="119" spans="1:14" x14ac:dyDescent="0.2">
      <c r="A119" s="3">
        <f t="shared" si="10"/>
        <v>43182</v>
      </c>
      <c r="B119">
        <f>COUNTIFS(Donnees!$B:$B,"=" &amp; B$2,Donnees!$G:$G,"&lt;=" &amp; $A119,Donnees!$H:$H,"&gt;=" &amp; $A119)</f>
        <v>5</v>
      </c>
      <c r="C119">
        <f>COUNTIFS(Donnees!$B:$B,"=" &amp; C$2,Donnees!$G:$G,"&lt;=" &amp; $A119,Donnees!$H:$H,"&gt;=" &amp; $A119)</f>
        <v>5</v>
      </c>
      <c r="D119">
        <f>COUNTIFS(Donnees!$B:$B,"=" &amp; D$2,Donnees!$G:$G,"&lt;=" &amp; $A119,Donnees!$H:$H,"&gt;=" &amp; $A119)</f>
        <v>9</v>
      </c>
      <c r="E119">
        <f>COUNTIFS(Donnees!$B:$B,"=" &amp; E$2,Donnees!$G:$G,"&lt;=" &amp; $A119,Donnees!$H:$H,"&gt;=" &amp; $A119)</f>
        <v>10</v>
      </c>
      <c r="F119">
        <f t="shared" si="8"/>
        <v>29</v>
      </c>
      <c r="G119">
        <f>COUNTIFS(Donnees!$G:$G,"&lt;=" &amp; $A119,Donnees!$H:$H,"&gt;=" &amp; $A119)</f>
        <v>29</v>
      </c>
      <c r="H119">
        <f>SUMPRODUCT(Donnees!$C$2:$C$200,--(Donnees!$B$2:$B$200=H$2),--(Donnees!$G$2:$G$200&lt;=$A119),--(Donnees!$H$2:$H$200&gt;=$A119))</f>
        <v>2380</v>
      </c>
      <c r="I119">
        <f>SUMPRODUCT(Donnees!$C$2:$C$200,--(Donnees!$B$2:$B$200=I$2),--(Donnees!$G$2:$G$200&lt;=$A119),--(Donnees!$H$2:$H$200&gt;=$A119))</f>
        <v>3280</v>
      </c>
      <c r="J119">
        <f>SUMPRODUCT(Donnees!$C$2:$C$200,--(Donnees!$B$2:$B$200=J$2),--(Donnees!$G$2:$G$200&lt;=$A119),--(Donnees!$H$2:$H$200&gt;=$A119))</f>
        <v>5770</v>
      </c>
      <c r="K119">
        <f>SUMPRODUCT(Donnees!$C$2:$C$200,--(Donnees!$B$2:$B$200=K$2),--(Donnees!$G$2:$G$200&lt;=$A119),--(Donnees!$H$2:$H$200&gt;=$A119))</f>
        <v>5380</v>
      </c>
      <c r="L119">
        <f t="shared" si="9"/>
        <v>16810</v>
      </c>
      <c r="M119">
        <f>SUMPRODUCT(Donnees!$C$2:$C$200,--(Donnees!$G$2:$G$200&lt;=$A119),--(Donnees!$H$2:$H$200&gt;=$A119))</f>
        <v>16810</v>
      </c>
      <c r="N119">
        <f t="shared" ca="1" si="11"/>
        <v>5</v>
      </c>
    </row>
    <row r="120" spans="1:14" x14ac:dyDescent="0.2">
      <c r="A120" s="3">
        <f t="shared" si="10"/>
        <v>43189</v>
      </c>
      <c r="B120">
        <f>COUNTIFS(Donnees!$B:$B,"=" &amp; B$2,Donnees!$G:$G,"&lt;=" &amp; $A120,Donnees!$H:$H,"&gt;=" &amp; $A120)</f>
        <v>5</v>
      </c>
      <c r="C120">
        <f>COUNTIFS(Donnees!$B:$B,"=" &amp; C$2,Donnees!$G:$G,"&lt;=" &amp; $A120,Donnees!$H:$H,"&gt;=" &amp; $A120)</f>
        <v>7</v>
      </c>
      <c r="D120">
        <f>COUNTIFS(Donnees!$B:$B,"=" &amp; D$2,Donnees!$G:$G,"&lt;=" &amp; $A120,Donnees!$H:$H,"&gt;=" &amp; $A120)</f>
        <v>9</v>
      </c>
      <c r="E120">
        <f>COUNTIFS(Donnees!$B:$B,"=" &amp; E$2,Donnees!$G:$G,"&lt;=" &amp; $A120,Donnees!$H:$H,"&gt;=" &amp; $A120)</f>
        <v>9</v>
      </c>
      <c r="F120">
        <f t="shared" si="8"/>
        <v>30</v>
      </c>
      <c r="G120">
        <f>COUNTIFS(Donnees!$G:$G,"&lt;=" &amp; $A120,Donnees!$H:$H,"&gt;=" &amp; $A120)</f>
        <v>30</v>
      </c>
      <c r="H120">
        <f>SUMPRODUCT(Donnees!$C$2:$C$200,--(Donnees!$B$2:$B$200=H$2),--(Donnees!$G$2:$G$200&lt;=$A120),--(Donnees!$H$2:$H$200&gt;=$A120))</f>
        <v>2380</v>
      </c>
      <c r="I120">
        <f>SUMPRODUCT(Donnees!$C$2:$C$200,--(Donnees!$B$2:$B$200=I$2),--(Donnees!$G$2:$G$200&lt;=$A120),--(Donnees!$H$2:$H$200&gt;=$A120))</f>
        <v>4400</v>
      </c>
      <c r="J120">
        <f>SUMPRODUCT(Donnees!$C$2:$C$200,--(Donnees!$B$2:$B$200=J$2),--(Donnees!$G$2:$G$200&lt;=$A120),--(Donnees!$H$2:$H$200&gt;=$A120))</f>
        <v>5770</v>
      </c>
      <c r="K120">
        <f>SUMPRODUCT(Donnees!$C$2:$C$200,--(Donnees!$B$2:$B$200=K$2),--(Donnees!$G$2:$G$200&lt;=$A120),--(Donnees!$H$2:$H$200&gt;=$A120))</f>
        <v>4810</v>
      </c>
      <c r="L120">
        <f t="shared" si="9"/>
        <v>17360</v>
      </c>
      <c r="M120">
        <f>SUMPRODUCT(Donnees!$C$2:$C$200,--(Donnees!$G$2:$G$200&lt;=$A120),--(Donnees!$H$2:$H$200&gt;=$A120))</f>
        <v>17360</v>
      </c>
      <c r="N120">
        <f t="shared" ca="1" si="11"/>
        <v>5</v>
      </c>
    </row>
    <row r="121" spans="1:14" x14ac:dyDescent="0.2">
      <c r="A121" s="3">
        <f t="shared" si="10"/>
        <v>43196</v>
      </c>
      <c r="B121">
        <f>COUNTIFS(Donnees!$B:$B,"=" &amp; B$2,Donnees!$G:$G,"&lt;=" &amp; $A121,Donnees!$H:$H,"&gt;=" &amp; $A121)</f>
        <v>5</v>
      </c>
      <c r="C121">
        <f>COUNTIFS(Donnees!$B:$B,"=" &amp; C$2,Donnees!$G:$G,"&lt;=" &amp; $A121,Donnees!$H:$H,"&gt;=" &amp; $A121)</f>
        <v>7</v>
      </c>
      <c r="D121">
        <f>COUNTIFS(Donnees!$B:$B,"=" &amp; D$2,Donnees!$G:$G,"&lt;=" &amp; $A121,Donnees!$H:$H,"&gt;=" &amp; $A121)</f>
        <v>9</v>
      </c>
      <c r="E121">
        <f>COUNTIFS(Donnees!$B:$B,"=" &amp; E$2,Donnees!$G:$G,"&lt;=" &amp; $A121,Donnees!$H:$H,"&gt;=" &amp; $A121)</f>
        <v>9</v>
      </c>
      <c r="F121">
        <f t="shared" si="8"/>
        <v>30</v>
      </c>
      <c r="G121">
        <f>COUNTIFS(Donnees!$G:$G,"&lt;=" &amp; $A121,Donnees!$H:$H,"&gt;=" &amp; $A121)</f>
        <v>30</v>
      </c>
      <c r="H121">
        <f>SUMPRODUCT(Donnees!$C$2:$C$200,--(Donnees!$B$2:$B$200=H$2),--(Donnees!$G$2:$G$200&lt;=$A121),--(Donnees!$H$2:$H$200&gt;=$A121))</f>
        <v>2380</v>
      </c>
      <c r="I121">
        <f>SUMPRODUCT(Donnees!$C$2:$C$200,--(Donnees!$B$2:$B$200=I$2),--(Donnees!$G$2:$G$200&lt;=$A121),--(Donnees!$H$2:$H$200&gt;=$A121))</f>
        <v>4400</v>
      </c>
      <c r="J121">
        <f>SUMPRODUCT(Donnees!$C$2:$C$200,--(Donnees!$B$2:$B$200=J$2),--(Donnees!$G$2:$G$200&lt;=$A121),--(Donnees!$H$2:$H$200&gt;=$A121))</f>
        <v>5770</v>
      </c>
      <c r="K121">
        <f>SUMPRODUCT(Donnees!$C$2:$C$200,--(Donnees!$B$2:$B$200=K$2),--(Donnees!$G$2:$G$200&lt;=$A121),--(Donnees!$H$2:$H$200&gt;=$A121))</f>
        <v>4810</v>
      </c>
      <c r="L121">
        <f t="shared" si="9"/>
        <v>17360</v>
      </c>
      <c r="M121">
        <f>SUMPRODUCT(Donnees!$C$2:$C$200,--(Donnees!$G$2:$G$200&lt;=$A121),--(Donnees!$H$2:$H$200&gt;=$A121))</f>
        <v>17360</v>
      </c>
      <c r="N121">
        <f t="shared" ca="1" si="11"/>
        <v>5</v>
      </c>
    </row>
    <row r="122" spans="1:14" x14ac:dyDescent="0.2">
      <c r="A122" s="3">
        <f t="shared" si="10"/>
        <v>43203</v>
      </c>
      <c r="B122">
        <f>COUNTIFS(Donnees!$B:$B,"=" &amp; B$2,Donnees!$G:$G,"&lt;=" &amp; $A122,Donnees!$H:$H,"&gt;=" &amp; $A122)</f>
        <v>5</v>
      </c>
      <c r="C122">
        <f>COUNTIFS(Donnees!$B:$B,"=" &amp; C$2,Donnees!$G:$G,"&lt;=" &amp; $A122,Donnees!$H:$H,"&gt;=" &amp; $A122)</f>
        <v>7</v>
      </c>
      <c r="D122">
        <f>COUNTIFS(Donnees!$B:$B,"=" &amp; D$2,Donnees!$G:$G,"&lt;=" &amp; $A122,Donnees!$H:$H,"&gt;=" &amp; $A122)</f>
        <v>10</v>
      </c>
      <c r="E122">
        <f>COUNTIFS(Donnees!$B:$B,"=" &amp; E$2,Donnees!$G:$G,"&lt;=" &amp; $A122,Donnees!$H:$H,"&gt;=" &amp; $A122)</f>
        <v>9</v>
      </c>
      <c r="F122">
        <f t="shared" si="8"/>
        <v>31</v>
      </c>
      <c r="G122">
        <f>COUNTIFS(Donnees!$G:$G,"&lt;=" &amp; $A122,Donnees!$H:$H,"&gt;=" &amp; $A122)</f>
        <v>31</v>
      </c>
      <c r="H122">
        <f>SUMPRODUCT(Donnees!$C$2:$C$200,--(Donnees!$B$2:$B$200=H$2),--(Donnees!$G$2:$G$200&lt;=$A122),--(Donnees!$H$2:$H$200&gt;=$A122))</f>
        <v>2380</v>
      </c>
      <c r="I122">
        <f>SUMPRODUCT(Donnees!$C$2:$C$200,--(Donnees!$B$2:$B$200=I$2),--(Donnees!$G$2:$G$200&lt;=$A122),--(Donnees!$H$2:$H$200&gt;=$A122))</f>
        <v>4400</v>
      </c>
      <c r="J122">
        <f>SUMPRODUCT(Donnees!$C$2:$C$200,--(Donnees!$B$2:$B$200=J$2),--(Donnees!$G$2:$G$200&lt;=$A122),--(Donnees!$H$2:$H$200&gt;=$A122))</f>
        <v>6700</v>
      </c>
      <c r="K122">
        <f>SUMPRODUCT(Donnees!$C$2:$C$200,--(Donnees!$B$2:$B$200=K$2),--(Donnees!$G$2:$G$200&lt;=$A122),--(Donnees!$H$2:$H$200&gt;=$A122))</f>
        <v>4810</v>
      </c>
      <c r="L122">
        <f t="shared" si="9"/>
        <v>18290</v>
      </c>
      <c r="M122">
        <f>SUMPRODUCT(Donnees!$C$2:$C$200,--(Donnees!$G$2:$G$200&lt;=$A122),--(Donnees!$H$2:$H$200&gt;=$A122))</f>
        <v>18290</v>
      </c>
      <c r="N122">
        <f t="shared" ca="1" si="11"/>
        <v>5</v>
      </c>
    </row>
    <row r="123" spans="1:14" x14ac:dyDescent="0.2">
      <c r="A123" s="3">
        <f t="shared" si="10"/>
        <v>43210</v>
      </c>
      <c r="B123">
        <f>COUNTIFS(Donnees!$B:$B,"=" &amp; B$2,Donnees!$G:$G,"&lt;=" &amp; $A123,Donnees!$H:$H,"&gt;=" &amp; $A123)</f>
        <v>5</v>
      </c>
      <c r="C123">
        <f>COUNTIFS(Donnees!$B:$B,"=" &amp; C$2,Donnees!$G:$G,"&lt;=" &amp; $A123,Donnees!$H:$H,"&gt;=" &amp; $A123)</f>
        <v>7</v>
      </c>
      <c r="D123">
        <f>COUNTIFS(Donnees!$B:$B,"=" &amp; D$2,Donnees!$G:$G,"&lt;=" &amp; $A123,Donnees!$H:$H,"&gt;=" &amp; $A123)</f>
        <v>10</v>
      </c>
      <c r="E123">
        <f>COUNTIFS(Donnees!$B:$B,"=" &amp; E$2,Donnees!$G:$G,"&lt;=" &amp; $A123,Donnees!$H:$H,"&gt;=" &amp; $A123)</f>
        <v>8</v>
      </c>
      <c r="F123">
        <f t="shared" si="8"/>
        <v>30</v>
      </c>
      <c r="G123">
        <f>COUNTIFS(Donnees!$G:$G,"&lt;=" &amp; $A123,Donnees!$H:$H,"&gt;=" &amp; $A123)</f>
        <v>30</v>
      </c>
      <c r="H123">
        <f>SUMPRODUCT(Donnees!$C$2:$C$200,--(Donnees!$B$2:$B$200=H$2),--(Donnees!$G$2:$G$200&lt;=$A123),--(Donnees!$H$2:$H$200&gt;=$A123))</f>
        <v>2380</v>
      </c>
      <c r="I123">
        <f>SUMPRODUCT(Donnees!$C$2:$C$200,--(Donnees!$B$2:$B$200=I$2),--(Donnees!$G$2:$G$200&lt;=$A123),--(Donnees!$H$2:$H$200&gt;=$A123))</f>
        <v>4400</v>
      </c>
      <c r="J123">
        <f>SUMPRODUCT(Donnees!$C$2:$C$200,--(Donnees!$B$2:$B$200=J$2),--(Donnees!$G$2:$G$200&lt;=$A123),--(Donnees!$H$2:$H$200&gt;=$A123))</f>
        <v>6700</v>
      </c>
      <c r="K123">
        <f>SUMPRODUCT(Donnees!$C$2:$C$200,--(Donnees!$B$2:$B$200=K$2),--(Donnees!$G$2:$G$200&lt;=$A123),--(Donnees!$H$2:$H$200&gt;=$A123))</f>
        <v>4400</v>
      </c>
      <c r="L123">
        <f t="shared" si="9"/>
        <v>17880</v>
      </c>
      <c r="M123">
        <f>SUMPRODUCT(Donnees!$C$2:$C$200,--(Donnees!$G$2:$G$200&lt;=$A123),--(Donnees!$H$2:$H$200&gt;=$A123))</f>
        <v>17880</v>
      </c>
      <c r="N123">
        <f t="shared" ca="1" si="11"/>
        <v>5</v>
      </c>
    </row>
    <row r="124" spans="1:14" x14ac:dyDescent="0.2">
      <c r="A124" s="3">
        <f t="shared" si="10"/>
        <v>43217</v>
      </c>
      <c r="B124">
        <f>COUNTIFS(Donnees!$B:$B,"=" &amp; B$2,Donnees!$G:$G,"&lt;=" &amp; $A124,Donnees!$H:$H,"&gt;=" &amp; $A124)</f>
        <v>6</v>
      </c>
      <c r="C124">
        <f>COUNTIFS(Donnees!$B:$B,"=" &amp; C$2,Donnees!$G:$G,"&lt;=" &amp; $A124,Donnees!$H:$H,"&gt;=" &amp; $A124)</f>
        <v>7</v>
      </c>
      <c r="D124">
        <f>COUNTIFS(Donnees!$B:$B,"=" &amp; D$2,Donnees!$G:$G,"&lt;=" &amp; $A124,Donnees!$H:$H,"&gt;=" &amp; $A124)</f>
        <v>10</v>
      </c>
      <c r="E124">
        <f>COUNTIFS(Donnees!$B:$B,"=" &amp; E$2,Donnees!$G:$G,"&lt;=" &amp; $A124,Donnees!$H:$H,"&gt;=" &amp; $A124)</f>
        <v>9</v>
      </c>
      <c r="F124">
        <f t="shared" si="8"/>
        <v>32</v>
      </c>
      <c r="G124">
        <f>COUNTIFS(Donnees!$G:$G,"&lt;=" &amp; $A124,Donnees!$H:$H,"&gt;=" &amp; $A124)</f>
        <v>32</v>
      </c>
      <c r="H124">
        <f>SUMPRODUCT(Donnees!$C$2:$C$200,--(Donnees!$B$2:$B$200=H$2),--(Donnees!$G$2:$G$200&lt;=$A124),--(Donnees!$H$2:$H$200&gt;=$A124))</f>
        <v>3250</v>
      </c>
      <c r="I124">
        <f>SUMPRODUCT(Donnees!$C$2:$C$200,--(Donnees!$B$2:$B$200=I$2),--(Donnees!$G$2:$G$200&lt;=$A124),--(Donnees!$H$2:$H$200&gt;=$A124))</f>
        <v>4400</v>
      </c>
      <c r="J124">
        <f>SUMPRODUCT(Donnees!$C$2:$C$200,--(Donnees!$B$2:$B$200=J$2),--(Donnees!$G$2:$G$200&lt;=$A124),--(Donnees!$H$2:$H$200&gt;=$A124))</f>
        <v>6700</v>
      </c>
      <c r="K124">
        <f>SUMPRODUCT(Donnees!$C$2:$C$200,--(Donnees!$B$2:$B$200=K$2),--(Donnees!$G$2:$G$200&lt;=$A124),--(Donnees!$H$2:$H$200&gt;=$A124))</f>
        <v>5150</v>
      </c>
      <c r="L124">
        <f t="shared" si="9"/>
        <v>19500</v>
      </c>
      <c r="M124">
        <f>SUMPRODUCT(Donnees!$C$2:$C$200,--(Donnees!$G$2:$G$200&lt;=$A124),--(Donnees!$H$2:$H$200&gt;=$A124))</f>
        <v>19500</v>
      </c>
      <c r="N124">
        <f t="shared" ca="1" si="11"/>
        <v>6</v>
      </c>
    </row>
    <row r="125" spans="1:14" x14ac:dyDescent="0.2">
      <c r="A125" s="3">
        <f t="shared" si="10"/>
        <v>43224</v>
      </c>
      <c r="B125">
        <f>COUNTIFS(Donnees!$B:$B,"=" &amp; B$2,Donnees!$G:$G,"&lt;=" &amp; $A125,Donnees!$H:$H,"&gt;=" &amp; $A125)</f>
        <v>5</v>
      </c>
      <c r="C125">
        <f>COUNTIFS(Donnees!$B:$B,"=" &amp; C$2,Donnees!$G:$G,"&lt;=" &amp; $A125,Donnees!$H:$H,"&gt;=" &amp; $A125)</f>
        <v>7</v>
      </c>
      <c r="D125">
        <f>COUNTIFS(Donnees!$B:$B,"=" &amp; D$2,Donnees!$G:$G,"&lt;=" &amp; $A125,Donnees!$H:$H,"&gt;=" &amp; $A125)</f>
        <v>11</v>
      </c>
      <c r="E125">
        <f>COUNTIFS(Donnees!$B:$B,"=" &amp; E$2,Donnees!$G:$G,"&lt;=" &amp; $A125,Donnees!$H:$H,"&gt;=" &amp; $A125)</f>
        <v>9</v>
      </c>
      <c r="F125">
        <f t="shared" si="8"/>
        <v>32</v>
      </c>
      <c r="G125">
        <f>COUNTIFS(Donnees!$G:$G,"&lt;=" &amp; $A125,Donnees!$H:$H,"&gt;=" &amp; $A125)</f>
        <v>32</v>
      </c>
      <c r="H125">
        <f>SUMPRODUCT(Donnees!$C$2:$C$200,--(Donnees!$B$2:$B$200=H$2),--(Donnees!$G$2:$G$200&lt;=$A125),--(Donnees!$H$2:$H$200&gt;=$A125))</f>
        <v>3090</v>
      </c>
      <c r="I125">
        <f>SUMPRODUCT(Donnees!$C$2:$C$200,--(Donnees!$B$2:$B$200=I$2),--(Donnees!$G$2:$G$200&lt;=$A125),--(Donnees!$H$2:$H$200&gt;=$A125))</f>
        <v>4400</v>
      </c>
      <c r="J125">
        <f>SUMPRODUCT(Donnees!$C$2:$C$200,--(Donnees!$B$2:$B$200=J$2),--(Donnees!$G$2:$G$200&lt;=$A125),--(Donnees!$H$2:$H$200&gt;=$A125))</f>
        <v>7680</v>
      </c>
      <c r="K125">
        <f>SUMPRODUCT(Donnees!$C$2:$C$200,--(Donnees!$B$2:$B$200=K$2),--(Donnees!$G$2:$G$200&lt;=$A125),--(Donnees!$H$2:$H$200&gt;=$A125))</f>
        <v>5150</v>
      </c>
      <c r="L125">
        <f t="shared" si="9"/>
        <v>20320</v>
      </c>
      <c r="M125">
        <f>SUMPRODUCT(Donnees!$C$2:$C$200,--(Donnees!$G$2:$G$200&lt;=$A125),--(Donnees!$H$2:$H$200&gt;=$A125))</f>
        <v>20320</v>
      </c>
      <c r="N125">
        <f t="shared" ca="1" si="11"/>
        <v>5</v>
      </c>
    </row>
    <row r="126" spans="1:14" x14ac:dyDescent="0.2">
      <c r="A126" s="3">
        <f t="shared" si="10"/>
        <v>43231</v>
      </c>
      <c r="B126">
        <f>COUNTIFS(Donnees!$B:$B,"=" &amp; B$2,Donnees!$G:$G,"&lt;=" &amp; $A126,Donnees!$H:$H,"&gt;=" &amp; $A126)</f>
        <v>5</v>
      </c>
      <c r="C126">
        <f>COUNTIFS(Donnees!$B:$B,"=" &amp; C$2,Donnees!$G:$G,"&lt;=" &amp; $A126,Donnees!$H:$H,"&gt;=" &amp; $A126)</f>
        <v>6</v>
      </c>
      <c r="D126">
        <f>COUNTIFS(Donnees!$B:$B,"=" &amp; D$2,Donnees!$G:$G,"&lt;=" &amp; $A126,Donnees!$H:$H,"&gt;=" &amp; $A126)</f>
        <v>10</v>
      </c>
      <c r="E126">
        <f>COUNTIFS(Donnees!$B:$B,"=" &amp; E$2,Donnees!$G:$G,"&lt;=" &amp; $A126,Donnees!$H:$H,"&gt;=" &amp; $A126)</f>
        <v>9</v>
      </c>
      <c r="F126">
        <f t="shared" si="8"/>
        <v>30</v>
      </c>
      <c r="G126">
        <f>COUNTIFS(Donnees!$G:$G,"&lt;=" &amp; $A126,Donnees!$H:$H,"&gt;=" &amp; $A126)</f>
        <v>30</v>
      </c>
      <c r="H126">
        <f>SUMPRODUCT(Donnees!$C$2:$C$200,--(Donnees!$B$2:$B$200=H$2),--(Donnees!$G$2:$G$200&lt;=$A126),--(Donnees!$H$2:$H$200&gt;=$A126))</f>
        <v>3090</v>
      </c>
      <c r="I126">
        <f>SUMPRODUCT(Donnees!$C$2:$C$200,--(Donnees!$B$2:$B$200=I$2),--(Donnees!$G$2:$G$200&lt;=$A126),--(Donnees!$H$2:$H$200&gt;=$A126))</f>
        <v>3490</v>
      </c>
      <c r="J126">
        <f>SUMPRODUCT(Donnees!$C$2:$C$200,--(Donnees!$B$2:$B$200=J$2),--(Donnees!$G$2:$G$200&lt;=$A126),--(Donnees!$H$2:$H$200&gt;=$A126))</f>
        <v>7180</v>
      </c>
      <c r="K126">
        <f>SUMPRODUCT(Donnees!$C$2:$C$200,--(Donnees!$B$2:$B$200=K$2),--(Donnees!$G$2:$G$200&lt;=$A126),--(Donnees!$H$2:$H$200&gt;=$A126))</f>
        <v>5150</v>
      </c>
      <c r="L126">
        <f t="shared" si="9"/>
        <v>18910</v>
      </c>
      <c r="M126">
        <f>SUMPRODUCT(Donnees!$C$2:$C$200,--(Donnees!$G$2:$G$200&lt;=$A126),--(Donnees!$H$2:$H$200&gt;=$A126))</f>
        <v>18910</v>
      </c>
      <c r="N126">
        <f t="shared" ca="1" si="11"/>
        <v>5</v>
      </c>
    </row>
    <row r="127" spans="1:14" x14ac:dyDescent="0.2">
      <c r="A127" s="3">
        <f t="shared" si="10"/>
        <v>43238</v>
      </c>
      <c r="B127">
        <f>COUNTIFS(Donnees!$B:$B,"=" &amp; B$2,Donnees!$G:$G,"&lt;=" &amp; $A127,Donnees!$H:$H,"&gt;=" &amp; $A127)</f>
        <v>5</v>
      </c>
      <c r="C127">
        <f>COUNTIFS(Donnees!$B:$B,"=" &amp; C$2,Donnees!$G:$G,"&lt;=" &amp; $A127,Donnees!$H:$H,"&gt;=" &amp; $A127)</f>
        <v>7</v>
      </c>
      <c r="D127">
        <f>COUNTIFS(Donnees!$B:$B,"=" &amp; D$2,Donnees!$G:$G,"&lt;=" &amp; $A127,Donnees!$H:$H,"&gt;=" &amp; $A127)</f>
        <v>10</v>
      </c>
      <c r="E127">
        <f>COUNTIFS(Donnees!$B:$B,"=" &amp; E$2,Donnees!$G:$G,"&lt;=" &amp; $A127,Donnees!$H:$H,"&gt;=" &amp; $A127)</f>
        <v>10</v>
      </c>
      <c r="F127">
        <f t="shared" si="8"/>
        <v>32</v>
      </c>
      <c r="G127">
        <f>COUNTIFS(Donnees!$G:$G,"&lt;=" &amp; $A127,Donnees!$H:$H,"&gt;=" &amp; $A127)</f>
        <v>32</v>
      </c>
      <c r="H127">
        <f>SUMPRODUCT(Donnees!$C$2:$C$200,--(Donnees!$B$2:$B$200=H$2),--(Donnees!$G$2:$G$200&lt;=$A127),--(Donnees!$H$2:$H$200&gt;=$A127))</f>
        <v>3090</v>
      </c>
      <c r="I127">
        <f>SUMPRODUCT(Donnees!$C$2:$C$200,--(Donnees!$B$2:$B$200=I$2),--(Donnees!$G$2:$G$200&lt;=$A127),--(Donnees!$H$2:$H$200&gt;=$A127))</f>
        <v>3730</v>
      </c>
      <c r="J127">
        <f>SUMPRODUCT(Donnees!$C$2:$C$200,--(Donnees!$B$2:$B$200=J$2),--(Donnees!$G$2:$G$200&lt;=$A127),--(Donnees!$H$2:$H$200&gt;=$A127))</f>
        <v>7180</v>
      </c>
      <c r="K127">
        <f>SUMPRODUCT(Donnees!$C$2:$C$200,--(Donnees!$B$2:$B$200=K$2),--(Donnees!$G$2:$G$200&lt;=$A127),--(Donnees!$H$2:$H$200&gt;=$A127))</f>
        <v>5660</v>
      </c>
      <c r="L127">
        <f t="shared" si="9"/>
        <v>19660</v>
      </c>
      <c r="M127">
        <f>SUMPRODUCT(Donnees!$C$2:$C$200,--(Donnees!$G$2:$G$200&lt;=$A127),--(Donnees!$H$2:$H$200&gt;=$A127))</f>
        <v>19660</v>
      </c>
      <c r="N127">
        <f t="shared" ca="1" si="11"/>
        <v>5</v>
      </c>
    </row>
    <row r="128" spans="1:14" x14ac:dyDescent="0.2">
      <c r="A128" s="3">
        <f t="shared" si="10"/>
        <v>43245</v>
      </c>
      <c r="B128">
        <f>COUNTIFS(Donnees!$B:$B,"=" &amp; B$2,Donnees!$G:$G,"&lt;=" &amp; $A128,Donnees!$H:$H,"&gt;=" &amp; $A128)</f>
        <v>5</v>
      </c>
      <c r="C128">
        <f>COUNTIFS(Donnees!$B:$B,"=" &amp; C$2,Donnees!$G:$G,"&lt;=" &amp; $A128,Donnees!$H:$H,"&gt;=" &amp; $A128)</f>
        <v>7</v>
      </c>
      <c r="D128">
        <f>COUNTIFS(Donnees!$B:$B,"=" &amp; D$2,Donnees!$G:$G,"&lt;=" &amp; $A128,Donnees!$H:$H,"&gt;=" &amp; $A128)</f>
        <v>10</v>
      </c>
      <c r="E128">
        <f>COUNTIFS(Donnees!$B:$B,"=" &amp; E$2,Donnees!$G:$G,"&lt;=" &amp; $A128,Donnees!$H:$H,"&gt;=" &amp; $A128)</f>
        <v>9</v>
      </c>
      <c r="F128">
        <f t="shared" si="8"/>
        <v>31</v>
      </c>
      <c r="G128">
        <f>COUNTIFS(Donnees!$G:$G,"&lt;=" &amp; $A128,Donnees!$H:$H,"&gt;=" &amp; $A128)</f>
        <v>31</v>
      </c>
      <c r="H128">
        <f>SUMPRODUCT(Donnees!$C$2:$C$200,--(Donnees!$B$2:$B$200=H$2),--(Donnees!$G$2:$G$200&lt;=$A128),--(Donnees!$H$2:$H$200&gt;=$A128))</f>
        <v>3090</v>
      </c>
      <c r="I128">
        <f>SUMPRODUCT(Donnees!$C$2:$C$200,--(Donnees!$B$2:$B$200=I$2),--(Donnees!$G$2:$G$200&lt;=$A128),--(Donnees!$H$2:$H$200&gt;=$A128))</f>
        <v>3730</v>
      </c>
      <c r="J128">
        <f>SUMPRODUCT(Donnees!$C$2:$C$200,--(Donnees!$B$2:$B$200=J$2),--(Donnees!$G$2:$G$200&lt;=$A128),--(Donnees!$H$2:$H$200&gt;=$A128))</f>
        <v>7180</v>
      </c>
      <c r="K128">
        <f>SUMPRODUCT(Donnees!$C$2:$C$200,--(Donnees!$B$2:$B$200=K$2),--(Donnees!$G$2:$G$200&lt;=$A128),--(Donnees!$H$2:$H$200&gt;=$A128))</f>
        <v>4690</v>
      </c>
      <c r="L128">
        <f t="shared" si="9"/>
        <v>18690</v>
      </c>
      <c r="M128">
        <f>SUMPRODUCT(Donnees!$C$2:$C$200,--(Donnees!$G$2:$G$200&lt;=$A128),--(Donnees!$H$2:$H$200&gt;=$A128))</f>
        <v>18690</v>
      </c>
      <c r="N128">
        <f t="shared" ca="1" si="11"/>
        <v>5</v>
      </c>
    </row>
    <row r="129" spans="1:14" x14ac:dyDescent="0.2">
      <c r="A129" s="3">
        <f t="shared" si="10"/>
        <v>43252</v>
      </c>
      <c r="B129">
        <f>COUNTIFS(Donnees!$B:$B,"=" &amp; B$2,Donnees!$G:$G,"&lt;=" &amp; $A129,Donnees!$H:$H,"&gt;=" &amp; $A129)</f>
        <v>5</v>
      </c>
      <c r="C129">
        <f>COUNTIFS(Donnees!$B:$B,"=" &amp; C$2,Donnees!$G:$G,"&lt;=" &amp; $A129,Donnees!$H:$H,"&gt;=" &amp; $A129)</f>
        <v>8</v>
      </c>
      <c r="D129">
        <f>COUNTIFS(Donnees!$B:$B,"=" &amp; D$2,Donnees!$G:$G,"&lt;=" &amp; $A129,Donnees!$H:$H,"&gt;=" &amp; $A129)</f>
        <v>9</v>
      </c>
      <c r="E129">
        <f>COUNTIFS(Donnees!$B:$B,"=" &amp; E$2,Donnees!$G:$G,"&lt;=" &amp; $A129,Donnees!$H:$H,"&gt;=" &amp; $A129)</f>
        <v>8</v>
      </c>
      <c r="F129">
        <f t="shared" si="8"/>
        <v>30</v>
      </c>
      <c r="G129">
        <f>COUNTIFS(Donnees!$G:$G,"&lt;=" &amp; $A129,Donnees!$H:$H,"&gt;=" &amp; $A129)</f>
        <v>30</v>
      </c>
      <c r="H129">
        <f>SUMPRODUCT(Donnees!$C$2:$C$200,--(Donnees!$B$2:$B$200=H$2),--(Donnees!$G$2:$G$200&lt;=$A129),--(Donnees!$H$2:$H$200&gt;=$A129))</f>
        <v>3090</v>
      </c>
      <c r="I129">
        <f>SUMPRODUCT(Donnees!$C$2:$C$200,--(Donnees!$B$2:$B$200=I$2),--(Donnees!$G$2:$G$200&lt;=$A129),--(Donnees!$H$2:$H$200&gt;=$A129))</f>
        <v>4640</v>
      </c>
      <c r="J129">
        <f>SUMPRODUCT(Donnees!$C$2:$C$200,--(Donnees!$B$2:$B$200=J$2),--(Donnees!$G$2:$G$200&lt;=$A129),--(Donnees!$H$2:$H$200&gt;=$A129))</f>
        <v>6320</v>
      </c>
      <c r="K129">
        <f>SUMPRODUCT(Donnees!$C$2:$C$200,--(Donnees!$B$2:$B$200=K$2),--(Donnees!$G$2:$G$200&lt;=$A129),--(Donnees!$H$2:$H$200&gt;=$A129))</f>
        <v>4200</v>
      </c>
      <c r="L129">
        <f t="shared" si="9"/>
        <v>18250</v>
      </c>
      <c r="M129">
        <f>SUMPRODUCT(Donnees!$C$2:$C$200,--(Donnees!$G$2:$G$200&lt;=$A129),--(Donnees!$H$2:$H$200&gt;=$A129))</f>
        <v>18250</v>
      </c>
      <c r="N129">
        <f t="shared" ca="1" si="11"/>
        <v>5</v>
      </c>
    </row>
    <row r="130" spans="1:14" x14ac:dyDescent="0.2">
      <c r="A130" s="3">
        <f t="shared" si="10"/>
        <v>43259</v>
      </c>
      <c r="B130">
        <f>COUNTIFS(Donnees!$B:$B,"=" &amp; B$2,Donnees!$G:$G,"&lt;=" &amp; $A130,Donnees!$H:$H,"&gt;=" &amp; $A130)</f>
        <v>5</v>
      </c>
      <c r="C130">
        <f>COUNTIFS(Donnees!$B:$B,"=" &amp; C$2,Donnees!$G:$G,"&lt;=" &amp; $A130,Donnees!$H:$H,"&gt;=" &amp; $A130)</f>
        <v>8</v>
      </c>
      <c r="D130">
        <f>COUNTIFS(Donnees!$B:$B,"=" &amp; D$2,Donnees!$G:$G,"&lt;=" &amp; $A130,Donnees!$H:$H,"&gt;=" &amp; $A130)</f>
        <v>9</v>
      </c>
      <c r="E130">
        <f>COUNTIFS(Donnees!$B:$B,"=" &amp; E$2,Donnees!$G:$G,"&lt;=" &amp; $A130,Donnees!$H:$H,"&gt;=" &amp; $A130)</f>
        <v>8</v>
      </c>
      <c r="F130">
        <f t="shared" si="8"/>
        <v>30</v>
      </c>
      <c r="G130">
        <f>COUNTIFS(Donnees!$G:$G,"&lt;=" &amp; $A130,Donnees!$H:$H,"&gt;=" &amp; $A130)</f>
        <v>30</v>
      </c>
      <c r="H130">
        <f>SUMPRODUCT(Donnees!$C$2:$C$200,--(Donnees!$B$2:$B$200=H$2),--(Donnees!$G$2:$G$200&lt;=$A130),--(Donnees!$H$2:$H$200&gt;=$A130))</f>
        <v>3090</v>
      </c>
      <c r="I130">
        <f>SUMPRODUCT(Donnees!$C$2:$C$200,--(Donnees!$B$2:$B$200=I$2),--(Donnees!$G$2:$G$200&lt;=$A130),--(Donnees!$H$2:$H$200&gt;=$A130))</f>
        <v>4640</v>
      </c>
      <c r="J130">
        <f>SUMPRODUCT(Donnees!$C$2:$C$200,--(Donnees!$B$2:$B$200=J$2),--(Donnees!$G$2:$G$200&lt;=$A130),--(Donnees!$H$2:$H$200&gt;=$A130))</f>
        <v>6540</v>
      </c>
      <c r="K130">
        <f>SUMPRODUCT(Donnees!$C$2:$C$200,--(Donnees!$B$2:$B$200=K$2),--(Donnees!$G$2:$G$200&lt;=$A130),--(Donnees!$H$2:$H$200&gt;=$A130))</f>
        <v>4200</v>
      </c>
      <c r="L130">
        <f t="shared" si="9"/>
        <v>18470</v>
      </c>
      <c r="M130">
        <f>SUMPRODUCT(Donnees!$C$2:$C$200,--(Donnees!$G$2:$G$200&lt;=$A130),--(Donnees!$H$2:$H$200&gt;=$A130))</f>
        <v>18470</v>
      </c>
      <c r="N130">
        <f t="shared" ca="1" si="11"/>
        <v>5</v>
      </c>
    </row>
    <row r="131" spans="1:14" x14ac:dyDescent="0.2">
      <c r="A131" s="3">
        <f t="shared" si="10"/>
        <v>43266</v>
      </c>
      <c r="B131">
        <f>COUNTIFS(Donnees!$B:$B,"=" &amp; B$2,Donnees!$G:$G,"&lt;=" &amp; $A131,Donnees!$H:$H,"&gt;=" &amp; $A131)</f>
        <v>5</v>
      </c>
      <c r="C131">
        <f>COUNTIFS(Donnees!$B:$B,"=" &amp; C$2,Donnees!$G:$G,"&lt;=" &amp; $A131,Donnees!$H:$H,"&gt;=" &amp; $A131)</f>
        <v>8</v>
      </c>
      <c r="D131">
        <f>COUNTIFS(Donnees!$B:$B,"=" &amp; D$2,Donnees!$G:$G,"&lt;=" &amp; $A131,Donnees!$H:$H,"&gt;=" &amp; $A131)</f>
        <v>8</v>
      </c>
      <c r="E131">
        <f>COUNTIFS(Donnees!$B:$B,"=" &amp; E$2,Donnees!$G:$G,"&lt;=" &amp; $A131,Donnees!$H:$H,"&gt;=" &amp; $A131)</f>
        <v>8</v>
      </c>
      <c r="F131">
        <f t="shared" si="8"/>
        <v>29</v>
      </c>
      <c r="G131">
        <f>COUNTIFS(Donnees!$G:$G,"&lt;=" &amp; $A131,Donnees!$H:$H,"&gt;=" &amp; $A131)</f>
        <v>29</v>
      </c>
      <c r="H131">
        <f>SUMPRODUCT(Donnees!$C$2:$C$200,--(Donnees!$B$2:$B$200=H$2),--(Donnees!$G$2:$G$200&lt;=$A131),--(Donnees!$H$2:$H$200&gt;=$A131))</f>
        <v>3090</v>
      </c>
      <c r="I131">
        <f>SUMPRODUCT(Donnees!$C$2:$C$200,--(Donnees!$B$2:$B$200=I$2),--(Donnees!$G$2:$G$200&lt;=$A131),--(Donnees!$H$2:$H$200&gt;=$A131))</f>
        <v>4640</v>
      </c>
      <c r="J131">
        <f>SUMPRODUCT(Donnees!$C$2:$C$200,--(Donnees!$B$2:$B$200=J$2),--(Donnees!$G$2:$G$200&lt;=$A131),--(Donnees!$H$2:$H$200&gt;=$A131))</f>
        <v>6020</v>
      </c>
      <c r="K131">
        <f>SUMPRODUCT(Donnees!$C$2:$C$200,--(Donnees!$B$2:$B$200=K$2),--(Donnees!$G$2:$G$200&lt;=$A131),--(Donnees!$H$2:$H$200&gt;=$A131))</f>
        <v>4200</v>
      </c>
      <c r="L131">
        <f t="shared" si="9"/>
        <v>17950</v>
      </c>
      <c r="M131">
        <f>SUMPRODUCT(Donnees!$C$2:$C$200,--(Donnees!$G$2:$G$200&lt;=$A131),--(Donnees!$H$2:$H$200&gt;=$A131))</f>
        <v>17950</v>
      </c>
      <c r="N131">
        <f t="shared" ref="N131:N162" ca="1" si="12">OFFSET(A131,,6*(MATCH($Q$6,$P$3:$Q$3,0)-1)+MATCH($Q$5,$P$2:$T$2,0))</f>
        <v>5</v>
      </c>
    </row>
    <row r="132" spans="1:14" x14ac:dyDescent="0.2">
      <c r="A132" s="3">
        <f t="shared" si="10"/>
        <v>43273</v>
      </c>
      <c r="B132">
        <f>COUNTIFS(Donnees!$B:$B,"=" &amp; B$2,Donnees!$G:$G,"&lt;=" &amp; $A132,Donnees!$H:$H,"&gt;=" &amp; $A132)</f>
        <v>5</v>
      </c>
      <c r="C132">
        <f>COUNTIFS(Donnees!$B:$B,"=" &amp; C$2,Donnees!$G:$G,"&lt;=" &amp; $A132,Donnees!$H:$H,"&gt;=" &amp; $A132)</f>
        <v>7</v>
      </c>
      <c r="D132">
        <f>COUNTIFS(Donnees!$B:$B,"=" &amp; D$2,Donnees!$G:$G,"&lt;=" &amp; $A132,Donnees!$H:$H,"&gt;=" &amp; $A132)</f>
        <v>8</v>
      </c>
      <c r="E132">
        <f>COUNTIFS(Donnees!$B:$B,"=" &amp; E$2,Donnees!$G:$G,"&lt;=" &amp; $A132,Donnees!$H:$H,"&gt;=" &amp; $A132)</f>
        <v>9</v>
      </c>
      <c r="F132">
        <f t="shared" ref="F132:F170" si="13">SUM(B132:E132)</f>
        <v>29</v>
      </c>
      <c r="G132">
        <f>COUNTIFS(Donnees!$G:$G,"&lt;=" &amp; $A132,Donnees!$H:$H,"&gt;=" &amp; $A132)</f>
        <v>29</v>
      </c>
      <c r="H132">
        <f>SUMPRODUCT(Donnees!$C$2:$C$200,--(Donnees!$B$2:$B$200=H$2),--(Donnees!$G$2:$G$200&lt;=$A132),--(Donnees!$H$2:$H$200&gt;=$A132))</f>
        <v>3090</v>
      </c>
      <c r="I132">
        <f>SUMPRODUCT(Donnees!$C$2:$C$200,--(Donnees!$B$2:$B$200=I$2),--(Donnees!$G$2:$G$200&lt;=$A132),--(Donnees!$H$2:$H$200&gt;=$A132))</f>
        <v>4010</v>
      </c>
      <c r="J132">
        <f>SUMPRODUCT(Donnees!$C$2:$C$200,--(Donnees!$B$2:$B$200=J$2),--(Donnees!$G$2:$G$200&lt;=$A132),--(Donnees!$H$2:$H$200&gt;=$A132))</f>
        <v>6020</v>
      </c>
      <c r="K132">
        <f>SUMPRODUCT(Donnees!$C$2:$C$200,--(Donnees!$B$2:$B$200=K$2),--(Donnees!$G$2:$G$200&lt;=$A132),--(Donnees!$H$2:$H$200&gt;=$A132))</f>
        <v>4510</v>
      </c>
      <c r="L132">
        <f t="shared" ref="L132:L170" si="14">SUM(H132:K132)</f>
        <v>17630</v>
      </c>
      <c r="M132">
        <f>SUMPRODUCT(Donnees!$C$2:$C$200,--(Donnees!$G$2:$G$200&lt;=$A132),--(Donnees!$H$2:$H$200&gt;=$A132))</f>
        <v>17630</v>
      </c>
      <c r="N132">
        <f t="shared" ca="1" si="12"/>
        <v>5</v>
      </c>
    </row>
    <row r="133" spans="1:14" x14ac:dyDescent="0.2">
      <c r="A133" s="3">
        <f t="shared" ref="A133:A170" si="15">A132+7</f>
        <v>43280</v>
      </c>
      <c r="B133">
        <f>COUNTIFS(Donnees!$B:$B,"=" &amp; B$2,Donnees!$G:$G,"&lt;=" &amp; $A133,Donnees!$H:$H,"&gt;=" &amp; $A133)</f>
        <v>5</v>
      </c>
      <c r="C133">
        <f>COUNTIFS(Donnees!$B:$B,"=" &amp; C$2,Donnees!$G:$G,"&lt;=" &amp; $A133,Donnees!$H:$H,"&gt;=" &amp; $A133)</f>
        <v>7</v>
      </c>
      <c r="D133">
        <f>COUNTIFS(Donnees!$B:$B,"=" &amp; D$2,Donnees!$G:$G,"&lt;=" &amp; $A133,Donnees!$H:$H,"&gt;=" &amp; $A133)</f>
        <v>8</v>
      </c>
      <c r="E133">
        <f>COUNTIFS(Donnees!$B:$B,"=" &amp; E$2,Donnees!$G:$G,"&lt;=" &amp; $A133,Donnees!$H:$H,"&gt;=" &amp; $A133)</f>
        <v>9</v>
      </c>
      <c r="F133">
        <f t="shared" si="13"/>
        <v>29</v>
      </c>
      <c r="G133">
        <f>COUNTIFS(Donnees!$G:$G,"&lt;=" &amp; $A133,Donnees!$H:$H,"&gt;=" &amp; $A133)</f>
        <v>29</v>
      </c>
      <c r="H133">
        <f>SUMPRODUCT(Donnees!$C$2:$C$200,--(Donnees!$B$2:$B$200=H$2),--(Donnees!$G$2:$G$200&lt;=$A133),--(Donnees!$H$2:$H$200&gt;=$A133))</f>
        <v>3090</v>
      </c>
      <c r="I133">
        <f>SUMPRODUCT(Donnees!$C$2:$C$200,--(Donnees!$B$2:$B$200=I$2),--(Donnees!$G$2:$G$200&lt;=$A133),--(Donnees!$H$2:$H$200&gt;=$A133))</f>
        <v>3910</v>
      </c>
      <c r="J133">
        <f>SUMPRODUCT(Donnees!$C$2:$C$200,--(Donnees!$B$2:$B$200=J$2),--(Donnees!$G$2:$G$200&lt;=$A133),--(Donnees!$H$2:$H$200&gt;=$A133))</f>
        <v>6020</v>
      </c>
      <c r="K133">
        <f>SUMPRODUCT(Donnees!$C$2:$C$200,--(Donnees!$B$2:$B$200=K$2),--(Donnees!$G$2:$G$200&lt;=$A133),--(Donnees!$H$2:$H$200&gt;=$A133))</f>
        <v>4510</v>
      </c>
      <c r="L133">
        <f t="shared" si="14"/>
        <v>17530</v>
      </c>
      <c r="M133">
        <f>SUMPRODUCT(Donnees!$C$2:$C$200,--(Donnees!$G$2:$G$200&lt;=$A133),--(Donnees!$H$2:$H$200&gt;=$A133))</f>
        <v>17530</v>
      </c>
      <c r="N133">
        <f t="shared" ca="1" si="12"/>
        <v>5</v>
      </c>
    </row>
    <row r="134" spans="1:14" x14ac:dyDescent="0.2">
      <c r="A134" s="3">
        <f t="shared" si="15"/>
        <v>43287</v>
      </c>
      <c r="B134">
        <f>COUNTIFS(Donnees!$B:$B,"=" &amp; B$2,Donnees!$G:$G,"&lt;=" &amp; $A134,Donnees!$H:$H,"&gt;=" &amp; $A134)</f>
        <v>5</v>
      </c>
      <c r="C134">
        <f>COUNTIFS(Donnees!$B:$B,"=" &amp; C$2,Donnees!$G:$G,"&lt;=" &amp; $A134,Donnees!$H:$H,"&gt;=" &amp; $A134)</f>
        <v>7</v>
      </c>
      <c r="D134">
        <f>COUNTIFS(Donnees!$B:$B,"=" &amp; D$2,Donnees!$G:$G,"&lt;=" &amp; $A134,Donnees!$H:$H,"&gt;=" &amp; $A134)</f>
        <v>8</v>
      </c>
      <c r="E134">
        <f>COUNTIFS(Donnees!$B:$B,"=" &amp; E$2,Donnees!$G:$G,"&lt;=" &amp; $A134,Donnees!$H:$H,"&gt;=" &amp; $A134)</f>
        <v>9</v>
      </c>
      <c r="F134">
        <f t="shared" si="13"/>
        <v>29</v>
      </c>
      <c r="G134">
        <f>COUNTIFS(Donnees!$G:$G,"&lt;=" &amp; $A134,Donnees!$H:$H,"&gt;=" &amp; $A134)</f>
        <v>29</v>
      </c>
      <c r="H134">
        <f>SUMPRODUCT(Donnees!$C$2:$C$200,--(Donnees!$B$2:$B$200=H$2),--(Donnees!$G$2:$G$200&lt;=$A134),--(Donnees!$H$2:$H$200&gt;=$A134))</f>
        <v>3090</v>
      </c>
      <c r="I134">
        <f>SUMPRODUCT(Donnees!$C$2:$C$200,--(Donnees!$B$2:$B$200=I$2),--(Donnees!$G$2:$G$200&lt;=$A134),--(Donnees!$H$2:$H$200&gt;=$A134))</f>
        <v>3910</v>
      </c>
      <c r="J134">
        <f>SUMPRODUCT(Donnees!$C$2:$C$200,--(Donnees!$B$2:$B$200=J$2),--(Donnees!$G$2:$G$200&lt;=$A134),--(Donnees!$H$2:$H$200&gt;=$A134))</f>
        <v>6020</v>
      </c>
      <c r="K134">
        <f>SUMPRODUCT(Donnees!$C$2:$C$200,--(Donnees!$B$2:$B$200=K$2),--(Donnees!$G$2:$G$200&lt;=$A134),--(Donnees!$H$2:$H$200&gt;=$A134))</f>
        <v>4510</v>
      </c>
      <c r="L134">
        <f t="shared" si="14"/>
        <v>17530</v>
      </c>
      <c r="M134">
        <f>SUMPRODUCT(Donnees!$C$2:$C$200,--(Donnees!$G$2:$G$200&lt;=$A134),--(Donnees!$H$2:$H$200&gt;=$A134))</f>
        <v>17530</v>
      </c>
      <c r="N134">
        <f t="shared" ca="1" si="12"/>
        <v>5</v>
      </c>
    </row>
    <row r="135" spans="1:14" x14ac:dyDescent="0.2">
      <c r="A135" s="3">
        <f t="shared" si="15"/>
        <v>43294</v>
      </c>
      <c r="B135">
        <f>COUNTIFS(Donnees!$B:$B,"=" &amp; B$2,Donnees!$G:$G,"&lt;=" &amp; $A135,Donnees!$H:$H,"&gt;=" &amp; $A135)</f>
        <v>6</v>
      </c>
      <c r="C135">
        <f>COUNTIFS(Donnees!$B:$B,"=" &amp; C$2,Donnees!$G:$G,"&lt;=" &amp; $A135,Donnees!$H:$H,"&gt;=" &amp; $A135)</f>
        <v>7</v>
      </c>
      <c r="D135">
        <f>COUNTIFS(Donnees!$B:$B,"=" &amp; D$2,Donnees!$G:$G,"&lt;=" &amp; $A135,Donnees!$H:$H,"&gt;=" &amp; $A135)</f>
        <v>8</v>
      </c>
      <c r="E135">
        <f>COUNTIFS(Donnees!$B:$B,"=" &amp; E$2,Donnees!$G:$G,"&lt;=" &amp; $A135,Donnees!$H:$H,"&gt;=" &amp; $A135)</f>
        <v>9</v>
      </c>
      <c r="F135">
        <f t="shared" si="13"/>
        <v>30</v>
      </c>
      <c r="G135">
        <f>COUNTIFS(Donnees!$G:$G,"&lt;=" &amp; $A135,Donnees!$H:$H,"&gt;=" &amp; $A135)</f>
        <v>30</v>
      </c>
      <c r="H135">
        <f>SUMPRODUCT(Donnees!$C$2:$C$200,--(Donnees!$B$2:$B$200=H$2),--(Donnees!$G$2:$G$200&lt;=$A135),--(Donnees!$H$2:$H$200&gt;=$A135))</f>
        <v>3590</v>
      </c>
      <c r="I135">
        <f>SUMPRODUCT(Donnees!$C$2:$C$200,--(Donnees!$B$2:$B$200=I$2),--(Donnees!$G$2:$G$200&lt;=$A135),--(Donnees!$H$2:$H$200&gt;=$A135))</f>
        <v>3910</v>
      </c>
      <c r="J135">
        <f>SUMPRODUCT(Donnees!$C$2:$C$200,--(Donnees!$B$2:$B$200=J$2),--(Donnees!$G$2:$G$200&lt;=$A135),--(Donnees!$H$2:$H$200&gt;=$A135))</f>
        <v>6020</v>
      </c>
      <c r="K135">
        <f>SUMPRODUCT(Donnees!$C$2:$C$200,--(Donnees!$B$2:$B$200=K$2),--(Donnees!$G$2:$G$200&lt;=$A135),--(Donnees!$H$2:$H$200&gt;=$A135))</f>
        <v>4510</v>
      </c>
      <c r="L135">
        <f t="shared" si="14"/>
        <v>18030</v>
      </c>
      <c r="M135">
        <f>SUMPRODUCT(Donnees!$C$2:$C$200,--(Donnees!$G$2:$G$200&lt;=$A135),--(Donnees!$H$2:$H$200&gt;=$A135))</f>
        <v>18030</v>
      </c>
      <c r="N135">
        <f t="shared" ca="1" si="12"/>
        <v>6</v>
      </c>
    </row>
    <row r="136" spans="1:14" x14ac:dyDescent="0.2">
      <c r="A136" s="3">
        <f t="shared" si="15"/>
        <v>43301</v>
      </c>
      <c r="B136">
        <f>COUNTIFS(Donnees!$B:$B,"=" &amp; B$2,Donnees!$G:$G,"&lt;=" &amp; $A136,Donnees!$H:$H,"&gt;=" &amp; $A136)</f>
        <v>7</v>
      </c>
      <c r="C136">
        <f>COUNTIFS(Donnees!$B:$B,"=" &amp; C$2,Donnees!$G:$G,"&lt;=" &amp; $A136,Donnees!$H:$H,"&gt;=" &amp; $A136)</f>
        <v>7</v>
      </c>
      <c r="D136">
        <f>COUNTIFS(Donnees!$B:$B,"=" &amp; D$2,Donnees!$G:$G,"&lt;=" &amp; $A136,Donnees!$H:$H,"&gt;=" &amp; $A136)</f>
        <v>8</v>
      </c>
      <c r="E136">
        <f>COUNTIFS(Donnees!$B:$B,"=" &amp; E$2,Donnees!$G:$G,"&lt;=" &amp; $A136,Donnees!$H:$H,"&gt;=" &amp; $A136)</f>
        <v>9</v>
      </c>
      <c r="F136">
        <f t="shared" si="13"/>
        <v>31</v>
      </c>
      <c r="G136">
        <f>COUNTIFS(Donnees!$G:$G,"&lt;=" &amp; $A136,Donnees!$H:$H,"&gt;=" &amp; $A136)</f>
        <v>31</v>
      </c>
      <c r="H136">
        <f>SUMPRODUCT(Donnees!$C$2:$C$200,--(Donnees!$B$2:$B$200=H$2),--(Donnees!$G$2:$G$200&lt;=$A136),--(Donnees!$H$2:$H$200&gt;=$A136))</f>
        <v>4170</v>
      </c>
      <c r="I136">
        <f>SUMPRODUCT(Donnees!$C$2:$C$200,--(Donnees!$B$2:$B$200=I$2),--(Donnees!$G$2:$G$200&lt;=$A136),--(Donnees!$H$2:$H$200&gt;=$A136))</f>
        <v>3910</v>
      </c>
      <c r="J136">
        <f>SUMPRODUCT(Donnees!$C$2:$C$200,--(Donnees!$B$2:$B$200=J$2),--(Donnees!$G$2:$G$200&lt;=$A136),--(Donnees!$H$2:$H$200&gt;=$A136))</f>
        <v>6020</v>
      </c>
      <c r="K136">
        <f>SUMPRODUCT(Donnees!$C$2:$C$200,--(Donnees!$B$2:$B$200=K$2),--(Donnees!$G$2:$G$200&lt;=$A136),--(Donnees!$H$2:$H$200&gt;=$A136))</f>
        <v>4510</v>
      </c>
      <c r="L136">
        <f t="shared" si="14"/>
        <v>18610</v>
      </c>
      <c r="M136">
        <f>SUMPRODUCT(Donnees!$C$2:$C$200,--(Donnees!$G$2:$G$200&lt;=$A136),--(Donnees!$H$2:$H$200&gt;=$A136))</f>
        <v>18610</v>
      </c>
      <c r="N136">
        <f t="shared" ca="1" si="12"/>
        <v>7</v>
      </c>
    </row>
    <row r="137" spans="1:14" x14ac:dyDescent="0.2">
      <c r="A137" s="3">
        <f t="shared" si="15"/>
        <v>43308</v>
      </c>
      <c r="B137">
        <f>COUNTIFS(Donnees!$B:$B,"=" &amp; B$2,Donnees!$G:$G,"&lt;=" &amp; $A137,Donnees!$H:$H,"&gt;=" &amp; $A137)</f>
        <v>7</v>
      </c>
      <c r="C137">
        <f>COUNTIFS(Donnees!$B:$B,"=" &amp; C$2,Donnees!$G:$G,"&lt;=" &amp; $A137,Donnees!$H:$H,"&gt;=" &amp; $A137)</f>
        <v>7</v>
      </c>
      <c r="D137">
        <f>COUNTIFS(Donnees!$B:$B,"=" &amp; D$2,Donnees!$G:$G,"&lt;=" &amp; $A137,Donnees!$H:$H,"&gt;=" &amp; $A137)</f>
        <v>8</v>
      </c>
      <c r="E137">
        <f>COUNTIFS(Donnees!$B:$B,"=" &amp; E$2,Donnees!$G:$G,"&lt;=" &amp; $A137,Donnees!$H:$H,"&gt;=" &amp; $A137)</f>
        <v>10</v>
      </c>
      <c r="F137">
        <f t="shared" si="13"/>
        <v>32</v>
      </c>
      <c r="G137">
        <f>COUNTIFS(Donnees!$G:$G,"&lt;=" &amp; $A137,Donnees!$H:$H,"&gt;=" &amp; $A137)</f>
        <v>32</v>
      </c>
      <c r="H137">
        <f>SUMPRODUCT(Donnees!$C$2:$C$200,--(Donnees!$B$2:$B$200=H$2),--(Donnees!$G$2:$G$200&lt;=$A137),--(Donnees!$H$2:$H$200&gt;=$A137))</f>
        <v>4170</v>
      </c>
      <c r="I137">
        <f>SUMPRODUCT(Donnees!$C$2:$C$200,--(Donnees!$B$2:$B$200=I$2),--(Donnees!$G$2:$G$200&lt;=$A137),--(Donnees!$H$2:$H$200&gt;=$A137))</f>
        <v>3910</v>
      </c>
      <c r="J137">
        <f>SUMPRODUCT(Donnees!$C$2:$C$200,--(Donnees!$B$2:$B$200=J$2),--(Donnees!$G$2:$G$200&lt;=$A137),--(Donnees!$H$2:$H$200&gt;=$A137))</f>
        <v>6020</v>
      </c>
      <c r="K137">
        <f>SUMPRODUCT(Donnees!$C$2:$C$200,--(Donnees!$B$2:$B$200=K$2),--(Donnees!$G$2:$G$200&lt;=$A137),--(Donnees!$H$2:$H$200&gt;=$A137))</f>
        <v>5290</v>
      </c>
      <c r="L137">
        <f t="shared" si="14"/>
        <v>19390</v>
      </c>
      <c r="M137">
        <f>SUMPRODUCT(Donnees!$C$2:$C$200,--(Donnees!$G$2:$G$200&lt;=$A137),--(Donnees!$H$2:$H$200&gt;=$A137))</f>
        <v>19390</v>
      </c>
      <c r="N137">
        <f t="shared" ca="1" si="12"/>
        <v>7</v>
      </c>
    </row>
    <row r="138" spans="1:14" x14ac:dyDescent="0.2">
      <c r="A138" s="3">
        <f t="shared" si="15"/>
        <v>43315</v>
      </c>
      <c r="B138">
        <f>COUNTIFS(Donnees!$B:$B,"=" &amp; B$2,Donnees!$G:$G,"&lt;=" &amp; $A138,Donnees!$H:$H,"&gt;=" &amp; $A138)</f>
        <v>7</v>
      </c>
      <c r="C138">
        <f>COUNTIFS(Donnees!$B:$B,"=" &amp; C$2,Donnees!$G:$G,"&lt;=" &amp; $A138,Donnees!$H:$H,"&gt;=" &amp; $A138)</f>
        <v>7</v>
      </c>
      <c r="D138">
        <f>COUNTIFS(Donnees!$B:$B,"=" &amp; D$2,Donnees!$G:$G,"&lt;=" &amp; $A138,Donnees!$H:$H,"&gt;=" &amp; $A138)</f>
        <v>8</v>
      </c>
      <c r="E138">
        <f>COUNTIFS(Donnees!$B:$B,"=" &amp; E$2,Donnees!$G:$G,"&lt;=" &amp; $A138,Donnees!$H:$H,"&gt;=" &amp; $A138)</f>
        <v>10</v>
      </c>
      <c r="F138">
        <f t="shared" si="13"/>
        <v>32</v>
      </c>
      <c r="G138">
        <f>COUNTIFS(Donnees!$G:$G,"&lt;=" &amp; $A138,Donnees!$H:$H,"&gt;=" &amp; $A138)</f>
        <v>32</v>
      </c>
      <c r="H138">
        <f>SUMPRODUCT(Donnees!$C$2:$C$200,--(Donnees!$B$2:$B$200=H$2),--(Donnees!$G$2:$G$200&lt;=$A138),--(Donnees!$H$2:$H$200&gt;=$A138))</f>
        <v>4170</v>
      </c>
      <c r="I138">
        <f>SUMPRODUCT(Donnees!$C$2:$C$200,--(Donnees!$B$2:$B$200=I$2),--(Donnees!$G$2:$G$200&lt;=$A138),--(Donnees!$H$2:$H$200&gt;=$A138))</f>
        <v>3910</v>
      </c>
      <c r="J138">
        <f>SUMPRODUCT(Donnees!$C$2:$C$200,--(Donnees!$B$2:$B$200=J$2),--(Donnees!$G$2:$G$200&lt;=$A138),--(Donnees!$H$2:$H$200&gt;=$A138))</f>
        <v>6020</v>
      </c>
      <c r="K138">
        <f>SUMPRODUCT(Donnees!$C$2:$C$200,--(Donnees!$B$2:$B$200=K$2),--(Donnees!$G$2:$G$200&lt;=$A138),--(Donnees!$H$2:$H$200&gt;=$A138))</f>
        <v>5290</v>
      </c>
      <c r="L138">
        <f t="shared" si="14"/>
        <v>19390</v>
      </c>
      <c r="M138">
        <f>SUMPRODUCT(Donnees!$C$2:$C$200,--(Donnees!$G$2:$G$200&lt;=$A138),--(Donnees!$H$2:$H$200&gt;=$A138))</f>
        <v>19390</v>
      </c>
      <c r="N138">
        <f t="shared" ca="1" si="12"/>
        <v>7</v>
      </c>
    </row>
    <row r="139" spans="1:14" x14ac:dyDescent="0.2">
      <c r="A139" s="3">
        <f t="shared" si="15"/>
        <v>43322</v>
      </c>
      <c r="B139">
        <f>COUNTIFS(Donnees!$B:$B,"=" &amp; B$2,Donnees!$G:$G,"&lt;=" &amp; $A139,Donnees!$H:$H,"&gt;=" &amp; $A139)</f>
        <v>7</v>
      </c>
      <c r="C139">
        <f>COUNTIFS(Donnees!$B:$B,"=" &amp; C$2,Donnees!$G:$G,"&lt;=" &amp; $A139,Donnees!$H:$H,"&gt;=" &amp; $A139)</f>
        <v>7</v>
      </c>
      <c r="D139">
        <f>COUNTIFS(Donnees!$B:$B,"=" &amp; D$2,Donnees!$G:$G,"&lt;=" &amp; $A139,Donnees!$H:$H,"&gt;=" &amp; $A139)</f>
        <v>7</v>
      </c>
      <c r="E139">
        <f>COUNTIFS(Donnees!$B:$B,"=" &amp; E$2,Donnees!$G:$G,"&lt;=" &amp; $A139,Donnees!$H:$H,"&gt;=" &amp; $A139)</f>
        <v>10</v>
      </c>
      <c r="F139">
        <f t="shared" si="13"/>
        <v>31</v>
      </c>
      <c r="G139">
        <f>COUNTIFS(Donnees!$G:$G,"&lt;=" &amp; $A139,Donnees!$H:$H,"&gt;=" &amp; $A139)</f>
        <v>31</v>
      </c>
      <c r="H139">
        <f>SUMPRODUCT(Donnees!$C$2:$C$200,--(Donnees!$B$2:$B$200=H$2),--(Donnees!$G$2:$G$200&lt;=$A139),--(Donnees!$H$2:$H$200&gt;=$A139))</f>
        <v>3600</v>
      </c>
      <c r="I139">
        <f>SUMPRODUCT(Donnees!$C$2:$C$200,--(Donnees!$B$2:$B$200=I$2),--(Donnees!$G$2:$G$200&lt;=$A139),--(Donnees!$H$2:$H$200&gt;=$A139))</f>
        <v>3910</v>
      </c>
      <c r="J139">
        <f>SUMPRODUCT(Donnees!$C$2:$C$200,--(Donnees!$B$2:$B$200=J$2),--(Donnees!$G$2:$G$200&lt;=$A139),--(Donnees!$H$2:$H$200&gt;=$A139))</f>
        <v>5130</v>
      </c>
      <c r="K139">
        <f>SUMPRODUCT(Donnees!$C$2:$C$200,--(Donnees!$B$2:$B$200=K$2),--(Donnees!$G$2:$G$200&lt;=$A139),--(Donnees!$H$2:$H$200&gt;=$A139))</f>
        <v>5290</v>
      </c>
      <c r="L139">
        <f t="shared" si="14"/>
        <v>17930</v>
      </c>
      <c r="M139">
        <f>SUMPRODUCT(Donnees!$C$2:$C$200,--(Donnees!$G$2:$G$200&lt;=$A139),--(Donnees!$H$2:$H$200&gt;=$A139))</f>
        <v>17930</v>
      </c>
      <c r="N139">
        <f t="shared" ca="1" si="12"/>
        <v>7</v>
      </c>
    </row>
    <row r="140" spans="1:14" x14ac:dyDescent="0.2">
      <c r="A140" s="3">
        <f t="shared" si="15"/>
        <v>43329</v>
      </c>
      <c r="B140">
        <f>COUNTIFS(Donnees!$B:$B,"=" &amp; B$2,Donnees!$G:$G,"&lt;=" &amp; $A140,Donnees!$H:$H,"&gt;=" &amp; $A140)</f>
        <v>7</v>
      </c>
      <c r="C140">
        <f>COUNTIFS(Donnees!$B:$B,"=" &amp; C$2,Donnees!$G:$G,"&lt;=" &amp; $A140,Donnees!$H:$H,"&gt;=" &amp; $A140)</f>
        <v>7</v>
      </c>
      <c r="D140">
        <f>COUNTIFS(Donnees!$B:$B,"=" &amp; D$2,Donnees!$G:$G,"&lt;=" &amp; $A140,Donnees!$H:$H,"&gt;=" &amp; $A140)</f>
        <v>7</v>
      </c>
      <c r="E140">
        <f>COUNTIFS(Donnees!$B:$B,"=" &amp; E$2,Donnees!$G:$G,"&lt;=" &amp; $A140,Donnees!$H:$H,"&gt;=" &amp; $A140)</f>
        <v>10</v>
      </c>
      <c r="F140">
        <f t="shared" si="13"/>
        <v>31</v>
      </c>
      <c r="G140">
        <f>COUNTIFS(Donnees!$G:$G,"&lt;=" &amp; $A140,Donnees!$H:$H,"&gt;=" &amp; $A140)</f>
        <v>31</v>
      </c>
      <c r="H140">
        <f>SUMPRODUCT(Donnees!$C$2:$C$200,--(Donnees!$B$2:$B$200=H$2),--(Donnees!$G$2:$G$200&lt;=$A140),--(Donnees!$H$2:$H$200&gt;=$A140))</f>
        <v>3600</v>
      </c>
      <c r="I140">
        <f>SUMPRODUCT(Donnees!$C$2:$C$200,--(Donnees!$B$2:$B$200=I$2),--(Donnees!$G$2:$G$200&lt;=$A140),--(Donnees!$H$2:$H$200&gt;=$A140))</f>
        <v>3910</v>
      </c>
      <c r="J140">
        <f>SUMPRODUCT(Donnees!$C$2:$C$200,--(Donnees!$B$2:$B$200=J$2),--(Donnees!$G$2:$G$200&lt;=$A140),--(Donnees!$H$2:$H$200&gt;=$A140))</f>
        <v>5130</v>
      </c>
      <c r="K140">
        <f>SUMPRODUCT(Donnees!$C$2:$C$200,--(Donnees!$B$2:$B$200=K$2),--(Donnees!$G$2:$G$200&lt;=$A140),--(Donnees!$H$2:$H$200&gt;=$A140))</f>
        <v>5290</v>
      </c>
      <c r="L140">
        <f t="shared" si="14"/>
        <v>17930</v>
      </c>
      <c r="M140">
        <f>SUMPRODUCT(Donnees!$C$2:$C$200,--(Donnees!$G$2:$G$200&lt;=$A140),--(Donnees!$H$2:$H$200&gt;=$A140))</f>
        <v>17930</v>
      </c>
      <c r="N140">
        <f t="shared" ca="1" si="12"/>
        <v>7</v>
      </c>
    </row>
    <row r="141" spans="1:14" x14ac:dyDescent="0.2">
      <c r="A141" s="3">
        <f t="shared" si="15"/>
        <v>43336</v>
      </c>
      <c r="B141">
        <f>COUNTIFS(Donnees!$B:$B,"=" &amp; B$2,Donnees!$G:$G,"&lt;=" &amp; $A141,Donnees!$H:$H,"&gt;=" &amp; $A141)</f>
        <v>7</v>
      </c>
      <c r="C141">
        <f>COUNTIFS(Donnees!$B:$B,"=" &amp; C$2,Donnees!$G:$G,"&lt;=" &amp; $A141,Donnees!$H:$H,"&gt;=" &amp; $A141)</f>
        <v>7</v>
      </c>
      <c r="D141">
        <f>COUNTIFS(Donnees!$B:$B,"=" &amp; D$2,Donnees!$G:$G,"&lt;=" &amp; $A141,Donnees!$H:$H,"&gt;=" &amp; $A141)</f>
        <v>8</v>
      </c>
      <c r="E141">
        <f>COUNTIFS(Donnees!$B:$B,"=" &amp; E$2,Donnees!$G:$G,"&lt;=" &amp; $A141,Donnees!$H:$H,"&gt;=" &amp; $A141)</f>
        <v>10</v>
      </c>
      <c r="F141">
        <f t="shared" si="13"/>
        <v>32</v>
      </c>
      <c r="G141">
        <f>COUNTIFS(Donnees!$G:$G,"&lt;=" &amp; $A141,Donnees!$H:$H,"&gt;=" &amp; $A141)</f>
        <v>32</v>
      </c>
      <c r="H141">
        <f>SUMPRODUCT(Donnees!$C$2:$C$200,--(Donnees!$B$2:$B$200=H$2),--(Donnees!$G$2:$G$200&lt;=$A141),--(Donnees!$H$2:$H$200&gt;=$A141))</f>
        <v>3600</v>
      </c>
      <c r="I141">
        <f>SUMPRODUCT(Donnees!$C$2:$C$200,--(Donnees!$B$2:$B$200=I$2),--(Donnees!$G$2:$G$200&lt;=$A141),--(Donnees!$H$2:$H$200&gt;=$A141))</f>
        <v>3910</v>
      </c>
      <c r="J141">
        <f>SUMPRODUCT(Donnees!$C$2:$C$200,--(Donnees!$B$2:$B$200=J$2),--(Donnees!$G$2:$G$200&lt;=$A141),--(Donnees!$H$2:$H$200&gt;=$A141))</f>
        <v>5990</v>
      </c>
      <c r="K141">
        <f>SUMPRODUCT(Donnees!$C$2:$C$200,--(Donnees!$B$2:$B$200=K$2),--(Donnees!$G$2:$G$200&lt;=$A141),--(Donnees!$H$2:$H$200&gt;=$A141))</f>
        <v>5290</v>
      </c>
      <c r="L141">
        <f t="shared" si="14"/>
        <v>18790</v>
      </c>
      <c r="M141">
        <f>SUMPRODUCT(Donnees!$C$2:$C$200,--(Donnees!$G$2:$G$200&lt;=$A141),--(Donnees!$H$2:$H$200&gt;=$A141))</f>
        <v>18790</v>
      </c>
      <c r="N141">
        <f t="shared" ca="1" si="12"/>
        <v>7</v>
      </c>
    </row>
    <row r="142" spans="1:14" x14ac:dyDescent="0.2">
      <c r="A142" s="3">
        <f t="shared" si="15"/>
        <v>43343</v>
      </c>
      <c r="B142">
        <f>COUNTIFS(Donnees!$B:$B,"=" &amp; B$2,Donnees!$G:$G,"&lt;=" &amp; $A142,Donnees!$H:$H,"&gt;=" &amp; $A142)</f>
        <v>7</v>
      </c>
      <c r="C142">
        <f>COUNTIFS(Donnees!$B:$B,"=" &amp; C$2,Donnees!$G:$G,"&lt;=" &amp; $A142,Donnees!$H:$H,"&gt;=" &amp; $A142)</f>
        <v>7</v>
      </c>
      <c r="D142">
        <f>COUNTIFS(Donnees!$B:$B,"=" &amp; D$2,Donnees!$G:$G,"&lt;=" &amp; $A142,Donnees!$H:$H,"&gt;=" &amp; $A142)</f>
        <v>7</v>
      </c>
      <c r="E142">
        <f>COUNTIFS(Donnees!$B:$B,"=" &amp; E$2,Donnees!$G:$G,"&lt;=" &amp; $A142,Donnees!$H:$H,"&gt;=" &amp; $A142)</f>
        <v>10</v>
      </c>
      <c r="F142">
        <f t="shared" si="13"/>
        <v>31</v>
      </c>
      <c r="G142">
        <f>COUNTIFS(Donnees!$G:$G,"&lt;=" &amp; $A142,Donnees!$H:$H,"&gt;=" &amp; $A142)</f>
        <v>31</v>
      </c>
      <c r="H142">
        <f>SUMPRODUCT(Donnees!$C$2:$C$200,--(Donnees!$B$2:$B$200=H$2),--(Donnees!$G$2:$G$200&lt;=$A142),--(Donnees!$H$2:$H$200&gt;=$A142))</f>
        <v>3600</v>
      </c>
      <c r="I142">
        <f>SUMPRODUCT(Donnees!$C$2:$C$200,--(Donnees!$B$2:$B$200=I$2),--(Donnees!$G$2:$G$200&lt;=$A142),--(Donnees!$H$2:$H$200&gt;=$A142))</f>
        <v>3910</v>
      </c>
      <c r="J142">
        <f>SUMPRODUCT(Donnees!$C$2:$C$200,--(Donnees!$B$2:$B$200=J$2),--(Donnees!$G$2:$G$200&lt;=$A142),--(Donnees!$H$2:$H$200&gt;=$A142))</f>
        <v>5520</v>
      </c>
      <c r="K142">
        <f>SUMPRODUCT(Donnees!$C$2:$C$200,--(Donnees!$B$2:$B$200=K$2),--(Donnees!$G$2:$G$200&lt;=$A142),--(Donnees!$H$2:$H$200&gt;=$A142))</f>
        <v>5290</v>
      </c>
      <c r="L142">
        <f t="shared" si="14"/>
        <v>18320</v>
      </c>
      <c r="M142">
        <f>SUMPRODUCT(Donnees!$C$2:$C$200,--(Donnees!$G$2:$G$200&lt;=$A142),--(Donnees!$H$2:$H$200&gt;=$A142))</f>
        <v>18320</v>
      </c>
      <c r="N142">
        <f t="shared" ca="1" si="12"/>
        <v>7</v>
      </c>
    </row>
    <row r="143" spans="1:14" x14ac:dyDescent="0.2">
      <c r="A143" s="3">
        <f t="shared" si="15"/>
        <v>43350</v>
      </c>
      <c r="B143">
        <f>COUNTIFS(Donnees!$B:$B,"=" &amp; B$2,Donnees!$G:$G,"&lt;=" &amp; $A143,Donnees!$H:$H,"&gt;=" &amp; $A143)</f>
        <v>8</v>
      </c>
      <c r="C143">
        <f>COUNTIFS(Donnees!$B:$B,"=" &amp; C$2,Donnees!$G:$G,"&lt;=" &amp; $A143,Donnees!$H:$H,"&gt;=" &amp; $A143)</f>
        <v>7</v>
      </c>
      <c r="D143">
        <f>COUNTIFS(Donnees!$B:$B,"=" &amp; D$2,Donnees!$G:$G,"&lt;=" &amp; $A143,Donnees!$H:$H,"&gt;=" &amp; $A143)</f>
        <v>7</v>
      </c>
      <c r="E143">
        <f>COUNTIFS(Donnees!$B:$B,"=" &amp; E$2,Donnees!$G:$G,"&lt;=" &amp; $A143,Donnees!$H:$H,"&gt;=" &amp; $A143)</f>
        <v>10</v>
      </c>
      <c r="F143">
        <f t="shared" si="13"/>
        <v>32</v>
      </c>
      <c r="G143">
        <f>COUNTIFS(Donnees!$G:$G,"&lt;=" &amp; $A143,Donnees!$H:$H,"&gt;=" &amp; $A143)</f>
        <v>32</v>
      </c>
      <c r="H143">
        <f>SUMPRODUCT(Donnees!$C$2:$C$200,--(Donnees!$B$2:$B$200=H$2),--(Donnees!$G$2:$G$200&lt;=$A143),--(Donnees!$H$2:$H$200&gt;=$A143))</f>
        <v>4250</v>
      </c>
      <c r="I143">
        <f>SUMPRODUCT(Donnees!$C$2:$C$200,--(Donnees!$B$2:$B$200=I$2),--(Donnees!$G$2:$G$200&lt;=$A143),--(Donnees!$H$2:$H$200&gt;=$A143))</f>
        <v>3910</v>
      </c>
      <c r="J143">
        <f>SUMPRODUCT(Donnees!$C$2:$C$200,--(Donnees!$B$2:$B$200=J$2),--(Donnees!$G$2:$G$200&lt;=$A143),--(Donnees!$H$2:$H$200&gt;=$A143))</f>
        <v>5520</v>
      </c>
      <c r="K143">
        <f>SUMPRODUCT(Donnees!$C$2:$C$200,--(Donnees!$B$2:$B$200=K$2),--(Donnees!$G$2:$G$200&lt;=$A143),--(Donnees!$H$2:$H$200&gt;=$A143))</f>
        <v>5290</v>
      </c>
      <c r="L143">
        <f t="shared" si="14"/>
        <v>18970</v>
      </c>
      <c r="M143">
        <f>SUMPRODUCT(Donnees!$C$2:$C$200,--(Donnees!$G$2:$G$200&lt;=$A143),--(Donnees!$H$2:$H$200&gt;=$A143))</f>
        <v>18970</v>
      </c>
      <c r="N143">
        <f t="shared" ca="1" si="12"/>
        <v>8</v>
      </c>
    </row>
    <row r="144" spans="1:14" x14ac:dyDescent="0.2">
      <c r="A144" s="3">
        <f t="shared" si="15"/>
        <v>43357</v>
      </c>
      <c r="B144">
        <f>COUNTIFS(Donnees!$B:$B,"=" &amp; B$2,Donnees!$G:$G,"&lt;=" &amp; $A144,Donnees!$H:$H,"&gt;=" &amp; $A144)</f>
        <v>8</v>
      </c>
      <c r="C144">
        <f>COUNTIFS(Donnees!$B:$B,"=" &amp; C$2,Donnees!$G:$G,"&lt;=" &amp; $A144,Donnees!$H:$H,"&gt;=" &amp; $A144)</f>
        <v>7</v>
      </c>
      <c r="D144">
        <f>COUNTIFS(Donnees!$B:$B,"=" &amp; D$2,Donnees!$G:$G,"&lt;=" &amp; $A144,Donnees!$H:$H,"&gt;=" &amp; $A144)</f>
        <v>6</v>
      </c>
      <c r="E144">
        <f>COUNTIFS(Donnees!$B:$B,"=" &amp; E$2,Donnees!$G:$G,"&lt;=" &amp; $A144,Donnees!$H:$H,"&gt;=" &amp; $A144)</f>
        <v>9</v>
      </c>
      <c r="F144">
        <f t="shared" si="13"/>
        <v>30</v>
      </c>
      <c r="G144">
        <f>COUNTIFS(Donnees!$G:$G,"&lt;=" &amp; $A144,Donnees!$H:$H,"&gt;=" &amp; $A144)</f>
        <v>30</v>
      </c>
      <c r="H144">
        <f>SUMPRODUCT(Donnees!$C$2:$C$200,--(Donnees!$B$2:$B$200=H$2),--(Donnees!$G$2:$G$200&lt;=$A144),--(Donnees!$H$2:$H$200&gt;=$A144))</f>
        <v>4250</v>
      </c>
      <c r="I144">
        <f>SUMPRODUCT(Donnees!$C$2:$C$200,--(Donnees!$B$2:$B$200=I$2),--(Donnees!$G$2:$G$200&lt;=$A144),--(Donnees!$H$2:$H$200&gt;=$A144))</f>
        <v>3910</v>
      </c>
      <c r="J144">
        <f>SUMPRODUCT(Donnees!$C$2:$C$200,--(Donnees!$B$2:$B$200=J$2),--(Donnees!$G$2:$G$200&lt;=$A144),--(Donnees!$H$2:$H$200&gt;=$A144))</f>
        <v>4910</v>
      </c>
      <c r="K144">
        <f>SUMPRODUCT(Donnees!$C$2:$C$200,--(Donnees!$B$2:$B$200=K$2),--(Donnees!$G$2:$G$200&lt;=$A144),--(Donnees!$H$2:$H$200&gt;=$A144))</f>
        <v>4530</v>
      </c>
      <c r="L144">
        <f t="shared" si="14"/>
        <v>17600</v>
      </c>
      <c r="M144">
        <f>SUMPRODUCT(Donnees!$C$2:$C$200,--(Donnees!$G$2:$G$200&lt;=$A144),--(Donnees!$H$2:$H$200&gt;=$A144))</f>
        <v>17600</v>
      </c>
      <c r="N144">
        <f t="shared" ca="1" si="12"/>
        <v>8</v>
      </c>
    </row>
    <row r="145" spans="1:14" x14ac:dyDescent="0.2">
      <c r="A145" s="3">
        <f t="shared" si="15"/>
        <v>43364</v>
      </c>
      <c r="B145">
        <f>COUNTIFS(Donnees!$B:$B,"=" &amp; B$2,Donnees!$G:$G,"&lt;=" &amp; $A145,Donnees!$H:$H,"&gt;=" &amp; $A145)</f>
        <v>8</v>
      </c>
      <c r="C145">
        <f>COUNTIFS(Donnees!$B:$B,"=" &amp; C$2,Donnees!$G:$G,"&lt;=" &amp; $A145,Donnees!$H:$H,"&gt;=" &amp; $A145)</f>
        <v>7</v>
      </c>
      <c r="D145">
        <f>COUNTIFS(Donnees!$B:$B,"=" &amp; D$2,Donnees!$G:$G,"&lt;=" &amp; $A145,Donnees!$H:$H,"&gt;=" &amp; $A145)</f>
        <v>6</v>
      </c>
      <c r="E145">
        <f>COUNTIFS(Donnees!$B:$B,"=" &amp; E$2,Donnees!$G:$G,"&lt;=" &amp; $A145,Donnees!$H:$H,"&gt;=" &amp; $A145)</f>
        <v>9</v>
      </c>
      <c r="F145">
        <f t="shared" si="13"/>
        <v>30</v>
      </c>
      <c r="G145">
        <f>COUNTIFS(Donnees!$G:$G,"&lt;=" &amp; $A145,Donnees!$H:$H,"&gt;=" &amp; $A145)</f>
        <v>30</v>
      </c>
      <c r="H145">
        <f>SUMPRODUCT(Donnees!$C$2:$C$200,--(Donnees!$B$2:$B$200=H$2),--(Donnees!$G$2:$G$200&lt;=$A145),--(Donnees!$H$2:$H$200&gt;=$A145))</f>
        <v>4250</v>
      </c>
      <c r="I145">
        <f>SUMPRODUCT(Donnees!$C$2:$C$200,--(Donnees!$B$2:$B$200=I$2),--(Donnees!$G$2:$G$200&lt;=$A145),--(Donnees!$H$2:$H$200&gt;=$A145))</f>
        <v>3910</v>
      </c>
      <c r="J145">
        <f>SUMPRODUCT(Donnees!$C$2:$C$200,--(Donnees!$B$2:$B$200=J$2),--(Donnees!$G$2:$G$200&lt;=$A145),--(Donnees!$H$2:$H$200&gt;=$A145))</f>
        <v>4910</v>
      </c>
      <c r="K145">
        <f>SUMPRODUCT(Donnees!$C$2:$C$200,--(Donnees!$B$2:$B$200=K$2),--(Donnees!$G$2:$G$200&lt;=$A145),--(Donnees!$H$2:$H$200&gt;=$A145))</f>
        <v>5270</v>
      </c>
      <c r="L145">
        <f t="shared" si="14"/>
        <v>18340</v>
      </c>
      <c r="M145">
        <f>SUMPRODUCT(Donnees!$C$2:$C$200,--(Donnees!$G$2:$G$200&lt;=$A145),--(Donnees!$H$2:$H$200&gt;=$A145))</f>
        <v>18340</v>
      </c>
      <c r="N145">
        <f t="shared" ca="1" si="12"/>
        <v>8</v>
      </c>
    </row>
    <row r="146" spans="1:14" x14ac:dyDescent="0.2">
      <c r="A146" s="3">
        <f t="shared" si="15"/>
        <v>43371</v>
      </c>
      <c r="B146">
        <f>COUNTIFS(Donnees!$B:$B,"=" &amp; B$2,Donnees!$G:$G,"&lt;=" &amp; $A146,Donnees!$H:$H,"&gt;=" &amp; $A146)</f>
        <v>9</v>
      </c>
      <c r="C146">
        <f>COUNTIFS(Donnees!$B:$B,"=" &amp; C$2,Donnees!$G:$G,"&lt;=" &amp; $A146,Donnees!$H:$H,"&gt;=" &amp; $A146)</f>
        <v>7</v>
      </c>
      <c r="D146">
        <f>COUNTIFS(Donnees!$B:$B,"=" &amp; D$2,Donnees!$G:$G,"&lt;=" &amp; $A146,Donnees!$H:$H,"&gt;=" &amp; $A146)</f>
        <v>6</v>
      </c>
      <c r="E146">
        <f>COUNTIFS(Donnees!$B:$B,"=" &amp; E$2,Donnees!$G:$G,"&lt;=" &amp; $A146,Donnees!$H:$H,"&gt;=" &amp; $A146)</f>
        <v>9</v>
      </c>
      <c r="F146">
        <f t="shared" si="13"/>
        <v>31</v>
      </c>
      <c r="G146">
        <f>COUNTIFS(Donnees!$G:$G,"&lt;=" &amp; $A146,Donnees!$H:$H,"&gt;=" &amp; $A146)</f>
        <v>31</v>
      </c>
      <c r="H146">
        <f>SUMPRODUCT(Donnees!$C$2:$C$200,--(Donnees!$B$2:$B$200=H$2),--(Donnees!$G$2:$G$200&lt;=$A146),--(Donnees!$H$2:$H$200&gt;=$A146))</f>
        <v>4530</v>
      </c>
      <c r="I146">
        <f>SUMPRODUCT(Donnees!$C$2:$C$200,--(Donnees!$B$2:$B$200=I$2),--(Donnees!$G$2:$G$200&lt;=$A146),--(Donnees!$H$2:$H$200&gt;=$A146))</f>
        <v>3910</v>
      </c>
      <c r="J146">
        <f>SUMPRODUCT(Donnees!$C$2:$C$200,--(Donnees!$B$2:$B$200=J$2),--(Donnees!$G$2:$G$200&lt;=$A146),--(Donnees!$H$2:$H$200&gt;=$A146))</f>
        <v>4910</v>
      </c>
      <c r="K146">
        <f>SUMPRODUCT(Donnees!$C$2:$C$200,--(Donnees!$B$2:$B$200=K$2),--(Donnees!$G$2:$G$200&lt;=$A146),--(Donnees!$H$2:$H$200&gt;=$A146))</f>
        <v>5270</v>
      </c>
      <c r="L146">
        <f t="shared" si="14"/>
        <v>18620</v>
      </c>
      <c r="M146">
        <f>SUMPRODUCT(Donnees!$C$2:$C$200,--(Donnees!$G$2:$G$200&lt;=$A146),--(Donnees!$H$2:$H$200&gt;=$A146))</f>
        <v>18620</v>
      </c>
      <c r="N146">
        <f t="shared" ca="1" si="12"/>
        <v>9</v>
      </c>
    </row>
    <row r="147" spans="1:14" x14ac:dyDescent="0.2">
      <c r="A147" s="3">
        <f t="shared" si="15"/>
        <v>43378</v>
      </c>
      <c r="B147">
        <f>COUNTIFS(Donnees!$B:$B,"=" &amp; B$2,Donnees!$G:$G,"&lt;=" &amp; $A147,Donnees!$H:$H,"&gt;=" &amp; $A147)</f>
        <v>10</v>
      </c>
      <c r="C147">
        <f>COUNTIFS(Donnees!$B:$B,"=" &amp; C$2,Donnees!$G:$G,"&lt;=" &amp; $A147,Donnees!$H:$H,"&gt;=" &amp; $A147)</f>
        <v>7</v>
      </c>
      <c r="D147">
        <f>COUNTIFS(Donnees!$B:$B,"=" &amp; D$2,Donnees!$G:$G,"&lt;=" &amp; $A147,Donnees!$H:$H,"&gt;=" &amp; $A147)</f>
        <v>6</v>
      </c>
      <c r="E147">
        <f>COUNTIFS(Donnees!$B:$B,"=" &amp; E$2,Donnees!$G:$G,"&lt;=" &amp; $A147,Donnees!$H:$H,"&gt;=" &amp; $A147)</f>
        <v>9</v>
      </c>
      <c r="F147">
        <f t="shared" si="13"/>
        <v>32</v>
      </c>
      <c r="G147">
        <f>COUNTIFS(Donnees!$G:$G,"&lt;=" &amp; $A147,Donnees!$H:$H,"&gt;=" &amp; $A147)</f>
        <v>32</v>
      </c>
      <c r="H147">
        <f>SUMPRODUCT(Donnees!$C$2:$C$200,--(Donnees!$B$2:$B$200=H$2),--(Donnees!$G$2:$G$200&lt;=$A147),--(Donnees!$H$2:$H$200&gt;=$A147))</f>
        <v>4770</v>
      </c>
      <c r="I147">
        <f>SUMPRODUCT(Donnees!$C$2:$C$200,--(Donnees!$B$2:$B$200=I$2),--(Donnees!$G$2:$G$200&lt;=$A147),--(Donnees!$H$2:$H$200&gt;=$A147))</f>
        <v>3920</v>
      </c>
      <c r="J147">
        <f>SUMPRODUCT(Donnees!$C$2:$C$200,--(Donnees!$B$2:$B$200=J$2),--(Donnees!$G$2:$G$200&lt;=$A147),--(Donnees!$H$2:$H$200&gt;=$A147))</f>
        <v>4910</v>
      </c>
      <c r="K147">
        <f>SUMPRODUCT(Donnees!$C$2:$C$200,--(Donnees!$B$2:$B$200=K$2),--(Donnees!$G$2:$G$200&lt;=$A147),--(Donnees!$H$2:$H$200&gt;=$A147))</f>
        <v>5270</v>
      </c>
      <c r="L147">
        <f t="shared" si="14"/>
        <v>18870</v>
      </c>
      <c r="M147">
        <f>SUMPRODUCT(Donnees!$C$2:$C$200,--(Donnees!$G$2:$G$200&lt;=$A147),--(Donnees!$H$2:$H$200&gt;=$A147))</f>
        <v>18870</v>
      </c>
      <c r="N147">
        <f t="shared" ca="1" si="12"/>
        <v>10</v>
      </c>
    </row>
    <row r="148" spans="1:14" x14ac:dyDescent="0.2">
      <c r="A148" s="3">
        <f t="shared" si="15"/>
        <v>43385</v>
      </c>
      <c r="B148">
        <f>COUNTIFS(Donnees!$B:$B,"=" &amp; B$2,Donnees!$G:$G,"&lt;=" &amp; $A148,Donnees!$H:$H,"&gt;=" &amp; $A148)</f>
        <v>10</v>
      </c>
      <c r="C148">
        <f>COUNTIFS(Donnees!$B:$B,"=" &amp; C$2,Donnees!$G:$G,"&lt;=" &amp; $A148,Donnees!$H:$H,"&gt;=" &amp; $A148)</f>
        <v>8</v>
      </c>
      <c r="D148">
        <f>COUNTIFS(Donnees!$B:$B,"=" &amp; D$2,Donnees!$G:$G,"&lt;=" &amp; $A148,Donnees!$H:$H,"&gt;=" &amp; $A148)</f>
        <v>6</v>
      </c>
      <c r="E148">
        <f>COUNTIFS(Donnees!$B:$B,"=" &amp; E$2,Donnees!$G:$G,"&lt;=" &amp; $A148,Donnees!$H:$H,"&gt;=" &amp; $A148)</f>
        <v>9</v>
      </c>
      <c r="F148">
        <f t="shared" si="13"/>
        <v>33</v>
      </c>
      <c r="G148">
        <f>COUNTIFS(Donnees!$G:$G,"&lt;=" &amp; $A148,Donnees!$H:$H,"&gt;=" &amp; $A148)</f>
        <v>33</v>
      </c>
      <c r="H148">
        <f>SUMPRODUCT(Donnees!$C$2:$C$200,--(Donnees!$B$2:$B$200=H$2),--(Donnees!$G$2:$G$200&lt;=$A148),--(Donnees!$H$2:$H$200&gt;=$A148))</f>
        <v>4770</v>
      </c>
      <c r="I148">
        <f>SUMPRODUCT(Donnees!$C$2:$C$200,--(Donnees!$B$2:$B$200=I$2),--(Donnees!$G$2:$G$200&lt;=$A148),--(Donnees!$H$2:$H$200&gt;=$A148))</f>
        <v>4290</v>
      </c>
      <c r="J148">
        <f>SUMPRODUCT(Donnees!$C$2:$C$200,--(Donnees!$B$2:$B$200=J$2),--(Donnees!$G$2:$G$200&lt;=$A148),--(Donnees!$H$2:$H$200&gt;=$A148))</f>
        <v>4910</v>
      </c>
      <c r="K148">
        <f>SUMPRODUCT(Donnees!$C$2:$C$200,--(Donnees!$B$2:$B$200=K$2),--(Donnees!$G$2:$G$200&lt;=$A148),--(Donnees!$H$2:$H$200&gt;=$A148))</f>
        <v>5270</v>
      </c>
      <c r="L148">
        <f t="shared" si="14"/>
        <v>19240</v>
      </c>
      <c r="M148">
        <f>SUMPRODUCT(Donnees!$C$2:$C$200,--(Donnees!$G$2:$G$200&lt;=$A148),--(Donnees!$H$2:$H$200&gt;=$A148))</f>
        <v>19240</v>
      </c>
      <c r="N148">
        <f t="shared" ca="1" si="12"/>
        <v>10</v>
      </c>
    </row>
    <row r="149" spans="1:14" x14ac:dyDescent="0.2">
      <c r="A149" s="3">
        <f t="shared" si="15"/>
        <v>43392</v>
      </c>
      <c r="B149">
        <f>COUNTIFS(Donnees!$B:$B,"=" &amp; B$2,Donnees!$G:$G,"&lt;=" &amp; $A149,Donnees!$H:$H,"&gt;=" &amp; $A149)</f>
        <v>10</v>
      </c>
      <c r="C149">
        <f>COUNTIFS(Donnees!$B:$B,"=" &amp; C$2,Donnees!$G:$G,"&lt;=" &amp; $A149,Donnees!$H:$H,"&gt;=" &amp; $A149)</f>
        <v>8</v>
      </c>
      <c r="D149">
        <f>COUNTIFS(Donnees!$B:$B,"=" &amp; D$2,Donnees!$G:$G,"&lt;=" &amp; $A149,Donnees!$H:$H,"&gt;=" &amp; $A149)</f>
        <v>6</v>
      </c>
      <c r="E149">
        <f>COUNTIFS(Donnees!$B:$B,"=" &amp; E$2,Donnees!$G:$G,"&lt;=" &amp; $A149,Donnees!$H:$H,"&gt;=" &amp; $A149)</f>
        <v>10</v>
      </c>
      <c r="F149">
        <f t="shared" si="13"/>
        <v>34</v>
      </c>
      <c r="G149">
        <f>COUNTIFS(Donnees!$G:$G,"&lt;=" &amp; $A149,Donnees!$H:$H,"&gt;=" &amp; $A149)</f>
        <v>34</v>
      </c>
      <c r="H149">
        <f>SUMPRODUCT(Donnees!$C$2:$C$200,--(Donnees!$B$2:$B$200=H$2),--(Donnees!$G$2:$G$200&lt;=$A149),--(Donnees!$H$2:$H$200&gt;=$A149))</f>
        <v>4770</v>
      </c>
      <c r="I149">
        <f>SUMPRODUCT(Donnees!$C$2:$C$200,--(Donnees!$B$2:$B$200=I$2),--(Donnees!$G$2:$G$200&lt;=$A149),--(Donnees!$H$2:$H$200&gt;=$A149))</f>
        <v>4290</v>
      </c>
      <c r="J149">
        <f>SUMPRODUCT(Donnees!$C$2:$C$200,--(Donnees!$B$2:$B$200=J$2),--(Donnees!$G$2:$G$200&lt;=$A149),--(Donnees!$H$2:$H$200&gt;=$A149))</f>
        <v>4910</v>
      </c>
      <c r="K149">
        <f>SUMPRODUCT(Donnees!$C$2:$C$200,--(Donnees!$B$2:$B$200=K$2),--(Donnees!$G$2:$G$200&lt;=$A149),--(Donnees!$H$2:$H$200&gt;=$A149))</f>
        <v>5870</v>
      </c>
      <c r="L149">
        <f t="shared" si="14"/>
        <v>19840</v>
      </c>
      <c r="M149">
        <f>SUMPRODUCT(Donnees!$C$2:$C$200,--(Donnees!$G$2:$G$200&lt;=$A149),--(Donnees!$H$2:$H$200&gt;=$A149))</f>
        <v>19840</v>
      </c>
      <c r="N149">
        <f t="shared" ca="1" si="12"/>
        <v>10</v>
      </c>
    </row>
    <row r="150" spans="1:14" x14ac:dyDescent="0.2">
      <c r="A150" s="3">
        <f t="shared" si="15"/>
        <v>43399</v>
      </c>
      <c r="B150">
        <f>COUNTIFS(Donnees!$B:$B,"=" &amp; B$2,Donnees!$G:$G,"&lt;=" &amp; $A150,Donnees!$H:$H,"&gt;=" &amp; $A150)</f>
        <v>9</v>
      </c>
      <c r="C150">
        <f>COUNTIFS(Donnees!$B:$B,"=" &amp; C$2,Donnees!$G:$G,"&lt;=" &amp; $A150,Donnees!$H:$H,"&gt;=" &amp; $A150)</f>
        <v>8</v>
      </c>
      <c r="D150">
        <f>COUNTIFS(Donnees!$B:$B,"=" &amp; D$2,Donnees!$G:$G,"&lt;=" &amp; $A150,Donnees!$H:$H,"&gt;=" &amp; $A150)</f>
        <v>6</v>
      </c>
      <c r="E150">
        <f>COUNTIFS(Donnees!$B:$B,"=" &amp; E$2,Donnees!$G:$G,"&lt;=" &amp; $A150,Donnees!$H:$H,"&gt;=" &amp; $A150)</f>
        <v>11</v>
      </c>
      <c r="F150">
        <f t="shared" si="13"/>
        <v>34</v>
      </c>
      <c r="G150">
        <f>COUNTIFS(Donnees!$G:$G,"&lt;=" &amp; $A150,Donnees!$H:$H,"&gt;=" &amp; $A150)</f>
        <v>34</v>
      </c>
      <c r="H150">
        <f>SUMPRODUCT(Donnees!$C$2:$C$200,--(Donnees!$B$2:$B$200=H$2),--(Donnees!$G$2:$G$200&lt;=$A150),--(Donnees!$H$2:$H$200&gt;=$A150))</f>
        <v>4230</v>
      </c>
      <c r="I150">
        <f>SUMPRODUCT(Donnees!$C$2:$C$200,--(Donnees!$B$2:$B$200=I$2),--(Donnees!$G$2:$G$200&lt;=$A150),--(Donnees!$H$2:$H$200&gt;=$A150))</f>
        <v>4290</v>
      </c>
      <c r="J150">
        <f>SUMPRODUCT(Donnees!$C$2:$C$200,--(Donnees!$B$2:$B$200=J$2),--(Donnees!$G$2:$G$200&lt;=$A150),--(Donnees!$H$2:$H$200&gt;=$A150))</f>
        <v>4910</v>
      </c>
      <c r="K150">
        <f>SUMPRODUCT(Donnees!$C$2:$C$200,--(Donnees!$B$2:$B$200=K$2),--(Donnees!$G$2:$G$200&lt;=$A150),--(Donnees!$H$2:$H$200&gt;=$A150))</f>
        <v>6120</v>
      </c>
      <c r="L150">
        <f t="shared" si="14"/>
        <v>19550</v>
      </c>
      <c r="M150">
        <f>SUMPRODUCT(Donnees!$C$2:$C$200,--(Donnees!$G$2:$G$200&lt;=$A150),--(Donnees!$H$2:$H$200&gt;=$A150))</f>
        <v>19550</v>
      </c>
      <c r="N150">
        <f t="shared" ca="1" si="12"/>
        <v>9</v>
      </c>
    </row>
    <row r="151" spans="1:14" x14ac:dyDescent="0.2">
      <c r="A151" s="3">
        <f t="shared" si="15"/>
        <v>43406</v>
      </c>
      <c r="B151">
        <f>COUNTIFS(Donnees!$B:$B,"=" &amp; B$2,Donnees!$G:$G,"&lt;=" &amp; $A151,Donnees!$H:$H,"&gt;=" &amp; $A151)</f>
        <v>8</v>
      </c>
      <c r="C151">
        <f>COUNTIFS(Donnees!$B:$B,"=" &amp; C$2,Donnees!$G:$G,"&lt;=" &amp; $A151,Donnees!$H:$H,"&gt;=" &amp; $A151)</f>
        <v>8</v>
      </c>
      <c r="D151">
        <f>COUNTIFS(Donnees!$B:$B,"=" &amp; D$2,Donnees!$G:$G,"&lt;=" &amp; $A151,Donnees!$H:$H,"&gt;=" &amp; $A151)</f>
        <v>5</v>
      </c>
      <c r="E151">
        <f>COUNTIFS(Donnees!$B:$B,"=" &amp; E$2,Donnees!$G:$G,"&lt;=" &amp; $A151,Donnees!$H:$H,"&gt;=" &amp; $A151)</f>
        <v>12</v>
      </c>
      <c r="F151">
        <f t="shared" si="13"/>
        <v>33</v>
      </c>
      <c r="G151">
        <f>COUNTIFS(Donnees!$G:$G,"&lt;=" &amp; $A151,Donnees!$H:$H,"&gt;=" &amp; $A151)</f>
        <v>33</v>
      </c>
      <c r="H151">
        <f>SUMPRODUCT(Donnees!$C$2:$C$200,--(Donnees!$B$2:$B$200=H$2),--(Donnees!$G$2:$G$200&lt;=$A151),--(Donnees!$H$2:$H$200&gt;=$A151))</f>
        <v>3960</v>
      </c>
      <c r="I151">
        <f>SUMPRODUCT(Donnees!$C$2:$C$200,--(Donnees!$B$2:$B$200=I$2),--(Donnees!$G$2:$G$200&lt;=$A151),--(Donnees!$H$2:$H$200&gt;=$A151))</f>
        <v>4290</v>
      </c>
      <c r="J151">
        <f>SUMPRODUCT(Donnees!$C$2:$C$200,--(Donnees!$B$2:$B$200=J$2),--(Donnees!$G$2:$G$200&lt;=$A151),--(Donnees!$H$2:$H$200&gt;=$A151))</f>
        <v>4090</v>
      </c>
      <c r="K151">
        <f>SUMPRODUCT(Donnees!$C$2:$C$200,--(Donnees!$B$2:$B$200=K$2),--(Donnees!$G$2:$G$200&lt;=$A151),--(Donnees!$H$2:$H$200&gt;=$A151))</f>
        <v>6660</v>
      </c>
      <c r="L151">
        <f t="shared" si="14"/>
        <v>19000</v>
      </c>
      <c r="M151">
        <f>SUMPRODUCT(Donnees!$C$2:$C$200,--(Donnees!$G$2:$G$200&lt;=$A151),--(Donnees!$H$2:$H$200&gt;=$A151))</f>
        <v>19000</v>
      </c>
      <c r="N151">
        <f t="shared" ca="1" si="12"/>
        <v>8</v>
      </c>
    </row>
    <row r="152" spans="1:14" x14ac:dyDescent="0.2">
      <c r="A152" s="3">
        <f t="shared" si="15"/>
        <v>43413</v>
      </c>
      <c r="B152">
        <f>COUNTIFS(Donnees!$B:$B,"=" &amp; B$2,Donnees!$G:$G,"&lt;=" &amp; $A152,Donnees!$H:$H,"&gt;=" &amp; $A152)</f>
        <v>7</v>
      </c>
      <c r="C152">
        <f>COUNTIFS(Donnees!$B:$B,"=" &amp; C$2,Donnees!$G:$G,"&lt;=" &amp; $A152,Donnees!$H:$H,"&gt;=" &amp; $A152)</f>
        <v>8</v>
      </c>
      <c r="D152">
        <f>COUNTIFS(Donnees!$B:$B,"=" &amp; D$2,Donnees!$G:$G,"&lt;=" &amp; $A152,Donnees!$H:$H,"&gt;=" &amp; $A152)</f>
        <v>5</v>
      </c>
      <c r="E152">
        <f>COUNTIFS(Donnees!$B:$B,"=" &amp; E$2,Donnees!$G:$G,"&lt;=" &amp; $A152,Donnees!$H:$H,"&gt;=" &amp; $A152)</f>
        <v>12</v>
      </c>
      <c r="F152">
        <f t="shared" si="13"/>
        <v>32</v>
      </c>
      <c r="G152">
        <f>COUNTIFS(Donnees!$G:$G,"&lt;=" &amp; $A152,Donnees!$H:$H,"&gt;=" &amp; $A152)</f>
        <v>32</v>
      </c>
      <c r="H152">
        <f>SUMPRODUCT(Donnees!$C$2:$C$200,--(Donnees!$B$2:$B$200=H$2),--(Donnees!$G$2:$G$200&lt;=$A152),--(Donnees!$H$2:$H$200&gt;=$A152))</f>
        <v>3460</v>
      </c>
      <c r="I152">
        <f>SUMPRODUCT(Donnees!$C$2:$C$200,--(Donnees!$B$2:$B$200=I$2),--(Donnees!$G$2:$G$200&lt;=$A152),--(Donnees!$H$2:$H$200&gt;=$A152))</f>
        <v>4290</v>
      </c>
      <c r="J152">
        <f>SUMPRODUCT(Donnees!$C$2:$C$200,--(Donnees!$B$2:$B$200=J$2),--(Donnees!$G$2:$G$200&lt;=$A152),--(Donnees!$H$2:$H$200&gt;=$A152))</f>
        <v>4090</v>
      </c>
      <c r="K152">
        <f>SUMPRODUCT(Donnees!$C$2:$C$200,--(Donnees!$B$2:$B$200=K$2),--(Donnees!$G$2:$G$200&lt;=$A152),--(Donnees!$H$2:$H$200&gt;=$A152))</f>
        <v>6710</v>
      </c>
      <c r="L152">
        <f t="shared" si="14"/>
        <v>18550</v>
      </c>
      <c r="M152">
        <f>SUMPRODUCT(Donnees!$C$2:$C$200,--(Donnees!$G$2:$G$200&lt;=$A152),--(Donnees!$H$2:$H$200&gt;=$A152))</f>
        <v>18550</v>
      </c>
      <c r="N152">
        <f t="shared" ca="1" si="12"/>
        <v>7</v>
      </c>
    </row>
    <row r="153" spans="1:14" x14ac:dyDescent="0.2">
      <c r="A153" s="3">
        <f t="shared" si="15"/>
        <v>43420</v>
      </c>
      <c r="B153">
        <f>COUNTIFS(Donnees!$B:$B,"=" &amp; B$2,Donnees!$G:$G,"&lt;=" &amp; $A153,Donnees!$H:$H,"&gt;=" &amp; $A153)</f>
        <v>7</v>
      </c>
      <c r="C153">
        <f>COUNTIFS(Donnees!$B:$B,"=" &amp; C$2,Donnees!$G:$G,"&lt;=" &amp; $A153,Donnees!$H:$H,"&gt;=" &amp; $A153)</f>
        <v>8</v>
      </c>
      <c r="D153">
        <f>COUNTIFS(Donnees!$B:$B,"=" &amp; D$2,Donnees!$G:$G,"&lt;=" &amp; $A153,Donnees!$H:$H,"&gt;=" &amp; $A153)</f>
        <v>5</v>
      </c>
      <c r="E153">
        <f>COUNTIFS(Donnees!$B:$B,"=" &amp; E$2,Donnees!$G:$G,"&lt;=" &amp; $A153,Donnees!$H:$H,"&gt;=" &amp; $A153)</f>
        <v>11</v>
      </c>
      <c r="F153">
        <f t="shared" si="13"/>
        <v>31</v>
      </c>
      <c r="G153">
        <f>COUNTIFS(Donnees!$G:$G,"&lt;=" &amp; $A153,Donnees!$H:$H,"&gt;=" &amp; $A153)</f>
        <v>31</v>
      </c>
      <c r="H153">
        <f>SUMPRODUCT(Donnees!$C$2:$C$200,--(Donnees!$B$2:$B$200=H$2),--(Donnees!$G$2:$G$200&lt;=$A153),--(Donnees!$H$2:$H$200&gt;=$A153))</f>
        <v>3460</v>
      </c>
      <c r="I153">
        <f>SUMPRODUCT(Donnees!$C$2:$C$200,--(Donnees!$B$2:$B$200=I$2),--(Donnees!$G$2:$G$200&lt;=$A153),--(Donnees!$H$2:$H$200&gt;=$A153))</f>
        <v>4290</v>
      </c>
      <c r="J153">
        <f>SUMPRODUCT(Donnees!$C$2:$C$200,--(Donnees!$B$2:$B$200=J$2),--(Donnees!$G$2:$G$200&lt;=$A153),--(Donnees!$H$2:$H$200&gt;=$A153))</f>
        <v>4090</v>
      </c>
      <c r="K153">
        <f>SUMPRODUCT(Donnees!$C$2:$C$200,--(Donnees!$B$2:$B$200=K$2),--(Donnees!$G$2:$G$200&lt;=$A153),--(Donnees!$H$2:$H$200&gt;=$A153))</f>
        <v>6420</v>
      </c>
      <c r="L153">
        <f t="shared" si="14"/>
        <v>18260</v>
      </c>
      <c r="M153">
        <f>SUMPRODUCT(Donnees!$C$2:$C$200,--(Donnees!$G$2:$G$200&lt;=$A153),--(Donnees!$H$2:$H$200&gt;=$A153))</f>
        <v>18260</v>
      </c>
      <c r="N153">
        <f t="shared" ca="1" si="12"/>
        <v>7</v>
      </c>
    </row>
    <row r="154" spans="1:14" x14ac:dyDescent="0.2">
      <c r="A154" s="3">
        <f t="shared" si="15"/>
        <v>43427</v>
      </c>
      <c r="B154">
        <f>COUNTIFS(Donnees!$B:$B,"=" &amp; B$2,Donnees!$G:$G,"&lt;=" &amp; $A154,Donnees!$H:$H,"&gt;=" &amp; $A154)</f>
        <v>7</v>
      </c>
      <c r="C154">
        <f>COUNTIFS(Donnees!$B:$B,"=" &amp; C$2,Donnees!$G:$G,"&lt;=" &amp; $A154,Donnees!$H:$H,"&gt;=" &amp; $A154)</f>
        <v>8</v>
      </c>
      <c r="D154">
        <f>COUNTIFS(Donnees!$B:$B,"=" &amp; D$2,Donnees!$G:$G,"&lt;=" &amp; $A154,Donnees!$H:$H,"&gt;=" &amp; $A154)</f>
        <v>6</v>
      </c>
      <c r="E154">
        <f>COUNTIFS(Donnees!$B:$B,"=" &amp; E$2,Donnees!$G:$G,"&lt;=" &amp; $A154,Donnees!$H:$H,"&gt;=" &amp; $A154)</f>
        <v>11</v>
      </c>
      <c r="F154">
        <f t="shared" si="13"/>
        <v>32</v>
      </c>
      <c r="G154">
        <f>COUNTIFS(Donnees!$G:$G,"&lt;=" &amp; $A154,Donnees!$H:$H,"&gt;=" &amp; $A154)</f>
        <v>32</v>
      </c>
      <c r="H154">
        <f>SUMPRODUCT(Donnees!$C$2:$C$200,--(Donnees!$B$2:$B$200=H$2),--(Donnees!$G$2:$G$200&lt;=$A154),--(Donnees!$H$2:$H$200&gt;=$A154))</f>
        <v>3460</v>
      </c>
      <c r="I154">
        <f>SUMPRODUCT(Donnees!$C$2:$C$200,--(Donnees!$B$2:$B$200=I$2),--(Donnees!$G$2:$G$200&lt;=$A154),--(Donnees!$H$2:$H$200&gt;=$A154))</f>
        <v>4290</v>
      </c>
      <c r="J154">
        <f>SUMPRODUCT(Donnees!$C$2:$C$200,--(Donnees!$B$2:$B$200=J$2),--(Donnees!$G$2:$G$200&lt;=$A154),--(Donnees!$H$2:$H$200&gt;=$A154))</f>
        <v>4600</v>
      </c>
      <c r="K154">
        <f>SUMPRODUCT(Donnees!$C$2:$C$200,--(Donnees!$B$2:$B$200=K$2),--(Donnees!$G$2:$G$200&lt;=$A154),--(Donnees!$H$2:$H$200&gt;=$A154))</f>
        <v>6420</v>
      </c>
      <c r="L154">
        <f t="shared" si="14"/>
        <v>18770</v>
      </c>
      <c r="M154">
        <f>SUMPRODUCT(Donnees!$C$2:$C$200,--(Donnees!$G$2:$G$200&lt;=$A154),--(Donnees!$H$2:$H$200&gt;=$A154))</f>
        <v>18770</v>
      </c>
      <c r="N154">
        <f t="shared" ca="1" si="12"/>
        <v>7</v>
      </c>
    </row>
    <row r="155" spans="1:14" x14ac:dyDescent="0.2">
      <c r="A155" s="3">
        <f t="shared" si="15"/>
        <v>43434</v>
      </c>
      <c r="B155">
        <f>COUNTIFS(Donnees!$B:$B,"=" &amp; B$2,Donnees!$G:$G,"&lt;=" &amp; $A155,Donnees!$H:$H,"&gt;=" &amp; $A155)</f>
        <v>7</v>
      </c>
      <c r="C155">
        <f>COUNTIFS(Donnees!$B:$B,"=" &amp; C$2,Donnees!$G:$G,"&lt;=" &amp; $A155,Donnees!$H:$H,"&gt;=" &amp; $A155)</f>
        <v>8</v>
      </c>
      <c r="D155">
        <f>COUNTIFS(Donnees!$B:$B,"=" &amp; D$2,Donnees!$G:$G,"&lt;=" &amp; $A155,Donnees!$H:$H,"&gt;=" &amp; $A155)</f>
        <v>5</v>
      </c>
      <c r="E155">
        <f>COUNTIFS(Donnees!$B:$B,"=" &amp; E$2,Donnees!$G:$G,"&lt;=" &amp; $A155,Donnees!$H:$H,"&gt;=" &amp; $A155)</f>
        <v>11</v>
      </c>
      <c r="F155">
        <f t="shared" si="13"/>
        <v>31</v>
      </c>
      <c r="G155">
        <f>COUNTIFS(Donnees!$G:$G,"&lt;=" &amp; $A155,Donnees!$H:$H,"&gt;=" &amp; $A155)</f>
        <v>31</v>
      </c>
      <c r="H155">
        <f>SUMPRODUCT(Donnees!$C$2:$C$200,--(Donnees!$B$2:$B$200=H$2),--(Donnees!$G$2:$G$200&lt;=$A155),--(Donnees!$H$2:$H$200&gt;=$A155))</f>
        <v>3460</v>
      </c>
      <c r="I155">
        <f>SUMPRODUCT(Donnees!$C$2:$C$200,--(Donnees!$B$2:$B$200=I$2),--(Donnees!$G$2:$G$200&lt;=$A155),--(Donnees!$H$2:$H$200&gt;=$A155))</f>
        <v>4290</v>
      </c>
      <c r="J155">
        <f>SUMPRODUCT(Donnees!$C$2:$C$200,--(Donnees!$B$2:$B$200=J$2),--(Donnees!$G$2:$G$200&lt;=$A155),--(Donnees!$H$2:$H$200&gt;=$A155))</f>
        <v>4070</v>
      </c>
      <c r="K155">
        <f>SUMPRODUCT(Donnees!$C$2:$C$200,--(Donnees!$B$2:$B$200=K$2),--(Donnees!$G$2:$G$200&lt;=$A155),--(Donnees!$H$2:$H$200&gt;=$A155))</f>
        <v>6420</v>
      </c>
      <c r="L155">
        <f t="shared" si="14"/>
        <v>18240</v>
      </c>
      <c r="M155">
        <f>SUMPRODUCT(Donnees!$C$2:$C$200,--(Donnees!$G$2:$G$200&lt;=$A155),--(Donnees!$H$2:$H$200&gt;=$A155))</f>
        <v>18240</v>
      </c>
      <c r="N155">
        <f t="shared" ca="1" si="12"/>
        <v>7</v>
      </c>
    </row>
    <row r="156" spans="1:14" x14ac:dyDescent="0.2">
      <c r="A156" s="3">
        <f t="shared" si="15"/>
        <v>43441</v>
      </c>
      <c r="B156">
        <f>COUNTIFS(Donnees!$B:$B,"=" &amp; B$2,Donnees!$G:$G,"&lt;=" &amp; $A156,Donnees!$H:$H,"&gt;=" &amp; $A156)</f>
        <v>7</v>
      </c>
      <c r="C156">
        <f>COUNTIFS(Donnees!$B:$B,"=" &amp; C$2,Donnees!$G:$G,"&lt;=" &amp; $A156,Donnees!$H:$H,"&gt;=" &amp; $A156)</f>
        <v>9</v>
      </c>
      <c r="D156">
        <f>COUNTIFS(Donnees!$B:$B,"=" &amp; D$2,Donnees!$G:$G,"&lt;=" &amp; $A156,Donnees!$H:$H,"&gt;=" &amp; $A156)</f>
        <v>5</v>
      </c>
      <c r="E156">
        <f>COUNTIFS(Donnees!$B:$B,"=" &amp; E$2,Donnees!$G:$G,"&lt;=" &amp; $A156,Donnees!$H:$H,"&gt;=" &amp; $A156)</f>
        <v>11</v>
      </c>
      <c r="F156">
        <f t="shared" si="13"/>
        <v>32</v>
      </c>
      <c r="G156">
        <f>COUNTIFS(Donnees!$G:$G,"&lt;=" &amp; $A156,Donnees!$H:$H,"&gt;=" &amp; $A156)</f>
        <v>32</v>
      </c>
      <c r="H156">
        <f>SUMPRODUCT(Donnees!$C$2:$C$200,--(Donnees!$B$2:$B$200=H$2),--(Donnees!$G$2:$G$200&lt;=$A156),--(Donnees!$H$2:$H$200&gt;=$A156))</f>
        <v>3460</v>
      </c>
      <c r="I156">
        <f>SUMPRODUCT(Donnees!$C$2:$C$200,--(Donnees!$B$2:$B$200=I$2),--(Donnees!$G$2:$G$200&lt;=$A156),--(Donnees!$H$2:$H$200&gt;=$A156))</f>
        <v>4890</v>
      </c>
      <c r="J156">
        <f>SUMPRODUCT(Donnees!$C$2:$C$200,--(Donnees!$B$2:$B$200=J$2),--(Donnees!$G$2:$G$200&lt;=$A156),--(Donnees!$H$2:$H$200&gt;=$A156))</f>
        <v>4070</v>
      </c>
      <c r="K156">
        <f>SUMPRODUCT(Donnees!$C$2:$C$200,--(Donnees!$B$2:$B$200=K$2),--(Donnees!$G$2:$G$200&lt;=$A156),--(Donnees!$H$2:$H$200&gt;=$A156))</f>
        <v>6770</v>
      </c>
      <c r="L156">
        <f t="shared" si="14"/>
        <v>19190</v>
      </c>
      <c r="M156">
        <f>SUMPRODUCT(Donnees!$C$2:$C$200,--(Donnees!$G$2:$G$200&lt;=$A156),--(Donnees!$H$2:$H$200&gt;=$A156))</f>
        <v>19190</v>
      </c>
      <c r="N156">
        <f t="shared" ca="1" si="12"/>
        <v>7</v>
      </c>
    </row>
    <row r="157" spans="1:14" x14ac:dyDescent="0.2">
      <c r="A157" s="3">
        <f t="shared" si="15"/>
        <v>43448</v>
      </c>
      <c r="B157">
        <f>COUNTIFS(Donnees!$B:$B,"=" &amp; B$2,Donnees!$G:$G,"&lt;=" &amp; $A157,Donnees!$H:$H,"&gt;=" &amp; $A157)</f>
        <v>8</v>
      </c>
      <c r="C157">
        <f>COUNTIFS(Donnees!$B:$B,"=" &amp; C$2,Donnees!$G:$G,"&lt;=" &amp; $A157,Donnees!$H:$H,"&gt;=" &amp; $A157)</f>
        <v>9</v>
      </c>
      <c r="D157">
        <f>COUNTIFS(Donnees!$B:$B,"=" &amp; D$2,Donnees!$G:$G,"&lt;=" &amp; $A157,Donnees!$H:$H,"&gt;=" &amp; $A157)</f>
        <v>5</v>
      </c>
      <c r="E157">
        <f>COUNTIFS(Donnees!$B:$B,"=" &amp; E$2,Donnees!$G:$G,"&lt;=" &amp; $A157,Donnees!$H:$H,"&gt;=" &amp; $A157)</f>
        <v>11</v>
      </c>
      <c r="F157">
        <f t="shared" si="13"/>
        <v>33</v>
      </c>
      <c r="G157">
        <f>COUNTIFS(Donnees!$G:$G,"&lt;=" &amp; $A157,Donnees!$H:$H,"&gt;=" &amp; $A157)</f>
        <v>33</v>
      </c>
      <c r="H157">
        <f>SUMPRODUCT(Donnees!$C$2:$C$200,--(Donnees!$B$2:$B$200=H$2),--(Donnees!$G$2:$G$200&lt;=$A157),--(Donnees!$H$2:$H$200&gt;=$A157))</f>
        <v>4230</v>
      </c>
      <c r="I157">
        <f>SUMPRODUCT(Donnees!$C$2:$C$200,--(Donnees!$B$2:$B$200=I$2),--(Donnees!$G$2:$G$200&lt;=$A157),--(Donnees!$H$2:$H$200&gt;=$A157))</f>
        <v>4890</v>
      </c>
      <c r="J157">
        <f>SUMPRODUCT(Donnees!$C$2:$C$200,--(Donnees!$B$2:$B$200=J$2),--(Donnees!$G$2:$G$200&lt;=$A157),--(Donnees!$H$2:$H$200&gt;=$A157))</f>
        <v>4070</v>
      </c>
      <c r="K157">
        <f>SUMPRODUCT(Donnees!$C$2:$C$200,--(Donnees!$B$2:$B$200=K$2),--(Donnees!$G$2:$G$200&lt;=$A157),--(Donnees!$H$2:$H$200&gt;=$A157))</f>
        <v>6770</v>
      </c>
      <c r="L157">
        <f t="shared" si="14"/>
        <v>19960</v>
      </c>
      <c r="M157">
        <f>SUMPRODUCT(Donnees!$C$2:$C$200,--(Donnees!$G$2:$G$200&lt;=$A157),--(Donnees!$H$2:$H$200&gt;=$A157))</f>
        <v>19960</v>
      </c>
      <c r="N157">
        <f t="shared" ca="1" si="12"/>
        <v>8</v>
      </c>
    </row>
    <row r="158" spans="1:14" x14ac:dyDescent="0.2">
      <c r="A158" s="3">
        <f t="shared" si="15"/>
        <v>43455</v>
      </c>
      <c r="B158">
        <f>COUNTIFS(Donnees!$B:$B,"=" &amp; B$2,Donnees!$G:$G,"&lt;=" &amp; $A158,Donnees!$H:$H,"&gt;=" &amp; $A158)</f>
        <v>8</v>
      </c>
      <c r="C158">
        <f>COUNTIFS(Donnees!$B:$B,"=" &amp; C$2,Donnees!$G:$G,"&lt;=" &amp; $A158,Donnees!$H:$H,"&gt;=" &amp; $A158)</f>
        <v>8</v>
      </c>
      <c r="D158">
        <f>COUNTIFS(Donnees!$B:$B,"=" &amp; D$2,Donnees!$G:$G,"&lt;=" &amp; $A158,Donnees!$H:$H,"&gt;=" &amp; $A158)</f>
        <v>5</v>
      </c>
      <c r="E158">
        <f>COUNTIFS(Donnees!$B:$B,"=" &amp; E$2,Donnees!$G:$G,"&lt;=" &amp; $A158,Donnees!$H:$H,"&gt;=" &amp; $A158)</f>
        <v>10</v>
      </c>
      <c r="F158">
        <f t="shared" si="13"/>
        <v>31</v>
      </c>
      <c r="G158">
        <f>COUNTIFS(Donnees!$G:$G,"&lt;=" &amp; $A158,Donnees!$H:$H,"&gt;=" &amp; $A158)</f>
        <v>31</v>
      </c>
      <c r="H158">
        <f>SUMPRODUCT(Donnees!$C$2:$C$200,--(Donnees!$B$2:$B$200=H$2),--(Donnees!$G$2:$G$200&lt;=$A158),--(Donnees!$H$2:$H$200&gt;=$A158))</f>
        <v>4230</v>
      </c>
      <c r="I158">
        <f>SUMPRODUCT(Donnees!$C$2:$C$200,--(Donnees!$B$2:$B$200=I$2),--(Donnees!$G$2:$G$200&lt;=$A158),--(Donnees!$H$2:$H$200&gt;=$A158))</f>
        <v>4630</v>
      </c>
      <c r="J158">
        <f>SUMPRODUCT(Donnees!$C$2:$C$200,--(Donnees!$B$2:$B$200=J$2),--(Donnees!$G$2:$G$200&lt;=$A158),--(Donnees!$H$2:$H$200&gt;=$A158))</f>
        <v>4070</v>
      </c>
      <c r="K158">
        <f>SUMPRODUCT(Donnees!$C$2:$C$200,--(Donnees!$B$2:$B$200=K$2),--(Donnees!$G$2:$G$200&lt;=$A158),--(Donnees!$H$2:$H$200&gt;=$A158))</f>
        <v>6160</v>
      </c>
      <c r="L158">
        <f t="shared" si="14"/>
        <v>19090</v>
      </c>
      <c r="M158">
        <f>SUMPRODUCT(Donnees!$C$2:$C$200,--(Donnees!$G$2:$G$200&lt;=$A158),--(Donnees!$H$2:$H$200&gt;=$A158))</f>
        <v>19090</v>
      </c>
      <c r="N158">
        <f t="shared" ca="1" si="12"/>
        <v>8</v>
      </c>
    </row>
    <row r="159" spans="1:14" x14ac:dyDescent="0.2">
      <c r="A159" s="3">
        <f t="shared" si="15"/>
        <v>43462</v>
      </c>
      <c r="B159">
        <f>COUNTIFS(Donnees!$B:$B,"=" &amp; B$2,Donnees!$G:$G,"&lt;=" &amp; $A159,Donnees!$H:$H,"&gt;=" &amp; $A159)</f>
        <v>8</v>
      </c>
      <c r="C159">
        <f>COUNTIFS(Donnees!$B:$B,"=" &amp; C$2,Donnees!$G:$G,"&lt;=" &amp; $A159,Donnees!$H:$H,"&gt;=" &amp; $A159)</f>
        <v>7</v>
      </c>
      <c r="D159">
        <f>COUNTIFS(Donnees!$B:$B,"=" &amp; D$2,Donnees!$G:$G,"&lt;=" &amp; $A159,Donnees!$H:$H,"&gt;=" &amp; $A159)</f>
        <v>6</v>
      </c>
      <c r="E159">
        <f>COUNTIFS(Donnees!$B:$B,"=" &amp; E$2,Donnees!$G:$G,"&lt;=" &amp; $A159,Donnees!$H:$H,"&gt;=" &amp; $A159)</f>
        <v>10</v>
      </c>
      <c r="F159">
        <f t="shared" si="13"/>
        <v>31</v>
      </c>
      <c r="G159">
        <f>COUNTIFS(Donnees!$G:$G,"&lt;=" &amp; $A159,Donnees!$H:$H,"&gt;=" &amp; $A159)</f>
        <v>31</v>
      </c>
      <c r="H159">
        <f>SUMPRODUCT(Donnees!$C$2:$C$200,--(Donnees!$B$2:$B$200=H$2),--(Donnees!$G$2:$G$200&lt;=$A159),--(Donnees!$H$2:$H$200&gt;=$A159))</f>
        <v>4230</v>
      </c>
      <c r="I159">
        <f>SUMPRODUCT(Donnees!$C$2:$C$200,--(Donnees!$B$2:$B$200=I$2),--(Donnees!$G$2:$G$200&lt;=$A159),--(Donnees!$H$2:$H$200&gt;=$A159))</f>
        <v>3920</v>
      </c>
      <c r="J159">
        <f>SUMPRODUCT(Donnees!$C$2:$C$200,--(Donnees!$B$2:$B$200=J$2),--(Donnees!$G$2:$G$200&lt;=$A159),--(Donnees!$H$2:$H$200&gt;=$A159))</f>
        <v>4410</v>
      </c>
      <c r="K159">
        <f>SUMPRODUCT(Donnees!$C$2:$C$200,--(Donnees!$B$2:$B$200=K$2),--(Donnees!$G$2:$G$200&lt;=$A159),--(Donnees!$H$2:$H$200&gt;=$A159))</f>
        <v>6160</v>
      </c>
      <c r="L159">
        <f t="shared" si="14"/>
        <v>18720</v>
      </c>
      <c r="M159">
        <f>SUMPRODUCT(Donnees!$C$2:$C$200,--(Donnees!$G$2:$G$200&lt;=$A159),--(Donnees!$H$2:$H$200&gt;=$A159))</f>
        <v>18720</v>
      </c>
      <c r="N159">
        <f t="shared" ca="1" si="12"/>
        <v>8</v>
      </c>
    </row>
    <row r="160" spans="1:14" x14ac:dyDescent="0.2">
      <c r="A160" s="3">
        <f t="shared" si="15"/>
        <v>43469</v>
      </c>
      <c r="B160">
        <f>COUNTIFS(Donnees!$B:$B,"=" &amp; B$2,Donnees!$G:$G,"&lt;=" &amp; $A160,Donnees!$H:$H,"&gt;=" &amp; $A160)</f>
        <v>8</v>
      </c>
      <c r="C160">
        <f>COUNTIFS(Donnees!$B:$B,"=" &amp; C$2,Donnees!$G:$G,"&lt;=" &amp; $A160,Donnees!$H:$H,"&gt;=" &amp; $A160)</f>
        <v>6</v>
      </c>
      <c r="D160">
        <f>COUNTIFS(Donnees!$B:$B,"=" &amp; D$2,Donnees!$G:$G,"&lt;=" &amp; $A160,Donnees!$H:$H,"&gt;=" &amp; $A160)</f>
        <v>6</v>
      </c>
      <c r="E160">
        <f>COUNTIFS(Donnees!$B:$B,"=" &amp; E$2,Donnees!$G:$G,"&lt;=" &amp; $A160,Donnees!$H:$H,"&gt;=" &amp; $A160)</f>
        <v>10</v>
      </c>
      <c r="F160">
        <f t="shared" si="13"/>
        <v>30</v>
      </c>
      <c r="G160">
        <f>COUNTIFS(Donnees!$G:$G,"&lt;=" &amp; $A160,Donnees!$H:$H,"&gt;=" &amp; $A160)</f>
        <v>30</v>
      </c>
      <c r="H160">
        <f>SUMPRODUCT(Donnees!$C$2:$C$200,--(Donnees!$B$2:$B$200=H$2),--(Donnees!$G$2:$G$200&lt;=$A160),--(Donnees!$H$2:$H$200&gt;=$A160))</f>
        <v>4230</v>
      </c>
      <c r="I160">
        <f>SUMPRODUCT(Donnees!$C$2:$C$200,--(Donnees!$B$2:$B$200=I$2),--(Donnees!$G$2:$G$200&lt;=$A160),--(Donnees!$H$2:$H$200&gt;=$A160))</f>
        <v>3510</v>
      </c>
      <c r="J160">
        <f>SUMPRODUCT(Donnees!$C$2:$C$200,--(Donnees!$B$2:$B$200=J$2),--(Donnees!$G$2:$G$200&lt;=$A160),--(Donnees!$H$2:$H$200&gt;=$A160))</f>
        <v>4410</v>
      </c>
      <c r="K160">
        <f>SUMPRODUCT(Donnees!$C$2:$C$200,--(Donnees!$B$2:$B$200=K$2),--(Donnees!$G$2:$G$200&lt;=$A160),--(Donnees!$H$2:$H$200&gt;=$A160))</f>
        <v>6160</v>
      </c>
      <c r="L160">
        <f t="shared" si="14"/>
        <v>18310</v>
      </c>
      <c r="M160">
        <f>SUMPRODUCT(Donnees!$C$2:$C$200,--(Donnees!$G$2:$G$200&lt;=$A160),--(Donnees!$H$2:$H$200&gt;=$A160))</f>
        <v>18310</v>
      </c>
      <c r="N160">
        <f t="shared" ca="1" si="12"/>
        <v>8</v>
      </c>
    </row>
    <row r="161" spans="1:14" x14ac:dyDescent="0.2">
      <c r="A161" s="3">
        <f t="shared" si="15"/>
        <v>43476</v>
      </c>
      <c r="B161">
        <f>COUNTIFS(Donnees!$B:$B,"=" &amp; B$2,Donnees!$G:$G,"&lt;=" &amp; $A161,Donnees!$H:$H,"&gt;=" &amp; $A161)</f>
        <v>8</v>
      </c>
      <c r="C161">
        <f>COUNTIFS(Donnees!$B:$B,"=" &amp; C$2,Donnees!$G:$G,"&lt;=" &amp; $A161,Donnees!$H:$H,"&gt;=" &amp; $A161)</f>
        <v>6</v>
      </c>
      <c r="D161">
        <f>COUNTIFS(Donnees!$B:$B,"=" &amp; D$2,Donnees!$G:$G,"&lt;=" &amp; $A161,Donnees!$H:$H,"&gt;=" &amp; $A161)</f>
        <v>6</v>
      </c>
      <c r="E161">
        <f>COUNTIFS(Donnees!$B:$B,"=" &amp; E$2,Donnees!$G:$G,"&lt;=" &amp; $A161,Donnees!$H:$H,"&gt;=" &amp; $A161)</f>
        <v>10</v>
      </c>
      <c r="F161">
        <f t="shared" si="13"/>
        <v>30</v>
      </c>
      <c r="G161">
        <f>COUNTIFS(Donnees!$G:$G,"&lt;=" &amp; $A161,Donnees!$H:$H,"&gt;=" &amp; $A161)</f>
        <v>30</v>
      </c>
      <c r="H161">
        <f>SUMPRODUCT(Donnees!$C$2:$C$200,--(Donnees!$B$2:$B$200=H$2),--(Donnees!$G$2:$G$200&lt;=$A161),--(Donnees!$H$2:$H$200&gt;=$A161))</f>
        <v>4230</v>
      </c>
      <c r="I161">
        <f>SUMPRODUCT(Donnees!$C$2:$C$200,--(Donnees!$B$2:$B$200=I$2),--(Donnees!$G$2:$G$200&lt;=$A161),--(Donnees!$H$2:$H$200&gt;=$A161))</f>
        <v>3510</v>
      </c>
      <c r="J161">
        <f>SUMPRODUCT(Donnees!$C$2:$C$200,--(Donnees!$B$2:$B$200=J$2),--(Donnees!$G$2:$G$200&lt;=$A161),--(Donnees!$H$2:$H$200&gt;=$A161))</f>
        <v>4410</v>
      </c>
      <c r="K161">
        <f>SUMPRODUCT(Donnees!$C$2:$C$200,--(Donnees!$B$2:$B$200=K$2),--(Donnees!$G$2:$G$200&lt;=$A161),--(Donnees!$H$2:$H$200&gt;=$A161))</f>
        <v>6160</v>
      </c>
      <c r="L161">
        <f t="shared" si="14"/>
        <v>18310</v>
      </c>
      <c r="M161">
        <f>SUMPRODUCT(Donnees!$C$2:$C$200,--(Donnees!$G$2:$G$200&lt;=$A161),--(Donnees!$H$2:$H$200&gt;=$A161))</f>
        <v>18310</v>
      </c>
      <c r="N161">
        <f t="shared" ca="1" si="12"/>
        <v>8</v>
      </c>
    </row>
    <row r="162" spans="1:14" x14ac:dyDescent="0.2">
      <c r="A162" s="3">
        <f t="shared" si="15"/>
        <v>43483</v>
      </c>
      <c r="B162">
        <f>COUNTIFS(Donnees!$B:$B,"=" &amp; B$2,Donnees!$G:$G,"&lt;=" &amp; $A162,Donnees!$H:$H,"&gt;=" &amp; $A162)</f>
        <v>8</v>
      </c>
      <c r="C162">
        <f>COUNTIFS(Donnees!$B:$B,"=" &amp; C$2,Donnees!$G:$G,"&lt;=" &amp; $A162,Donnees!$H:$H,"&gt;=" &amp; $A162)</f>
        <v>6</v>
      </c>
      <c r="D162">
        <f>COUNTIFS(Donnees!$B:$B,"=" &amp; D$2,Donnees!$G:$G,"&lt;=" &amp; $A162,Donnees!$H:$H,"&gt;=" &amp; $A162)</f>
        <v>5</v>
      </c>
      <c r="E162">
        <f>COUNTIFS(Donnees!$B:$B,"=" &amp; E$2,Donnees!$G:$G,"&lt;=" &amp; $A162,Donnees!$H:$H,"&gt;=" &amp; $A162)</f>
        <v>10</v>
      </c>
      <c r="F162">
        <f t="shared" si="13"/>
        <v>29</v>
      </c>
      <c r="G162">
        <f>COUNTIFS(Donnees!$G:$G,"&lt;=" &amp; $A162,Donnees!$H:$H,"&gt;=" &amp; $A162)</f>
        <v>29</v>
      </c>
      <c r="H162">
        <f>SUMPRODUCT(Donnees!$C$2:$C$200,--(Donnees!$B$2:$B$200=H$2),--(Donnees!$G$2:$G$200&lt;=$A162),--(Donnees!$H$2:$H$200&gt;=$A162))</f>
        <v>4230</v>
      </c>
      <c r="I162">
        <f>SUMPRODUCT(Donnees!$C$2:$C$200,--(Donnees!$B$2:$B$200=I$2),--(Donnees!$G$2:$G$200&lt;=$A162),--(Donnees!$H$2:$H$200&gt;=$A162))</f>
        <v>3510</v>
      </c>
      <c r="J162">
        <f>SUMPRODUCT(Donnees!$C$2:$C$200,--(Donnees!$B$2:$B$200=J$2),--(Donnees!$G$2:$G$200&lt;=$A162),--(Donnees!$H$2:$H$200&gt;=$A162))</f>
        <v>3480</v>
      </c>
      <c r="K162">
        <f>SUMPRODUCT(Donnees!$C$2:$C$200,--(Donnees!$B$2:$B$200=K$2),--(Donnees!$G$2:$G$200&lt;=$A162),--(Donnees!$H$2:$H$200&gt;=$A162))</f>
        <v>6160</v>
      </c>
      <c r="L162">
        <f t="shared" si="14"/>
        <v>17380</v>
      </c>
      <c r="M162">
        <f>SUMPRODUCT(Donnees!$C$2:$C$200,--(Donnees!$G$2:$G$200&lt;=$A162),--(Donnees!$H$2:$H$200&gt;=$A162))</f>
        <v>17380</v>
      </c>
      <c r="N162">
        <f t="shared" ca="1" si="12"/>
        <v>8</v>
      </c>
    </row>
    <row r="163" spans="1:14" x14ac:dyDescent="0.2">
      <c r="A163" s="3">
        <f t="shared" si="15"/>
        <v>43490</v>
      </c>
      <c r="B163">
        <f>COUNTIFS(Donnees!$B:$B,"=" &amp; B$2,Donnees!$G:$G,"&lt;=" &amp; $A163,Donnees!$H:$H,"&gt;=" &amp; $A163)</f>
        <v>8</v>
      </c>
      <c r="C163">
        <f>COUNTIFS(Donnees!$B:$B,"=" &amp; C$2,Donnees!$G:$G,"&lt;=" &amp; $A163,Donnees!$H:$H,"&gt;=" &amp; $A163)</f>
        <v>6</v>
      </c>
      <c r="D163">
        <f>COUNTIFS(Donnees!$B:$B,"=" &amp; D$2,Donnees!$G:$G,"&lt;=" &amp; $A163,Donnees!$H:$H,"&gt;=" &amp; $A163)</f>
        <v>5</v>
      </c>
      <c r="E163">
        <f>COUNTIFS(Donnees!$B:$B,"=" &amp; E$2,Donnees!$G:$G,"&lt;=" &amp; $A163,Donnees!$H:$H,"&gt;=" &amp; $A163)</f>
        <v>9</v>
      </c>
      <c r="F163">
        <f t="shared" si="13"/>
        <v>28</v>
      </c>
      <c r="G163">
        <f>COUNTIFS(Donnees!$G:$G,"&lt;=" &amp; $A163,Donnees!$H:$H,"&gt;=" &amp; $A163)</f>
        <v>28</v>
      </c>
      <c r="H163">
        <f>SUMPRODUCT(Donnees!$C$2:$C$200,--(Donnees!$B$2:$B$200=H$2),--(Donnees!$G$2:$G$200&lt;=$A163),--(Donnees!$H$2:$H$200&gt;=$A163))</f>
        <v>4230</v>
      </c>
      <c r="I163">
        <f>SUMPRODUCT(Donnees!$C$2:$C$200,--(Donnees!$B$2:$B$200=I$2),--(Donnees!$G$2:$G$200&lt;=$A163),--(Donnees!$H$2:$H$200&gt;=$A163))</f>
        <v>3510</v>
      </c>
      <c r="J163">
        <f>SUMPRODUCT(Donnees!$C$2:$C$200,--(Donnees!$B$2:$B$200=J$2),--(Donnees!$G$2:$G$200&lt;=$A163),--(Donnees!$H$2:$H$200&gt;=$A163))</f>
        <v>3480</v>
      </c>
      <c r="K163">
        <f>SUMPRODUCT(Donnees!$C$2:$C$200,--(Donnees!$B$2:$B$200=K$2),--(Donnees!$G$2:$G$200&lt;=$A163),--(Donnees!$H$2:$H$200&gt;=$A163))</f>
        <v>5410</v>
      </c>
      <c r="L163">
        <f t="shared" si="14"/>
        <v>16630</v>
      </c>
      <c r="M163">
        <f>SUMPRODUCT(Donnees!$C$2:$C$200,--(Donnees!$G$2:$G$200&lt;=$A163),--(Donnees!$H$2:$H$200&gt;=$A163))</f>
        <v>16630</v>
      </c>
      <c r="N163">
        <f t="shared" ref="N163:N170" ca="1" si="16">OFFSET(A163,,6*(MATCH($Q$6,$P$3:$Q$3,0)-1)+MATCH($Q$5,$P$2:$T$2,0))</f>
        <v>8</v>
      </c>
    </row>
    <row r="164" spans="1:14" x14ac:dyDescent="0.2">
      <c r="A164" s="3">
        <f t="shared" si="15"/>
        <v>43497</v>
      </c>
      <c r="B164">
        <f>COUNTIFS(Donnees!$B:$B,"=" &amp; B$2,Donnees!$G:$G,"&lt;=" &amp; $A164,Donnees!$H:$H,"&gt;=" &amp; $A164)</f>
        <v>7</v>
      </c>
      <c r="C164">
        <f>COUNTIFS(Donnees!$B:$B,"=" &amp; C$2,Donnees!$G:$G,"&lt;=" &amp; $A164,Donnees!$H:$H,"&gt;=" &amp; $A164)</f>
        <v>6</v>
      </c>
      <c r="D164">
        <f>COUNTIFS(Donnees!$B:$B,"=" &amp; D$2,Donnees!$G:$G,"&lt;=" &amp; $A164,Donnees!$H:$H,"&gt;=" &amp; $A164)</f>
        <v>4</v>
      </c>
      <c r="E164">
        <f>COUNTIFS(Donnees!$B:$B,"=" &amp; E$2,Donnees!$G:$G,"&lt;=" &amp; $A164,Donnees!$H:$H,"&gt;=" &amp; $A164)</f>
        <v>9</v>
      </c>
      <c r="F164">
        <f t="shared" si="13"/>
        <v>26</v>
      </c>
      <c r="G164">
        <f>COUNTIFS(Donnees!$G:$G,"&lt;=" &amp; $A164,Donnees!$H:$H,"&gt;=" &amp; $A164)</f>
        <v>26</v>
      </c>
      <c r="H164">
        <f>SUMPRODUCT(Donnees!$C$2:$C$200,--(Donnees!$B$2:$B$200=H$2),--(Donnees!$G$2:$G$200&lt;=$A164),--(Donnees!$H$2:$H$200&gt;=$A164))</f>
        <v>3360</v>
      </c>
      <c r="I164">
        <f>SUMPRODUCT(Donnees!$C$2:$C$200,--(Donnees!$B$2:$B$200=I$2),--(Donnees!$G$2:$G$200&lt;=$A164),--(Donnees!$H$2:$H$200&gt;=$A164))</f>
        <v>3510</v>
      </c>
      <c r="J164">
        <f>SUMPRODUCT(Donnees!$C$2:$C$200,--(Donnees!$B$2:$B$200=J$2),--(Donnees!$G$2:$G$200&lt;=$A164),--(Donnees!$H$2:$H$200&gt;=$A164))</f>
        <v>2500</v>
      </c>
      <c r="K164">
        <f>SUMPRODUCT(Donnees!$C$2:$C$200,--(Donnees!$B$2:$B$200=K$2),--(Donnees!$G$2:$G$200&lt;=$A164),--(Donnees!$H$2:$H$200&gt;=$A164))</f>
        <v>5410</v>
      </c>
      <c r="L164">
        <f t="shared" si="14"/>
        <v>14780</v>
      </c>
      <c r="M164">
        <f>SUMPRODUCT(Donnees!$C$2:$C$200,--(Donnees!$G$2:$G$200&lt;=$A164),--(Donnees!$H$2:$H$200&gt;=$A164))</f>
        <v>14780</v>
      </c>
      <c r="N164">
        <f t="shared" ca="1" si="16"/>
        <v>7</v>
      </c>
    </row>
    <row r="165" spans="1:14" x14ac:dyDescent="0.2">
      <c r="A165" s="3">
        <f t="shared" si="15"/>
        <v>43504</v>
      </c>
      <c r="B165">
        <f>COUNTIFS(Donnees!$B:$B,"=" &amp; B$2,Donnees!$G:$G,"&lt;=" &amp; $A165,Donnees!$H:$H,"&gt;=" &amp; $A165)</f>
        <v>7</v>
      </c>
      <c r="C165">
        <f>COUNTIFS(Donnees!$B:$B,"=" &amp; C$2,Donnees!$G:$G,"&lt;=" &amp; $A165,Donnees!$H:$H,"&gt;=" &amp; $A165)</f>
        <v>6</v>
      </c>
      <c r="D165">
        <f>COUNTIFS(Donnees!$B:$B,"=" &amp; D$2,Donnees!$G:$G,"&lt;=" &amp; $A165,Donnees!$H:$H,"&gt;=" &amp; $A165)</f>
        <v>4</v>
      </c>
      <c r="E165">
        <f>COUNTIFS(Donnees!$B:$B,"=" &amp; E$2,Donnees!$G:$G,"&lt;=" &amp; $A165,Donnees!$H:$H,"&gt;=" &amp; $A165)</f>
        <v>9</v>
      </c>
      <c r="F165">
        <f t="shared" si="13"/>
        <v>26</v>
      </c>
      <c r="G165">
        <f>COUNTIFS(Donnees!$G:$G,"&lt;=" &amp; $A165,Donnees!$H:$H,"&gt;=" &amp; $A165)</f>
        <v>26</v>
      </c>
      <c r="H165">
        <f>SUMPRODUCT(Donnees!$C$2:$C$200,--(Donnees!$B$2:$B$200=H$2),--(Donnees!$G$2:$G$200&lt;=$A165),--(Donnees!$H$2:$H$200&gt;=$A165))</f>
        <v>3360</v>
      </c>
      <c r="I165">
        <f>SUMPRODUCT(Donnees!$C$2:$C$200,--(Donnees!$B$2:$B$200=I$2),--(Donnees!$G$2:$G$200&lt;=$A165),--(Donnees!$H$2:$H$200&gt;=$A165))</f>
        <v>3510</v>
      </c>
      <c r="J165">
        <f>SUMPRODUCT(Donnees!$C$2:$C$200,--(Donnees!$B$2:$B$200=J$2),--(Donnees!$G$2:$G$200&lt;=$A165),--(Donnees!$H$2:$H$200&gt;=$A165))</f>
        <v>2500</v>
      </c>
      <c r="K165">
        <f>SUMPRODUCT(Donnees!$C$2:$C$200,--(Donnees!$B$2:$B$200=K$2),--(Donnees!$G$2:$G$200&lt;=$A165),--(Donnees!$H$2:$H$200&gt;=$A165))</f>
        <v>5410</v>
      </c>
      <c r="L165">
        <f t="shared" si="14"/>
        <v>14780</v>
      </c>
      <c r="M165">
        <f>SUMPRODUCT(Donnees!$C$2:$C$200,--(Donnees!$G$2:$G$200&lt;=$A165),--(Donnees!$H$2:$H$200&gt;=$A165))</f>
        <v>14780</v>
      </c>
      <c r="N165">
        <f t="shared" ca="1" si="16"/>
        <v>7</v>
      </c>
    </row>
    <row r="166" spans="1:14" x14ac:dyDescent="0.2">
      <c r="A166" s="3">
        <f t="shared" si="15"/>
        <v>43511</v>
      </c>
      <c r="B166">
        <f>COUNTIFS(Donnees!$B:$B,"=" &amp; B$2,Donnees!$G:$G,"&lt;=" &amp; $A166,Donnees!$H:$H,"&gt;=" &amp; $A166)</f>
        <v>7</v>
      </c>
      <c r="C166">
        <f>COUNTIFS(Donnees!$B:$B,"=" &amp; C$2,Donnees!$G:$G,"&lt;=" &amp; $A166,Donnees!$H:$H,"&gt;=" &amp; $A166)</f>
        <v>6</v>
      </c>
      <c r="D166">
        <f>COUNTIFS(Donnees!$B:$B,"=" &amp; D$2,Donnees!$G:$G,"&lt;=" &amp; $A166,Donnees!$H:$H,"&gt;=" &amp; $A166)</f>
        <v>4</v>
      </c>
      <c r="E166">
        <f>COUNTIFS(Donnees!$B:$B,"=" &amp; E$2,Donnees!$G:$G,"&lt;=" &amp; $A166,Donnees!$H:$H,"&gt;=" &amp; $A166)</f>
        <v>9</v>
      </c>
      <c r="F166">
        <f t="shared" si="13"/>
        <v>26</v>
      </c>
      <c r="G166">
        <f>COUNTIFS(Donnees!$G:$G,"&lt;=" &amp; $A166,Donnees!$H:$H,"&gt;=" &amp; $A166)</f>
        <v>26</v>
      </c>
      <c r="H166">
        <f>SUMPRODUCT(Donnees!$C$2:$C$200,--(Donnees!$B$2:$B$200=H$2),--(Donnees!$G$2:$G$200&lt;=$A166),--(Donnees!$H$2:$H$200&gt;=$A166))</f>
        <v>3360</v>
      </c>
      <c r="I166">
        <f>SUMPRODUCT(Donnees!$C$2:$C$200,--(Donnees!$B$2:$B$200=I$2),--(Donnees!$G$2:$G$200&lt;=$A166),--(Donnees!$H$2:$H$200&gt;=$A166))</f>
        <v>3510</v>
      </c>
      <c r="J166">
        <f>SUMPRODUCT(Donnees!$C$2:$C$200,--(Donnees!$B$2:$B$200=J$2),--(Donnees!$G$2:$G$200&lt;=$A166),--(Donnees!$H$2:$H$200&gt;=$A166))</f>
        <v>2500</v>
      </c>
      <c r="K166">
        <f>SUMPRODUCT(Donnees!$C$2:$C$200,--(Donnees!$B$2:$B$200=K$2),--(Donnees!$G$2:$G$200&lt;=$A166),--(Donnees!$H$2:$H$200&gt;=$A166))</f>
        <v>5410</v>
      </c>
      <c r="L166">
        <f t="shared" si="14"/>
        <v>14780</v>
      </c>
      <c r="M166">
        <f>SUMPRODUCT(Donnees!$C$2:$C$200,--(Donnees!$G$2:$G$200&lt;=$A166),--(Donnees!$H$2:$H$200&gt;=$A166))</f>
        <v>14780</v>
      </c>
      <c r="N166">
        <f t="shared" ca="1" si="16"/>
        <v>7</v>
      </c>
    </row>
    <row r="167" spans="1:14" x14ac:dyDescent="0.2">
      <c r="A167" s="3">
        <f t="shared" si="15"/>
        <v>43518</v>
      </c>
      <c r="B167">
        <f>COUNTIFS(Donnees!$B:$B,"=" &amp; B$2,Donnees!$G:$G,"&lt;=" &amp; $A167,Donnees!$H:$H,"&gt;=" &amp; $A167)</f>
        <v>7</v>
      </c>
      <c r="C167">
        <f>COUNTIFS(Donnees!$B:$B,"=" &amp; C$2,Donnees!$G:$G,"&lt;=" &amp; $A167,Donnees!$H:$H,"&gt;=" &amp; $A167)</f>
        <v>5</v>
      </c>
      <c r="D167">
        <f>COUNTIFS(Donnees!$B:$B,"=" &amp; D$2,Donnees!$G:$G,"&lt;=" &amp; $A167,Donnees!$H:$H,"&gt;=" &amp; $A167)</f>
        <v>4</v>
      </c>
      <c r="E167">
        <f>COUNTIFS(Donnees!$B:$B,"=" &amp; E$2,Donnees!$G:$G,"&lt;=" &amp; $A167,Donnees!$H:$H,"&gt;=" &amp; $A167)</f>
        <v>8</v>
      </c>
      <c r="F167">
        <f t="shared" si="13"/>
        <v>24</v>
      </c>
      <c r="G167">
        <f>COUNTIFS(Donnees!$G:$G,"&lt;=" &amp; $A167,Donnees!$H:$H,"&gt;=" &amp; $A167)</f>
        <v>24</v>
      </c>
      <c r="H167">
        <f>SUMPRODUCT(Donnees!$C$2:$C$200,--(Donnees!$B$2:$B$200=H$2),--(Donnees!$G$2:$G$200&lt;=$A167),--(Donnees!$H$2:$H$200&gt;=$A167))</f>
        <v>3360</v>
      </c>
      <c r="I167">
        <f>SUMPRODUCT(Donnees!$C$2:$C$200,--(Donnees!$B$2:$B$200=I$2),--(Donnees!$G$2:$G$200&lt;=$A167),--(Donnees!$H$2:$H$200&gt;=$A167))</f>
        <v>3270</v>
      </c>
      <c r="J167">
        <f>SUMPRODUCT(Donnees!$C$2:$C$200,--(Donnees!$B$2:$B$200=J$2),--(Donnees!$G$2:$G$200&lt;=$A167),--(Donnees!$H$2:$H$200&gt;=$A167))</f>
        <v>2500</v>
      </c>
      <c r="K167">
        <f>SUMPRODUCT(Donnees!$C$2:$C$200,--(Donnees!$B$2:$B$200=K$2),--(Donnees!$G$2:$G$200&lt;=$A167),--(Donnees!$H$2:$H$200&gt;=$A167))</f>
        <v>4900</v>
      </c>
      <c r="L167">
        <f t="shared" si="14"/>
        <v>14030</v>
      </c>
      <c r="M167">
        <f>SUMPRODUCT(Donnees!$C$2:$C$200,--(Donnees!$G$2:$G$200&lt;=$A167),--(Donnees!$H$2:$H$200&gt;=$A167))</f>
        <v>14030</v>
      </c>
      <c r="N167">
        <f t="shared" ca="1" si="16"/>
        <v>7</v>
      </c>
    </row>
    <row r="168" spans="1:14" x14ac:dyDescent="0.2">
      <c r="A168" s="3">
        <f t="shared" si="15"/>
        <v>43525</v>
      </c>
      <c r="B168">
        <f>COUNTIFS(Donnees!$B:$B,"=" &amp; B$2,Donnees!$G:$G,"&lt;=" &amp; $A168,Donnees!$H:$H,"&gt;=" &amp; $A168)</f>
        <v>7</v>
      </c>
      <c r="C168">
        <f>COUNTIFS(Donnees!$B:$B,"=" &amp; C$2,Donnees!$G:$G,"&lt;=" &amp; $A168,Donnees!$H:$H,"&gt;=" &amp; $A168)</f>
        <v>4</v>
      </c>
      <c r="D168">
        <f>COUNTIFS(Donnees!$B:$B,"=" &amp; D$2,Donnees!$G:$G,"&lt;=" &amp; $A168,Donnees!$H:$H,"&gt;=" &amp; $A168)</f>
        <v>4</v>
      </c>
      <c r="E168">
        <f>COUNTIFS(Donnees!$B:$B,"=" &amp; E$2,Donnees!$G:$G,"&lt;=" &amp; $A168,Donnees!$H:$H,"&gt;=" &amp; $A168)</f>
        <v>8</v>
      </c>
      <c r="F168">
        <f t="shared" si="13"/>
        <v>23</v>
      </c>
      <c r="G168">
        <f>COUNTIFS(Donnees!$G:$G,"&lt;=" &amp; $A168,Donnees!$H:$H,"&gt;=" &amp; $A168)</f>
        <v>23</v>
      </c>
      <c r="H168">
        <f>SUMPRODUCT(Donnees!$C$2:$C$200,--(Donnees!$B$2:$B$200=H$2),--(Donnees!$G$2:$G$200&lt;=$A168),--(Donnees!$H$2:$H$200&gt;=$A168))</f>
        <v>3360</v>
      </c>
      <c r="I168">
        <f>SUMPRODUCT(Donnees!$C$2:$C$200,--(Donnees!$B$2:$B$200=I$2),--(Donnees!$G$2:$G$200&lt;=$A168),--(Donnees!$H$2:$H$200&gt;=$A168))</f>
        <v>2360</v>
      </c>
      <c r="J168">
        <f>SUMPRODUCT(Donnees!$C$2:$C$200,--(Donnees!$B$2:$B$200=J$2),--(Donnees!$G$2:$G$200&lt;=$A168),--(Donnees!$H$2:$H$200&gt;=$A168))</f>
        <v>2500</v>
      </c>
      <c r="K168">
        <f>SUMPRODUCT(Donnees!$C$2:$C$200,--(Donnees!$B$2:$B$200=K$2),--(Donnees!$G$2:$G$200&lt;=$A168),--(Donnees!$H$2:$H$200&gt;=$A168))</f>
        <v>4900</v>
      </c>
      <c r="L168">
        <f t="shared" si="14"/>
        <v>13120</v>
      </c>
      <c r="M168">
        <f>SUMPRODUCT(Donnees!$C$2:$C$200,--(Donnees!$G$2:$G$200&lt;=$A168),--(Donnees!$H$2:$H$200&gt;=$A168))</f>
        <v>13120</v>
      </c>
      <c r="N168">
        <f t="shared" ca="1" si="16"/>
        <v>7</v>
      </c>
    </row>
    <row r="169" spans="1:14" x14ac:dyDescent="0.2">
      <c r="A169" s="3">
        <f t="shared" si="15"/>
        <v>43532</v>
      </c>
      <c r="B169">
        <f>COUNTIFS(Donnees!$B:$B,"=" &amp; B$2,Donnees!$G:$G,"&lt;=" &amp; $A169,Donnees!$H:$H,"&gt;=" &amp; $A169)</f>
        <v>7</v>
      </c>
      <c r="C169">
        <f>COUNTIFS(Donnees!$B:$B,"=" &amp; C$2,Donnees!$G:$G,"&lt;=" &amp; $A169,Donnees!$H:$H,"&gt;=" &amp; $A169)</f>
        <v>4</v>
      </c>
      <c r="D169">
        <f>COUNTIFS(Donnees!$B:$B,"=" &amp; D$2,Donnees!$G:$G,"&lt;=" &amp; $A169,Donnees!$H:$H,"&gt;=" &amp; $A169)</f>
        <v>4</v>
      </c>
      <c r="E169">
        <f>COUNTIFS(Donnees!$B:$B,"=" &amp; E$2,Donnees!$G:$G,"&lt;=" &amp; $A169,Donnees!$H:$H,"&gt;=" &amp; $A169)</f>
        <v>8</v>
      </c>
      <c r="F169">
        <f t="shared" si="13"/>
        <v>23</v>
      </c>
      <c r="G169">
        <f>COUNTIFS(Donnees!$G:$G,"&lt;=" &amp; $A169,Donnees!$H:$H,"&gt;=" &amp; $A169)</f>
        <v>23</v>
      </c>
      <c r="H169">
        <f>SUMPRODUCT(Donnees!$C$2:$C$200,--(Donnees!$B$2:$B$200=H$2),--(Donnees!$G$2:$G$200&lt;=$A169),--(Donnees!$H$2:$H$200&gt;=$A169))</f>
        <v>3360</v>
      </c>
      <c r="I169">
        <f>SUMPRODUCT(Donnees!$C$2:$C$200,--(Donnees!$B$2:$B$200=I$2),--(Donnees!$G$2:$G$200&lt;=$A169),--(Donnees!$H$2:$H$200&gt;=$A169))</f>
        <v>2360</v>
      </c>
      <c r="J169">
        <f>SUMPRODUCT(Donnees!$C$2:$C$200,--(Donnees!$B$2:$B$200=J$2),--(Donnees!$G$2:$G$200&lt;=$A169),--(Donnees!$H$2:$H$200&gt;=$A169))</f>
        <v>2500</v>
      </c>
      <c r="K169">
        <f>SUMPRODUCT(Donnees!$C$2:$C$200,--(Donnees!$B$2:$B$200=K$2),--(Donnees!$G$2:$G$200&lt;=$A169),--(Donnees!$H$2:$H$200&gt;=$A169))</f>
        <v>4900</v>
      </c>
      <c r="L169">
        <f t="shared" si="14"/>
        <v>13120</v>
      </c>
      <c r="M169">
        <f>SUMPRODUCT(Donnees!$C$2:$C$200,--(Donnees!$G$2:$G$200&lt;=$A169),--(Donnees!$H$2:$H$200&gt;=$A169))</f>
        <v>13120</v>
      </c>
      <c r="N169">
        <f t="shared" ca="1" si="16"/>
        <v>7</v>
      </c>
    </row>
    <row r="170" spans="1:14" x14ac:dyDescent="0.2">
      <c r="A170" s="3">
        <f t="shared" si="15"/>
        <v>43539</v>
      </c>
      <c r="B170">
        <f>COUNTIFS(Donnees!$B:$B,"=" &amp; B$2,Donnees!$G:$G,"&lt;=" &amp; $A170,Donnees!$H:$H,"&gt;=" &amp; $A170)</f>
        <v>7</v>
      </c>
      <c r="C170">
        <f>COUNTIFS(Donnees!$B:$B,"=" &amp; C$2,Donnees!$G:$G,"&lt;=" &amp; $A170,Donnees!$H:$H,"&gt;=" &amp; $A170)</f>
        <v>4</v>
      </c>
      <c r="D170">
        <f>COUNTIFS(Donnees!$B:$B,"=" &amp; D$2,Donnees!$G:$G,"&lt;=" &amp; $A170,Donnees!$H:$H,"&gt;=" &amp; $A170)</f>
        <v>3</v>
      </c>
      <c r="E170">
        <f>COUNTIFS(Donnees!$B:$B,"=" &amp; E$2,Donnees!$G:$G,"&lt;=" &amp; $A170,Donnees!$H:$H,"&gt;=" &amp; $A170)</f>
        <v>8</v>
      </c>
      <c r="F170">
        <f t="shared" si="13"/>
        <v>22</v>
      </c>
      <c r="G170">
        <f>COUNTIFS(Donnees!$G:$G,"&lt;=" &amp; $A170,Donnees!$H:$H,"&gt;=" &amp; $A170)</f>
        <v>22</v>
      </c>
      <c r="H170">
        <f>SUMPRODUCT(Donnees!$C$2:$C$200,--(Donnees!$B$2:$B$200=H$2),--(Donnees!$G$2:$G$200&lt;=$A170),--(Donnees!$H$2:$H$200&gt;=$A170))</f>
        <v>3360</v>
      </c>
      <c r="I170">
        <f>SUMPRODUCT(Donnees!$C$2:$C$200,--(Donnees!$B$2:$B$200=I$2),--(Donnees!$G$2:$G$200&lt;=$A170),--(Donnees!$H$2:$H$200&gt;=$A170))</f>
        <v>2360</v>
      </c>
      <c r="J170">
        <f>SUMPRODUCT(Donnees!$C$2:$C$200,--(Donnees!$B$2:$B$200=J$2),--(Donnees!$G$2:$G$200&lt;=$A170),--(Donnees!$H$2:$H$200&gt;=$A170))</f>
        <v>1710</v>
      </c>
      <c r="K170">
        <f>SUMPRODUCT(Donnees!$C$2:$C$200,--(Donnees!$B$2:$B$200=K$2),--(Donnees!$G$2:$G$200&lt;=$A170),--(Donnees!$H$2:$H$200&gt;=$A170))</f>
        <v>4900</v>
      </c>
      <c r="L170">
        <f t="shared" si="14"/>
        <v>12330</v>
      </c>
      <c r="M170">
        <f>SUMPRODUCT(Donnees!$C$2:$C$200,--(Donnees!$G$2:$G$200&lt;=$A170),--(Donnees!$H$2:$H$200&gt;=$A170))</f>
        <v>12330</v>
      </c>
      <c r="N170">
        <f t="shared" ca="1" si="16"/>
        <v>7</v>
      </c>
    </row>
  </sheetData>
  <dataValidations count="2">
    <dataValidation type="list" showInputMessage="1" showErrorMessage="1" sqref="Q5" xr:uid="{F887EAE1-66FA-984A-8A61-66E36F3F4D58}">
      <formula1>$P$2:$T$2</formula1>
    </dataValidation>
    <dataValidation type="list" showInputMessage="1" showErrorMessage="1" sqref="Q6" xr:uid="{6FF760F9-0FAB-0141-BFB8-86E69001B2EE}">
      <formula1>$P$3:$Q$3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Donnees</vt:lpstr>
      <vt:lpstr>Visualisations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Dyseryn</cp:lastModifiedBy>
  <dcterms:created xsi:type="dcterms:W3CDTF">2025-05-27T16:15:36Z</dcterms:created>
  <dcterms:modified xsi:type="dcterms:W3CDTF">2025-06-16T09:07:55Z</dcterms:modified>
</cp:coreProperties>
</file>