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utjoris/Desktop/KULeuven/Master/Fase 2/Semester 2/IPE/"/>
    </mc:Choice>
  </mc:AlternateContent>
  <xr:revisionPtr revIDLastSave="0" documentId="13_ncr:1_{FCD27840-A978-954C-A483-C0AFF1B75739}" xr6:coauthVersionLast="47" xr6:coauthVersionMax="47" xr10:uidLastSave="{00000000-0000-0000-0000-000000000000}"/>
  <bookViews>
    <workbookView xWindow="0" yWindow="0" windowWidth="28800" windowHeight="18000" xr2:uid="{2DB563F5-3CC4-B543-A5EC-86CB54E1F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<sst xmlns="http://schemas.openxmlformats.org/spreadsheetml/2006/main" count="155" uniqueCount="130">
  <si>
    <t>Converters</t>
  </si>
  <si>
    <t>Type</t>
  </si>
  <si>
    <t>Victron Energy</t>
  </si>
  <si>
    <t>Inverter RS Smart Solar 48/6000</t>
  </si>
  <si>
    <t>Uitgangsvermogen (25°C)</t>
  </si>
  <si>
    <t>4800W bij 46V_dc tot 5300W bij 52V_dc</t>
  </si>
  <si>
    <t xml:space="preserve">Efficientie </t>
  </si>
  <si>
    <t>0.95</t>
  </si>
  <si>
    <t>PV vermogen</t>
  </si>
  <si>
    <t>4000W</t>
  </si>
  <si>
    <t>5000W</t>
  </si>
  <si>
    <t>PV spanningsbereik</t>
  </si>
  <si>
    <t>80-400V</t>
  </si>
  <si>
    <t>Multi RS Solar 48/6000 Hybride omvormer</t>
  </si>
  <si>
    <t>80-450V</t>
  </si>
  <si>
    <t>6000W</t>
  </si>
  <si>
    <t>6000W (3kW per tracker)</t>
  </si>
  <si>
    <t>SMA</t>
  </si>
  <si>
    <t>Sunny Boy mit SMA Smart Connected</t>
  </si>
  <si>
    <t>0.965</t>
  </si>
  <si>
    <t>0.964</t>
  </si>
  <si>
    <t>0.966</t>
  </si>
  <si>
    <t>3000W</t>
  </si>
  <si>
    <t>3680W</t>
  </si>
  <si>
    <t>110-500V</t>
  </si>
  <si>
    <t>130-500V</t>
  </si>
  <si>
    <t>140-500V</t>
  </si>
  <si>
    <t>175-500V</t>
  </si>
  <si>
    <t>210-500V</t>
  </si>
  <si>
    <t>Sunny Tripower Smart Energy (Hybrid)</t>
  </si>
  <si>
    <t>8000W</t>
  </si>
  <si>
    <t>10000W</t>
  </si>
  <si>
    <t>0.973</t>
  </si>
  <si>
    <t>0.975</t>
  </si>
  <si>
    <t>0.978</t>
  </si>
  <si>
    <t>7500Wp</t>
  </si>
  <si>
    <t>9000Wp</t>
  </si>
  <si>
    <t>12000Wp</t>
  </si>
  <si>
    <t>15000Wp</t>
  </si>
  <si>
    <t>5500Wp</t>
  </si>
  <si>
    <t>210-800V</t>
  </si>
  <si>
    <t>250-800V</t>
  </si>
  <si>
    <t>330-800V</t>
  </si>
  <si>
    <t>280-800V</t>
  </si>
  <si>
    <t>Batterijen</t>
  </si>
  <si>
    <t xml:space="preserve">Type </t>
  </si>
  <si>
    <t>Piekvermogen</t>
  </si>
  <si>
    <t>Efficientie</t>
  </si>
  <si>
    <t>12,8 &amp; 25,6 Volt Lithium-Iron-Phosphate Batteries Smart</t>
  </si>
  <si>
    <t>0.92</t>
  </si>
  <si>
    <t>Zonnepanelen</t>
  </si>
  <si>
    <t>SMA Home Storage</t>
  </si>
  <si>
    <t>0.942</t>
  </si>
  <si>
    <t>Max. charge/discharge vermogen*</t>
  </si>
  <si>
    <t>640Wh (12.8V)</t>
  </si>
  <si>
    <t>1280Wh (12.8V)</t>
  </si>
  <si>
    <t>4220Wh (12.8V)</t>
  </si>
  <si>
    <t>2560Wh (25.6V)</t>
  </si>
  <si>
    <t>5120Wh (25.6V)</t>
  </si>
  <si>
    <t>Capaciteit (nominale spanning)</t>
  </si>
  <si>
    <t>3280Wh (96V)</t>
  </si>
  <si>
    <t>6560Wh (192V)</t>
  </si>
  <si>
    <t>9840Wh (288V)</t>
  </si>
  <si>
    <t>13120Wh (384V)</t>
  </si>
  <si>
    <t>16400Wh (480V)</t>
  </si>
  <si>
    <t>Canadian Solar</t>
  </si>
  <si>
    <t>HiKu6 Mono PERC</t>
  </si>
  <si>
    <t>0.213</t>
  </si>
  <si>
    <t>0.0034/°C</t>
  </si>
  <si>
    <t>Temperatuurcoefficient (negatief)</t>
  </si>
  <si>
    <t>Dimensies</t>
  </si>
  <si>
    <t>2278 x 1134 x 30 mm</t>
  </si>
  <si>
    <t>Spanning</t>
  </si>
  <si>
    <t>41.7V</t>
  </si>
  <si>
    <t>TOPHiKu6</t>
  </si>
  <si>
    <t>430W</t>
  </si>
  <si>
    <t>550W</t>
  </si>
  <si>
    <t>0.22</t>
  </si>
  <si>
    <t>0.0029/°C</t>
  </si>
  <si>
    <t>32.0V</t>
  </si>
  <si>
    <t>1722 x 1134 x 30 mm</t>
  </si>
  <si>
    <t>Recom</t>
  </si>
  <si>
    <t>Mono Cristalline Half Cut Module</t>
  </si>
  <si>
    <t>410W</t>
  </si>
  <si>
    <t>0.2097</t>
  </si>
  <si>
    <t>1724 x 1134 x 30 mm</t>
  </si>
  <si>
    <t>0.0036/°C</t>
  </si>
  <si>
    <t>31.32V</t>
  </si>
  <si>
    <t>Black Tiger</t>
  </si>
  <si>
    <t>450W</t>
  </si>
  <si>
    <t>0.23</t>
  </si>
  <si>
    <t>1722 x 1134 x 35 mm</t>
  </si>
  <si>
    <t>34.06V</t>
  </si>
  <si>
    <t>Vertex</t>
  </si>
  <si>
    <t>BIFACIAL DUAL GLASS MONOCRYSTALLINE MODULE</t>
  </si>
  <si>
    <t>600W</t>
  </si>
  <si>
    <t>0.212</t>
  </si>
  <si>
    <t>34.8V</t>
  </si>
  <si>
    <t>2172 x 1303 x 33 mm</t>
  </si>
  <si>
    <t>Prijs</t>
  </si>
  <si>
    <t>BACKSHEET MONOCRYSTALLINE MODULE</t>
  </si>
  <si>
    <t>425W</t>
  </si>
  <si>
    <t>42.2W</t>
  </si>
  <si>
    <t>1762 x 1134 x 30 mm</t>
  </si>
  <si>
    <t xml:space="preserve">*Nominale spanning x max stroom </t>
  </si>
  <si>
    <t>2300eu</t>
  </si>
  <si>
    <t>3000eu</t>
  </si>
  <si>
    <t>https://stroomwinkel.nl/victron-inverter-rs-48-6000-230v-smart-solar-4651.html?srsltid=AfmBOoo3lrUzEKciVW9iiPADqFRWiS8eQcOLIUkKSF1DZZfbFcL8IGcmz2w</t>
  </si>
  <si>
    <t>https://stroomwinkel.nl/victron-inverter-rs-48-6000-230v-smart-solar.html?srsltid=AfmBOooa-Fi_3nGS2_TXBdCHzNJa1K1m_2eMa5A4GzLWJQpJ5oa4B5GQKqs</t>
  </si>
  <si>
    <t>URL</t>
  </si>
  <si>
    <t>2550eu</t>
  </si>
  <si>
    <t>1900eu</t>
  </si>
  <si>
    <t>https://www.groothandelsolar.com/omvormers/string-omvormers/sma/sma-sunny-tripower-string-omvormer-5000w</t>
  </si>
  <si>
    <t>https://www.groothandelsolar.com/omvormers/string-omvormers/sma/sma-sunny-tripower-string-omvormer-8000w</t>
  </si>
  <si>
    <t>2850eu</t>
  </si>
  <si>
    <t>https://www.groothandelsolar.com/omvormers/string-omvormers/sma/sma-sunny-tripower-string-omvormer-10000w</t>
  </si>
  <si>
    <t>2120eu</t>
  </si>
  <si>
    <t>https://www.groothandelsolar.com/omvormers/string-omvormers/sma/sma-sunny-tripower-string-omvormer-6000w</t>
  </si>
  <si>
    <t>565eu</t>
  </si>
  <si>
    <t>https://stroomwinkel.nl/accus/accus-lithium/victron-lithium-accu-12-8v-50ah-smart.html</t>
  </si>
  <si>
    <t>930eu</t>
  </si>
  <si>
    <t>https://stroomwinkel.nl/accus/accus-lithium/victron-lithium-battery-12-8v-100ah-smart.html</t>
  </si>
  <si>
    <t>https://stroomwinkel.nl/accus/accus-lithium/victron-lithium-accu-25-6v-200ah-smart-a.html</t>
  </si>
  <si>
    <t xml:space="preserve">2770eu </t>
  </si>
  <si>
    <t>1990eu</t>
  </si>
  <si>
    <t>https://stroomwinkel.nl/accus/accus-lithium/victron-lithium-battery-25-6v-100ah-smart.html</t>
  </si>
  <si>
    <t>https://stroomwinkel.nl/accus/accus-lithium/victron-lithium-accu-12-8v-330ah-smart.html</t>
  </si>
  <si>
    <t>Lifetime</t>
  </si>
  <si>
    <t>7.5</t>
  </si>
  <si>
    <t>Lifecycles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</si>
</sst>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CE6-5E2D-F84B-9FF4-4E929A254FAE}">
  <dimension ref="A1:I37"/>
  <sheetViews>
    <sheetView tabSelected="1" zoomScale="80" zoomScaleNormal="80" workbookViewId="0">
      <selection activeCell="C34" sqref="C34"/>
    </sheetView>
  </sheetViews>
  <sheetFormatPr baseColWidth="10" defaultRowHeight="16" x14ac:dyDescent="0.2"/>
  <cols>
    <col min="1" max="1" width="27.83203125" customWidth="1"/>
    <col min="2" max="2" width="47.6640625" customWidth="1"/>
    <col min="3" max="3" width="32.33203125" customWidth="1"/>
    <col min="4" max="4" width="12.6640625" customWidth="1"/>
    <col min="5" max="5" width="29.83203125" customWidth="1"/>
    <col min="6" max="6" width="18.1640625" customWidth="1"/>
    <col min="7" max="7" width="16.33203125" customWidth="1"/>
    <col min="8" max="8" width="19.33203125" style="1" customWidth="1"/>
    <col min="9" max="9" width="10.83203125" style="6" customWidth="1"/>
  </cols>
  <sheetData>
    <row r="1" spans="1:9" ht="24" x14ac:dyDescent="0.3">
      <c r="A1" s="4" t="s">
        <v>0</v>
      </c>
      <c r="B1" t="s">
        <v>1</v>
      </c>
      <c r="C1" t="s">
        <v>4</v>
      </c>
      <c r="D1" t="s">
        <v>6</v>
      </c>
      <c r="E1" t="s">
        <v>8</v>
      </c>
      <c r="F1" t="s">
        <v>11</v>
      </c>
      <c r="G1" t="s">
        <v>127</v>
      </c>
      <c r="H1" s="8" t="s">
        <v>99</v>
      </c>
      <c r="I1" s="6" t="s">
        <v>109</v>
      </c>
    </row>
    <row r="2" spans="1:9" x14ac:dyDescent="0.2">
      <c r="A2" s="7" t="s">
        <v>2</v>
      </c>
      <c r="B2" s="1" t="s">
        <v>3</v>
      </c>
      <c r="C2" s="1" t="s">
        <v>5</v>
      </c>
      <c r="D2" s="3" t="s">
        <v>7</v>
      </c>
      <c r="E2" s="1" t="s">
        <v>9</v>
      </c>
      <c r="F2" s="1" t="s">
        <v>12</v>
      </c>
      <c r="G2" s="7" t="s">
        <v>128</v>
      </c>
      <c r="H2" s="2" t="s">
        <v>105</v>
      </c>
      <c r="I2" s="6" t="s">
        <v>108</v>
      </c>
    </row>
    <row r="3" spans="1:9" x14ac:dyDescent="0.2">
      <c r="A3" s="7"/>
      <c r="B3" s="1" t="s">
        <v>13</v>
      </c>
      <c r="C3" s="1" t="s">
        <v>5</v>
      </c>
      <c r="D3" s="1" t="s">
        <v>7</v>
      </c>
      <c r="E3" s="1" t="s">
        <v>16</v>
      </c>
      <c r="F3" s="1" t="s">
        <v>14</v>
      </c>
      <c r="G3" s="7"/>
      <c r="H3" s="2" t="s">
        <v>106</v>
      </c>
      <c r="I3" s="6" t="s">
        <v>107</v>
      </c>
    </row>
    <row r="4" spans="1:9" x14ac:dyDescent="0.2">
      <c r="A4" s="7" t="s">
        <v>17</v>
      </c>
      <c r="B4" s="7" t="s">
        <v>18</v>
      </c>
      <c r="C4" s="1" t="s">
        <v>22</v>
      </c>
      <c r="D4" s="1" t="s">
        <v>20</v>
      </c>
      <c r="E4" s="1" t="s">
        <v>39</v>
      </c>
      <c r="F4" s="1" t="s">
        <v>24</v>
      </c>
      <c r="G4" s="7"/>
      <c r="H4" s="2"/>
    </row>
    <row r="5" spans="1:9" x14ac:dyDescent="0.2">
      <c r="A5" s="7"/>
      <c r="B5" s="7"/>
      <c r="C5" s="1" t="s">
        <v>23</v>
      </c>
      <c r="D5" s="1" t="s">
        <v>19</v>
      </c>
      <c r="E5" s="1" t="s">
        <v>39</v>
      </c>
      <c r="F5" s="1" t="s">
        <v>25</v>
      </c>
      <c r="G5" s="7"/>
      <c r="H5" s="2"/>
    </row>
    <row r="6" spans="1:9" x14ac:dyDescent="0.2">
      <c r="A6" s="7"/>
      <c r="B6" s="7"/>
      <c r="C6" s="1" t="s">
        <v>9</v>
      </c>
      <c r="D6" s="1" t="s">
        <v>19</v>
      </c>
      <c r="E6" s="1" t="s">
        <v>35</v>
      </c>
      <c r="F6" s="1" t="s">
        <v>26</v>
      </c>
      <c r="G6" s="7"/>
      <c r="H6" s="2"/>
    </row>
    <row r="7" spans="1:9" x14ac:dyDescent="0.2">
      <c r="A7" s="7"/>
      <c r="B7" s="7"/>
      <c r="C7" s="1" t="s">
        <v>10</v>
      </c>
      <c r="D7" s="1" t="s">
        <v>19</v>
      </c>
      <c r="E7" s="1" t="s">
        <v>35</v>
      </c>
      <c r="F7" s="1" t="s">
        <v>27</v>
      </c>
      <c r="G7" s="7"/>
      <c r="H7" s="2"/>
    </row>
    <row r="8" spans="1:9" x14ac:dyDescent="0.2">
      <c r="A8" s="7"/>
      <c r="B8" s="7"/>
      <c r="C8" s="1" t="s">
        <v>15</v>
      </c>
      <c r="D8" s="1" t="s">
        <v>21</v>
      </c>
      <c r="E8" s="1" t="s">
        <v>36</v>
      </c>
      <c r="F8" s="1" t="s">
        <v>28</v>
      </c>
      <c r="G8" s="7"/>
      <c r="H8" s="2"/>
    </row>
    <row r="9" spans="1:9" x14ac:dyDescent="0.2">
      <c r="A9" s="7"/>
      <c r="B9" s="7" t="s">
        <v>29</v>
      </c>
      <c r="C9" s="1" t="s">
        <v>10</v>
      </c>
      <c r="D9" s="1" t="s">
        <v>32</v>
      </c>
      <c r="E9" s="1" t="s">
        <v>35</v>
      </c>
      <c r="F9" s="1" t="s">
        <v>40</v>
      </c>
      <c r="G9" s="7"/>
      <c r="H9" s="2" t="s">
        <v>111</v>
      </c>
      <c r="I9" s="6" t="s">
        <v>112</v>
      </c>
    </row>
    <row r="10" spans="1:9" x14ac:dyDescent="0.2">
      <c r="A10" s="7"/>
      <c r="B10" s="7"/>
      <c r="C10" s="1" t="s">
        <v>15</v>
      </c>
      <c r="D10" s="1" t="s">
        <v>33</v>
      </c>
      <c r="E10" s="1" t="s">
        <v>36</v>
      </c>
      <c r="F10" s="1" t="s">
        <v>41</v>
      </c>
      <c r="G10" s="7"/>
      <c r="H10" s="2" t="s">
        <v>116</v>
      </c>
      <c r="I10" s="6" t="s">
        <v>117</v>
      </c>
    </row>
    <row r="11" spans="1:9" x14ac:dyDescent="0.2">
      <c r="A11" s="7"/>
      <c r="B11" s="7"/>
      <c r="C11" s="1" t="s">
        <v>30</v>
      </c>
      <c r="D11" s="1" t="s">
        <v>34</v>
      </c>
      <c r="E11" s="1" t="s">
        <v>37</v>
      </c>
      <c r="F11" s="1" t="s">
        <v>42</v>
      </c>
      <c r="G11" s="7"/>
      <c r="H11" s="2" t="s">
        <v>110</v>
      </c>
      <c r="I11" s="6" t="s">
        <v>113</v>
      </c>
    </row>
    <row r="12" spans="1:9" x14ac:dyDescent="0.2">
      <c r="A12" s="7"/>
      <c r="B12" s="7"/>
      <c r="C12" s="1" t="s">
        <v>31</v>
      </c>
      <c r="D12" s="1" t="s">
        <v>33</v>
      </c>
      <c r="E12" s="1" t="s">
        <v>38</v>
      </c>
      <c r="F12" s="1" t="s">
        <v>43</v>
      </c>
      <c r="G12" s="7"/>
      <c r="H12" s="2" t="s">
        <v>114</v>
      </c>
      <c r="I12" s="6" t="s">
        <v>115</v>
      </c>
    </row>
    <row r="16" spans="1:9" ht="24" x14ac:dyDescent="0.3">
      <c r="A16" s="4" t="s">
        <v>44</v>
      </c>
      <c r="B16" t="s">
        <v>45</v>
      </c>
      <c r="C16" t="s">
        <v>59</v>
      </c>
      <c r="D16" t="s">
        <v>47</v>
      </c>
      <c r="E16" t="s">
        <v>53</v>
      </c>
      <c r="F16" t="s">
        <v>129</v>
      </c>
      <c r="G16" t="s">
        <v>127</v>
      </c>
      <c r="H16" s="8" t="s">
        <v>99</v>
      </c>
    </row>
    <row r="17" spans="1:9" x14ac:dyDescent="0.2">
      <c r="A17" s="7" t="s">
        <v>2</v>
      </c>
      <c r="B17" s="7" t="s">
        <v>48</v>
      </c>
      <c r="C17" s="2" t="s">
        <v>54</v>
      </c>
      <c r="D17" s="7" t="s">
        <v>49</v>
      </c>
      <c r="E17" s="2">
        <f>12.8*100</f>
        <v>1280</v>
      </c>
      <c r="F17" s="7">
        <v>3500</v>
      </c>
      <c r="G17" s="7">
        <v>10</v>
      </c>
      <c r="H17" s="2" t="s">
        <v>118</v>
      </c>
      <c r="I17" s="6" t="s">
        <v>119</v>
      </c>
    </row>
    <row r="18" spans="1:9" x14ac:dyDescent="0.2">
      <c r="A18" s="7"/>
      <c r="B18" s="7"/>
      <c r="C18" s="2" t="s">
        <v>55</v>
      </c>
      <c r="D18" s="7"/>
      <c r="E18" s="2">
        <f>12.8*200</f>
        <v>2560</v>
      </c>
      <c r="F18" s="7"/>
      <c r="G18" s="7"/>
      <c r="H18" s="2" t="s">
        <v>120</v>
      </c>
      <c r="I18" s="6" t="s">
        <v>121</v>
      </c>
    </row>
    <row r="19" spans="1:9" x14ac:dyDescent="0.2">
      <c r="A19" s="7"/>
      <c r="B19" s="7"/>
      <c r="C19" s="2" t="s">
        <v>56</v>
      </c>
      <c r="D19" s="7"/>
      <c r="E19" s="2">
        <f>12.8*400</f>
        <v>5120</v>
      </c>
      <c r="F19" s="7"/>
      <c r="G19" s="7"/>
      <c r="H19" s="2" t="s">
        <v>105</v>
      </c>
      <c r="I19" s="6" t="s">
        <v>126</v>
      </c>
    </row>
    <row r="20" spans="1:9" x14ac:dyDescent="0.2">
      <c r="A20" s="7"/>
      <c r="B20" s="7"/>
      <c r="C20" s="2" t="s">
        <v>57</v>
      </c>
      <c r="D20" s="7"/>
      <c r="E20" s="2">
        <f>25.6*200</f>
        <v>5120</v>
      </c>
      <c r="F20" s="7"/>
      <c r="G20" s="7"/>
      <c r="H20" s="2" t="s">
        <v>124</v>
      </c>
      <c r="I20" s="6" t="s">
        <v>125</v>
      </c>
    </row>
    <row r="21" spans="1:9" x14ac:dyDescent="0.2">
      <c r="A21" s="7"/>
      <c r="B21" s="7"/>
      <c r="C21" s="2" t="s">
        <v>58</v>
      </c>
      <c r="D21" s="7"/>
      <c r="E21" s="2">
        <f>25.6*400</f>
        <v>10240</v>
      </c>
      <c r="F21" s="7"/>
      <c r="G21" s="7"/>
      <c r="H21" s="2" t="s">
        <v>123</v>
      </c>
      <c r="I21" s="6" t="s">
        <v>122</v>
      </c>
    </row>
    <row r="22" spans="1:9" x14ac:dyDescent="0.2">
      <c r="A22" s="7" t="s">
        <v>17</v>
      </c>
      <c r="B22" s="7" t="s">
        <v>51</v>
      </c>
      <c r="C22" s="2" t="s">
        <v>60</v>
      </c>
      <c r="D22" s="7" t="s">
        <v>52</v>
      </c>
      <c r="E22" s="2">
        <f>96*36</f>
        <v>3456</v>
      </c>
      <c r="F22" s="7">
        <v>8000</v>
      </c>
      <c r="G22" s="7"/>
      <c r="H22" s="2"/>
    </row>
    <row r="23" spans="1:9" x14ac:dyDescent="0.2">
      <c r="A23" s="7"/>
      <c r="B23" s="7"/>
      <c r="C23" s="2" t="s">
        <v>61</v>
      </c>
      <c r="D23" s="7"/>
      <c r="E23" s="2">
        <f>192*36</f>
        <v>6912</v>
      </c>
      <c r="F23" s="7"/>
      <c r="G23" s="7"/>
      <c r="H23" s="2"/>
    </row>
    <row r="24" spans="1:9" x14ac:dyDescent="0.2">
      <c r="A24" s="7"/>
      <c r="B24" s="7"/>
      <c r="C24" s="2" t="s">
        <v>62</v>
      </c>
      <c r="D24" s="7"/>
      <c r="E24" s="2">
        <f>288*36</f>
        <v>10368</v>
      </c>
      <c r="F24" s="7"/>
      <c r="G24" s="7"/>
      <c r="H24" s="2"/>
    </row>
    <row r="25" spans="1:9" x14ac:dyDescent="0.2">
      <c r="A25" s="7"/>
      <c r="B25" s="7"/>
      <c r="C25" s="2" t="s">
        <v>63</v>
      </c>
      <c r="D25" s="7"/>
      <c r="E25" s="2">
        <f>384*36</f>
        <v>13824</v>
      </c>
      <c r="F25" s="7"/>
      <c r="G25" s="7"/>
      <c r="H25" s="2"/>
    </row>
    <row r="26" spans="1:9" x14ac:dyDescent="0.2">
      <c r="A26" s="7"/>
      <c r="B26" s="7"/>
      <c r="C26" s="2" t="s">
        <v>64</v>
      </c>
      <c r="D26" s="7"/>
      <c r="E26" s="2">
        <f>480*36</f>
        <v>17280</v>
      </c>
      <c r="F26" s="7"/>
      <c r="G26" s="7"/>
      <c r="H26" s="2"/>
    </row>
    <row r="27" spans="1:9" x14ac:dyDescent="0.2">
      <c r="A27" t="s">
        <v>104</v>
      </c>
    </row>
    <row r="31" spans="1:9" ht="24" x14ac:dyDescent="0.3">
      <c r="A31" s="4" t="s">
        <v>50</v>
      </c>
      <c r="B31" t="s">
        <v>1</v>
      </c>
      <c r="C31" t="s">
        <v>46</v>
      </c>
      <c r="D31" t="s">
        <v>47</v>
      </c>
      <c r="E31" t="s">
        <v>69</v>
      </c>
      <c r="F31" t="s">
        <v>72</v>
      </c>
      <c r="G31" t="s">
        <v>127</v>
      </c>
      <c r="H31" s="8" t="s">
        <v>70</v>
      </c>
      <c r="I31" s="6" t="s">
        <v>99</v>
      </c>
    </row>
    <row r="32" spans="1:9" x14ac:dyDescent="0.2">
      <c r="A32" s="7" t="s">
        <v>65</v>
      </c>
      <c r="B32" s="2" t="s">
        <v>66</v>
      </c>
      <c r="C32" s="2" t="s">
        <v>76</v>
      </c>
      <c r="D32" s="2" t="s">
        <v>67</v>
      </c>
      <c r="E32" s="5" t="s">
        <v>68</v>
      </c>
      <c r="F32" s="2" t="s">
        <v>73</v>
      </c>
      <c r="G32" s="7">
        <v>25</v>
      </c>
      <c r="H32" s="2" t="s">
        <v>71</v>
      </c>
    </row>
    <row r="33" spans="1:9" x14ac:dyDescent="0.2">
      <c r="A33" s="7"/>
      <c r="B33" s="2" t="s">
        <v>74</v>
      </c>
      <c r="C33" s="2" t="s">
        <v>75</v>
      </c>
      <c r="D33" s="2" t="s">
        <v>77</v>
      </c>
      <c r="E33" s="2" t="s">
        <v>78</v>
      </c>
      <c r="F33" s="2" t="s">
        <v>79</v>
      </c>
      <c r="G33" s="7"/>
      <c r="H33" s="2" t="s">
        <v>80</v>
      </c>
    </row>
    <row r="34" spans="1:9" x14ac:dyDescent="0.2">
      <c r="A34" s="7" t="s">
        <v>81</v>
      </c>
      <c r="B34" s="2" t="s">
        <v>82</v>
      </c>
      <c r="C34" s="2" t="s">
        <v>83</v>
      </c>
      <c r="D34" s="2" t="s">
        <v>84</v>
      </c>
      <c r="E34" s="2" t="s">
        <v>86</v>
      </c>
      <c r="F34" s="2" t="s">
        <v>87</v>
      </c>
      <c r="G34" s="7"/>
      <c r="H34" s="2" t="s">
        <v>85</v>
      </c>
      <c r="I34" s="2"/>
    </row>
    <row r="35" spans="1:9" x14ac:dyDescent="0.2">
      <c r="A35" s="7"/>
      <c r="B35" s="2" t="s">
        <v>88</v>
      </c>
      <c r="C35" s="2" t="s">
        <v>89</v>
      </c>
      <c r="D35" s="2" t="s">
        <v>90</v>
      </c>
      <c r="E35" s="2" t="s">
        <v>78</v>
      </c>
      <c r="F35" s="2" t="s">
        <v>92</v>
      </c>
      <c r="G35" s="7"/>
      <c r="H35" s="2" t="s">
        <v>91</v>
      </c>
    </row>
    <row r="36" spans="1:9" x14ac:dyDescent="0.2">
      <c r="A36" s="7" t="s">
        <v>93</v>
      </c>
      <c r="B36" s="2" t="s">
        <v>94</v>
      </c>
      <c r="C36" s="2" t="s">
        <v>95</v>
      </c>
      <c r="D36" s="2" t="s">
        <v>96</v>
      </c>
      <c r="E36" s="2" t="s">
        <v>68</v>
      </c>
      <c r="F36" s="2" t="s">
        <v>97</v>
      </c>
      <c r="G36" s="7"/>
      <c r="H36" s="2" t="s">
        <v>98</v>
      </c>
    </row>
    <row r="37" spans="1:9" x14ac:dyDescent="0.2">
      <c r="A37" s="7"/>
      <c r="B37" s="2" t="s">
        <v>100</v>
      </c>
      <c r="C37" s="2" t="s">
        <v>101</v>
      </c>
      <c r="D37" s="2" t="s">
        <v>67</v>
      </c>
      <c r="E37" s="2" t="s">
        <v>68</v>
      </c>
      <c r="F37" s="2" t="s">
        <v>102</v>
      </c>
      <c r="G37" s="7"/>
      <c r="H37" s="2" t="s">
        <v>103</v>
      </c>
    </row>
  </sheetData>
  <mergeCells count="18">
    <mergeCell ref="G2:G12"/>
    <mergeCell ref="G17:G26"/>
    <mergeCell ref="G32:G37"/>
    <mergeCell ref="A2:A3"/>
    <mergeCell ref="B4:B8"/>
    <mergeCell ref="B9:B12"/>
    <mergeCell ref="A4:A12"/>
    <mergeCell ref="A22:A26"/>
    <mergeCell ref="A17:A21"/>
    <mergeCell ref="B17:B21"/>
    <mergeCell ref="B22:B26"/>
    <mergeCell ref="A36:A37"/>
    <mergeCell ref="D17:D21"/>
    <mergeCell ref="D22:D26"/>
    <mergeCell ref="F22:F26"/>
    <mergeCell ref="F17:F21"/>
    <mergeCell ref="A32:A33"/>
    <mergeCell ref="A34:A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 Joris</dc:creator>
  <cp:lastModifiedBy>Wout Joris</cp:lastModifiedBy>
  <dcterms:created xsi:type="dcterms:W3CDTF">2024-04-10T10:08:53Z</dcterms:created>
  <dcterms:modified xsi:type="dcterms:W3CDTF">2024-04-15T13:09:10Z</dcterms:modified>
</cp:coreProperties>
</file>