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f52fb9364951f58/Documenten/Unief/Master/Sem 2/IPE/"/>
    </mc:Choice>
  </mc:AlternateContent>
  <xr:revisionPtr revIDLastSave="1" documentId="8_{A0D7E386-557A-460D-AD52-E2F7F0652907}" xr6:coauthVersionLast="47" xr6:coauthVersionMax="47" xr10:uidLastSave="{8A96953C-A0DF-40CD-AA1E-0DAF4F64EE64}"/>
  <bookViews>
    <workbookView xWindow="-108" yWindow="-108" windowWidth="23256" windowHeight="12456" xr2:uid="{2DB563F5-3CC4-B543-A5EC-86CB54E1F8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</calcChain>
</file>

<file path=xl/sharedStrings.xml><?xml version="1.0" encoding="utf-8"?>
<sst xmlns="http://schemas.openxmlformats.org/spreadsheetml/2006/main" count="173" uniqueCount="145">
  <si>
    <t>Converters</t>
  </si>
  <si>
    <t>Type</t>
  </si>
  <si>
    <t>Victron Energy</t>
  </si>
  <si>
    <t>Inverter RS Smart Solar 48/6000</t>
  </si>
  <si>
    <t>Uitgangsvermogen (25°C)</t>
  </si>
  <si>
    <t>4800W bij 46V_dc tot 5300W bij 52V_dc</t>
  </si>
  <si>
    <t xml:space="preserve">Efficientie </t>
  </si>
  <si>
    <t>0.95</t>
  </si>
  <si>
    <t>PV vermogen</t>
  </si>
  <si>
    <t>4000W</t>
  </si>
  <si>
    <t>5000W</t>
  </si>
  <si>
    <t>PV spanningsbereik</t>
  </si>
  <si>
    <t>80-400V</t>
  </si>
  <si>
    <t>Multi RS Solar 48/6000 Hybride omvormer</t>
  </si>
  <si>
    <t>80-450V</t>
  </si>
  <si>
    <t>6000W</t>
  </si>
  <si>
    <t>6000W (3kW per tracker)</t>
  </si>
  <si>
    <t>SMA</t>
  </si>
  <si>
    <t>Sunny Boy mit SMA Smart Connected</t>
  </si>
  <si>
    <t>0.965</t>
  </si>
  <si>
    <t>0.964</t>
  </si>
  <si>
    <t>0.966</t>
  </si>
  <si>
    <t>3000W</t>
  </si>
  <si>
    <t>3680W</t>
  </si>
  <si>
    <t>110-500V</t>
  </si>
  <si>
    <t>130-500V</t>
  </si>
  <si>
    <t>140-500V</t>
  </si>
  <si>
    <t>175-500V</t>
  </si>
  <si>
    <t>210-500V</t>
  </si>
  <si>
    <t>Sunny Tripower Smart Energy (Hybrid)</t>
  </si>
  <si>
    <t>8000W</t>
  </si>
  <si>
    <t>10000W</t>
  </si>
  <si>
    <t>0.973</t>
  </si>
  <si>
    <t>0.975</t>
  </si>
  <si>
    <t>0.978</t>
  </si>
  <si>
    <t>7500Wp</t>
  </si>
  <si>
    <t>9000Wp</t>
  </si>
  <si>
    <t>12000Wp</t>
  </si>
  <si>
    <t>15000Wp</t>
  </si>
  <si>
    <t>5500Wp</t>
  </si>
  <si>
    <t>210-800V</t>
  </si>
  <si>
    <t>250-800V</t>
  </si>
  <si>
    <t>330-800V</t>
  </si>
  <si>
    <t>280-800V</t>
  </si>
  <si>
    <t>Batterijen</t>
  </si>
  <si>
    <t xml:space="preserve">Type </t>
  </si>
  <si>
    <t>Piekvermogen</t>
  </si>
  <si>
    <t>Efficientie</t>
  </si>
  <si>
    <t>12,8 &amp; 25,6 Volt Lithium-Iron-Phosphate Batteries Smart</t>
  </si>
  <si>
    <t>0.92</t>
  </si>
  <si>
    <t>Zonnepanelen</t>
  </si>
  <si>
    <t>SMA Home Storage</t>
  </si>
  <si>
    <t>0.942</t>
  </si>
  <si>
    <t>Max. charge/discharge vermogen*</t>
  </si>
  <si>
    <t>Lifecycle</t>
  </si>
  <si>
    <t>640Wh (12.8V)</t>
  </si>
  <si>
    <t>1280Wh (12.8V)</t>
  </si>
  <si>
    <t>4220Wh (12.8V)</t>
  </si>
  <si>
    <t>2560Wh (25.6V)</t>
  </si>
  <si>
    <t>5120Wh (25.6V)</t>
  </si>
  <si>
    <t>Capaciteit (nominale spanning)</t>
  </si>
  <si>
    <t>3280Wh (96V)</t>
  </si>
  <si>
    <t>6560Wh (192V)</t>
  </si>
  <si>
    <t>9840Wh (288V)</t>
  </si>
  <si>
    <t>13120Wh (384V)</t>
  </si>
  <si>
    <t>16400Wh (480V)</t>
  </si>
  <si>
    <t>Canadian Solar</t>
  </si>
  <si>
    <t>HiKu6 Mono PERC</t>
  </si>
  <si>
    <t>0.213</t>
  </si>
  <si>
    <t>0.0034/°C</t>
  </si>
  <si>
    <t>Temperatuurcoefficient (negatief)</t>
  </si>
  <si>
    <t>Dimensies</t>
  </si>
  <si>
    <t>2278 x 1134 x 30 mm</t>
  </si>
  <si>
    <t>Spanning</t>
  </si>
  <si>
    <t>41.7V</t>
  </si>
  <si>
    <t>TOPHiKu6</t>
  </si>
  <si>
    <t>0.22</t>
  </si>
  <si>
    <t>0.0029/°C</t>
  </si>
  <si>
    <t>32.0V</t>
  </si>
  <si>
    <t>1722 x 1134 x 30 mm</t>
  </si>
  <si>
    <t>Recom</t>
  </si>
  <si>
    <t>Mono Cristalline Half Cut Module</t>
  </si>
  <si>
    <t>0.2097</t>
  </si>
  <si>
    <t>1724 x 1134 x 30 mm</t>
  </si>
  <si>
    <t>0.0036/°C</t>
  </si>
  <si>
    <t>31.32V</t>
  </si>
  <si>
    <t>Black Tiger</t>
  </si>
  <si>
    <t>0.23</t>
  </si>
  <si>
    <t>1722 x 1134 x 35 mm</t>
  </si>
  <si>
    <t>34.06V</t>
  </si>
  <si>
    <t>Vertex</t>
  </si>
  <si>
    <t>BIFACIAL DUAL GLASS MONOCRYSTALLINE MODULE</t>
  </si>
  <si>
    <t>0.212</t>
  </si>
  <si>
    <t>34.8V</t>
  </si>
  <si>
    <t>2172 x 1303 x 33 mm</t>
  </si>
  <si>
    <t>Prijs</t>
  </si>
  <si>
    <t>BACKSHEET MONOCRYSTALLINE MODULE</t>
  </si>
  <si>
    <t>42.2W</t>
  </si>
  <si>
    <t>1762 x 1134 x 30 mm</t>
  </si>
  <si>
    <t xml:space="preserve">*Nominale spanning x max stroom </t>
  </si>
  <si>
    <t>2300eu</t>
  </si>
  <si>
    <t>3000eu</t>
  </si>
  <si>
    <t>https://stroomwinkel.nl/victron-inverter-rs-48-6000-230v-smart-solar-4651.html?srsltid=AfmBOoo3lrUzEKciVW9iiPADqFRWiS8eQcOLIUkKSF1DZZfbFcL8IGcmz2w</t>
  </si>
  <si>
    <t>https://stroomwinkel.nl/victron-inverter-rs-48-6000-230v-smart-solar.html?srsltid=AfmBOooa-Fi_3nGS2_TXBdCHzNJa1K1m_2eMa5A4GzLWJQpJ5oa4B5GQKqs</t>
  </si>
  <si>
    <t>URL</t>
  </si>
  <si>
    <t>1580eu</t>
  </si>
  <si>
    <t>SMA Sunny Boy SB 5.0 String Omvormer | De beste prijs (groothandelsolar.com)</t>
  </si>
  <si>
    <t>1535eu</t>
  </si>
  <si>
    <t>1590eu</t>
  </si>
  <si>
    <t>SMA Sunny Tripower 6.0 String Omvormer | De beste prijs (groothandelsolar.com)</t>
  </si>
  <si>
    <t>SMA Sunny Boy SB 4.0 String Omvormer | De beste prijs (groothandelsolar.com)</t>
  </si>
  <si>
    <t>1473eu</t>
  </si>
  <si>
    <t>SMA Sunny Boy SB 3.0 String Omvormer | De beste prijs (groothandelsolar.com)</t>
  </si>
  <si>
    <t>1318eu</t>
  </si>
  <si>
    <t>SMA Sunny Boy SB 3.6 String Omvormer | De beste prijs (groothandelsolar.com)</t>
  </si>
  <si>
    <t>Solar Energy Equipment Marketplace that Connects | sun.store</t>
  </si>
  <si>
    <t>2853eu</t>
  </si>
  <si>
    <t>1574eu</t>
  </si>
  <si>
    <t>5706eu</t>
  </si>
  <si>
    <t>4280eu</t>
  </si>
  <si>
    <t>7133eu</t>
  </si>
  <si>
    <t>RECOM | Panther RCM-400-415-7MG | Solar Panel Datasheet | ENF Panel Directory (enfsolar.com)</t>
  </si>
  <si>
    <t>Canadian Solar 550W Super High Power Mono PERC HiKU6 - Solar Clarity</t>
  </si>
  <si>
    <t>Canadian Solar 430W TOPHiKu6 All black with MC4 – ITS Technologies</t>
  </si>
  <si>
    <t>Trina Solar 425W Vertex-S Mono Solar Module - Black Frame/White Bac... (etronixcenter.com)</t>
  </si>
  <si>
    <t>Trina Vertex 600W Zonnepaneel 630W 650W 670W 700W Tier 1Mono Module In Voorraad Eu Magazijn - AliExpress</t>
  </si>
  <si>
    <t>Lifetime</t>
  </si>
  <si>
    <t>7.5</t>
  </si>
  <si>
    <t>565eu</t>
  </si>
  <si>
    <t>https://stroomwinkel.nl/accus/accus-lithium/victron-lithium-accu-12-8v-50ah-smart.html</t>
  </si>
  <si>
    <t>930eu</t>
  </si>
  <si>
    <t>https://stroomwinkel.nl/accus/accus-lithium/victron-lithium-battery-12-8v-100ah-smart.html</t>
  </si>
  <si>
    <t>https://stroomwinkel.nl/accus/accus-lithium/victron-lithium-accu-12-8v-330ah-smart.html</t>
  </si>
  <si>
    <t>1990eu</t>
  </si>
  <si>
    <t>https://stroomwinkel.nl/accus/accus-lithium/victron-lithium-battery-25-6v-100ah-smart.html</t>
  </si>
  <si>
    <t xml:space="preserve">2770eu </t>
  </si>
  <si>
    <t>https://stroomwinkel.nl/accus/accus-lithium/victron-lithium-accu-25-6v-200ah-smart-a.html</t>
  </si>
  <si>
    <t>1900eu</t>
  </si>
  <si>
    <t>https://www.groothandelsolar.com/omvormers/string-omvormers/sma/sma-sunny-tripower-string-omvormer-5000w</t>
  </si>
  <si>
    <t>2120eu</t>
  </si>
  <si>
    <t>https://www.groothandelsolar.com/omvormers/string-omvormers/sma/sma-sunny-tripower-string-omvormer-6000w</t>
  </si>
  <si>
    <t>2550eu</t>
  </si>
  <si>
    <t>https://www.groothandelsolar.com/omvormers/string-omvormers/sma/sma-sunny-tripower-string-omvormer-8000w</t>
  </si>
  <si>
    <t>2850eu</t>
  </si>
  <si>
    <t>https://www.groothandelsolar.com/omvormers/string-omvormers/sma/sma-sunny-tripower-string-omvormer-10000w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</si>
</sst>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1"/>
    <xf numFmtId="0" fontId="0" fillId="0" borderId="0" xfId="0" applyAlignment="1">
      <alignment horizontal="center" vertic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nfsolar.com/pv/panel-datasheet/crystalline/58424?utm_source=ENF&amp;utm_medium=panel_list&amp;utm_campaign=enquiry_product_directory&amp;utm_content=21351" TargetMode="External"/><Relationship Id="rId3" Type="http://schemas.openxmlformats.org/officeDocument/2006/relationships/hyperlink" Target="https://www.groothandelsolar.com/omvormers/string-omvormers/sma/sma-sunny-boy-sb-4-0-1av-41?utm_term=&amp;utm_campaign=2.0+PMax+%7C+Over+Index+%26+Index+%7C+182%25&amp;utm_source=adwords&amp;utm_medium=ppc&amp;hsa_acc=9482173456&amp;hsa_cam=20620861626&amp;hsa_grp=&amp;hsa_ad=&amp;hsa_src=x&amp;hsa_tgt=&amp;hsa_kw=&amp;hsa_mt=&amp;hsa_net=adwords&amp;hsa_ver=3&amp;gad_source=1&amp;gclid=CjwKCAjwoPOwBhAeEiwAJuXRh8wpaNRXHwUVudUxz4dWvLKCS7-oWM0i12Ep78lJe8ZGE09KuAwXcRoCFPkQAvD_BwE" TargetMode="External"/><Relationship Id="rId7" Type="http://schemas.openxmlformats.org/officeDocument/2006/relationships/hyperlink" Target="https://sun.store/en/catalog?query=SMA+Home+Storage" TargetMode="External"/><Relationship Id="rId12" Type="http://schemas.openxmlformats.org/officeDocument/2006/relationships/hyperlink" Target="https://nl.aliexpress.com/item/1005006433586750.html?gatewayAdapt=glo2nld" TargetMode="External"/><Relationship Id="rId2" Type="http://schemas.openxmlformats.org/officeDocument/2006/relationships/hyperlink" Target="https://www.groothandelsolar.com/omvormers/string-omvormers/sma/sma-sunny-tripower-string-omvormer-6000w?utm_term=&amp;utm_campaign=2.0+PMax+%7C+Over+Index+%26+Index+%7C+182%25&amp;utm_source=adwords&amp;utm_medium=ppc&amp;hsa_acc=9482173456&amp;hsa_cam=20620861626&amp;hsa_grp=&amp;hsa_ad=&amp;hsa_src=x&amp;hsa_tgt=&amp;hsa_kw=&amp;hsa_mt=&amp;hsa_net=adwords&amp;hsa_ver=3&amp;gad_source=1&amp;gclid=CjwKCAjwoPOwBhAeEiwAJuXRh26tRQjErX7ZfDMN-f5hEOISgNH_VUa1iHluvlY4dOdvBeGS0vDU-BoCdmkQAvD_BwE" TargetMode="External"/><Relationship Id="rId1" Type="http://schemas.openxmlformats.org/officeDocument/2006/relationships/hyperlink" Target="https://www.groothandelsolar.com/omvormers/string-omvormers/sma/sma-sunny-boy-sb-5-0-1av-41?utm_term=&amp;utm_campaign=2.0+PMax+%7C+Over+Index+%26+Index+%7C+182%25&amp;utm_source=adwords&amp;utm_medium=ppc&amp;hsa_acc=9482173456&amp;hsa_cam=20620861626&amp;hsa_grp=&amp;hsa_ad=&amp;hsa_src=x&amp;hsa_tgt=&amp;hsa_kw=&amp;hsa_mt=&amp;hsa_net=adwords&amp;hsa_ver=3&amp;gad_source=1&amp;gclid=CjwKCAjwoPOwBhAeEiwAJuXRh0QWjyMnI_PxeE4_CXQ14QEVeXnEVmgswSw0QTXB-6gQcNxXjqdmZBoCUycQAvD_BwE" TargetMode="External"/><Relationship Id="rId6" Type="http://schemas.openxmlformats.org/officeDocument/2006/relationships/hyperlink" Target="https://sun.store/en/catalog?query=SMA+Home+Storage" TargetMode="External"/><Relationship Id="rId11" Type="http://schemas.openxmlformats.org/officeDocument/2006/relationships/hyperlink" Target="https://etronixcenter.com/en/8176141-sl041-trina-solar-trina-solar-425w-vertex-s-mono-solar-module-black-frame-white-backsheet.html?gad_source=1&amp;gclid=CjwKCAjwoPOwBhAeEiwAJuXRhyzurGekjUwp7JC6IBKwrq8onffdIg1ulSKxIjt26SFAw6wzig_eQBoCleoQAvD_BwE" TargetMode="External"/><Relationship Id="rId5" Type="http://schemas.openxmlformats.org/officeDocument/2006/relationships/hyperlink" Target="https://www.groothandelsolar.com/omvormers/string-omvormers/sma/sma-sunny-boy-sb-3-6-1av-41?utm_term=&amp;utm_campaign=2.0+PMax+%7C+Over+Index+%26+Index+%7C+182%25&amp;utm_source=adwords&amp;utm_medium=ppc&amp;hsa_acc=9482173456&amp;hsa_cam=20620861626&amp;hsa_grp=&amp;hsa_ad=&amp;hsa_src=x&amp;hsa_tgt=&amp;hsa_kw=&amp;hsa_mt=&amp;hsa_net=adwords&amp;hsa_ver=3&amp;gad_source=1&amp;gclid=CjwKCAjwoPOwBhAeEiwAJuXRh0PV1lhrzNTthvKYH2Z46O2Ns_OLVnl5Uv55v-JQSuchHLRMBGLuXhoCmi4QAvD_BwE" TargetMode="External"/><Relationship Id="rId10" Type="http://schemas.openxmlformats.org/officeDocument/2006/relationships/hyperlink" Target="https://www.itstechnologies.shop/products/canadian-solar-430w-all-black" TargetMode="External"/><Relationship Id="rId4" Type="http://schemas.openxmlformats.org/officeDocument/2006/relationships/hyperlink" Target="https://www.groothandelsolar.com/omvormers/string-omvormers/sma/sma-sunny-boy-sb-3-0-1av-41?utm_term=&amp;utm_campaign=2.0+PMax+%7C+Over+Index+%26+Index+%7C+182%25&amp;utm_source=adwords&amp;utm_medium=ppc&amp;hsa_acc=9482173456&amp;hsa_cam=20620861626&amp;hsa_grp=&amp;hsa_ad=&amp;hsa_src=x&amp;hsa_tgt=&amp;hsa_kw=&amp;hsa_mt=&amp;hsa_net=adwords&amp;hsa_ver=3&amp;gad_source=1&amp;gclid=CjwKCAjwoPOwBhAeEiwAJuXRh9AHjZmVViybTKePPrR_NXipNHVN4tW-9akkuyXwDn4dfBJ8Dhxk4hoCbtEQAvD_BwE" TargetMode="External"/><Relationship Id="rId9" Type="http://schemas.openxmlformats.org/officeDocument/2006/relationships/hyperlink" Target="https://www.solarclarity.co.za/product/canadian-solar-550w-super-high-power-mono-perc-hiku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BCE6-5E2D-F84B-9FF4-4E929A254FAE}">
  <dimension ref="A1:K37"/>
  <sheetViews>
    <sheetView tabSelected="1" topLeftCell="B4" zoomScale="70" zoomScaleNormal="70" workbookViewId="0">
      <selection activeCell="H14" sqref="H14"/>
    </sheetView>
  </sheetViews>
  <sheetFormatPr defaultColWidth="11.19921875" defaultRowHeight="15.6" x14ac:dyDescent="0.3"/>
  <cols>
    <col min="1" max="1" width="27.796875" customWidth="1"/>
    <col min="2" max="2" width="46.19921875" customWidth="1"/>
    <col min="3" max="3" width="32.296875" customWidth="1"/>
    <col min="4" max="4" width="12.69921875" customWidth="1"/>
    <col min="5" max="5" width="29.796875" customWidth="1"/>
    <col min="6" max="7" width="16.296875" customWidth="1"/>
    <col min="8" max="8" width="17.796875" customWidth="1"/>
    <col min="9" max="9" width="10.796875" style="7" customWidth="1"/>
  </cols>
  <sheetData>
    <row r="1" spans="1:9" ht="23.4" x14ac:dyDescent="0.45">
      <c r="A1" s="5" t="s">
        <v>0</v>
      </c>
      <c r="B1" t="s">
        <v>1</v>
      </c>
      <c r="C1" t="s">
        <v>4</v>
      </c>
      <c r="D1" t="s">
        <v>6</v>
      </c>
      <c r="E1" t="s">
        <v>8</v>
      </c>
      <c r="F1" t="s">
        <v>11</v>
      </c>
      <c r="G1" t="s">
        <v>126</v>
      </c>
      <c r="H1" t="s">
        <v>95</v>
      </c>
      <c r="I1" s="7" t="s">
        <v>104</v>
      </c>
    </row>
    <row r="2" spans="1:9" x14ac:dyDescent="0.3">
      <c r="A2" s="9" t="s">
        <v>2</v>
      </c>
      <c r="B2" s="1" t="s">
        <v>3</v>
      </c>
      <c r="C2" s="1" t="s">
        <v>5</v>
      </c>
      <c r="D2" s="3" t="s">
        <v>7</v>
      </c>
      <c r="E2" s="1" t="s">
        <v>9</v>
      </c>
      <c r="F2" s="1" t="s">
        <v>12</v>
      </c>
      <c r="G2" s="9" t="s">
        <v>127</v>
      </c>
      <c r="H2" s="2" t="s">
        <v>100</v>
      </c>
      <c r="I2" s="7" t="s">
        <v>103</v>
      </c>
    </row>
    <row r="3" spans="1:9" x14ac:dyDescent="0.3">
      <c r="A3" s="9"/>
      <c r="B3" s="1" t="s">
        <v>13</v>
      </c>
      <c r="C3" s="1" t="s">
        <v>5</v>
      </c>
      <c r="D3" s="1" t="s">
        <v>7</v>
      </c>
      <c r="E3" s="1" t="s">
        <v>16</v>
      </c>
      <c r="F3" s="1" t="s">
        <v>14</v>
      </c>
      <c r="G3" s="9"/>
      <c r="H3" s="2" t="s">
        <v>101</v>
      </c>
      <c r="I3" s="7" t="s">
        <v>102</v>
      </c>
    </row>
    <row r="4" spans="1:9" x14ac:dyDescent="0.3">
      <c r="A4" s="9" t="s">
        <v>17</v>
      </c>
      <c r="B4" s="9" t="s">
        <v>18</v>
      </c>
      <c r="C4" s="1" t="s">
        <v>22</v>
      </c>
      <c r="D4" s="1" t="s">
        <v>20</v>
      </c>
      <c r="E4" s="1" t="s">
        <v>39</v>
      </c>
      <c r="F4" s="1" t="s">
        <v>24</v>
      </c>
      <c r="G4" s="9"/>
      <c r="H4" s="2" t="s">
        <v>113</v>
      </c>
      <c r="I4" s="8" t="s">
        <v>112</v>
      </c>
    </row>
    <row r="5" spans="1:9" x14ac:dyDescent="0.3">
      <c r="A5" s="9"/>
      <c r="B5" s="9"/>
      <c r="C5" s="1" t="s">
        <v>23</v>
      </c>
      <c r="D5" s="1" t="s">
        <v>19</v>
      </c>
      <c r="E5" s="1" t="s">
        <v>39</v>
      </c>
      <c r="F5" s="1" t="s">
        <v>25</v>
      </c>
      <c r="G5" s="9"/>
      <c r="H5" s="2" t="s">
        <v>107</v>
      </c>
      <c r="I5" s="8" t="s">
        <v>114</v>
      </c>
    </row>
    <row r="6" spans="1:9" x14ac:dyDescent="0.3">
      <c r="A6" s="9"/>
      <c r="B6" s="9"/>
      <c r="C6" s="1" t="s">
        <v>9</v>
      </c>
      <c r="D6" s="1" t="s">
        <v>19</v>
      </c>
      <c r="E6" s="1" t="s">
        <v>35</v>
      </c>
      <c r="F6" s="1" t="s">
        <v>26</v>
      </c>
      <c r="G6" s="9"/>
      <c r="H6" s="2" t="s">
        <v>111</v>
      </c>
      <c r="I6" s="8" t="s">
        <v>110</v>
      </c>
    </row>
    <row r="7" spans="1:9" x14ac:dyDescent="0.3">
      <c r="A7" s="9"/>
      <c r="B7" s="9"/>
      <c r="C7" s="1" t="s">
        <v>10</v>
      </c>
      <c r="D7" s="1" t="s">
        <v>19</v>
      </c>
      <c r="E7" s="1" t="s">
        <v>35</v>
      </c>
      <c r="F7" s="1" t="s">
        <v>27</v>
      </c>
      <c r="G7" s="9"/>
      <c r="H7" s="2" t="s">
        <v>105</v>
      </c>
      <c r="I7" s="8" t="s">
        <v>106</v>
      </c>
    </row>
    <row r="8" spans="1:9" x14ac:dyDescent="0.3">
      <c r="A8" s="9"/>
      <c r="B8" s="9"/>
      <c r="C8" s="1" t="s">
        <v>15</v>
      </c>
      <c r="D8" s="1" t="s">
        <v>21</v>
      </c>
      <c r="E8" s="1" t="s">
        <v>36</v>
      </c>
      <c r="F8" s="1" t="s">
        <v>28</v>
      </c>
      <c r="G8" s="9"/>
      <c r="H8" s="2" t="s">
        <v>108</v>
      </c>
      <c r="I8" s="8" t="s">
        <v>109</v>
      </c>
    </row>
    <row r="9" spans="1:9" x14ac:dyDescent="0.3">
      <c r="A9" s="9"/>
      <c r="B9" s="9" t="s">
        <v>29</v>
      </c>
      <c r="C9" s="1" t="s">
        <v>10</v>
      </c>
      <c r="D9" s="1" t="s">
        <v>32</v>
      </c>
      <c r="E9" s="1" t="s">
        <v>35</v>
      </c>
      <c r="F9" s="1" t="s">
        <v>40</v>
      </c>
      <c r="G9" s="9"/>
      <c r="H9" s="2" t="s">
        <v>137</v>
      </c>
      <c r="I9" s="7" t="s">
        <v>138</v>
      </c>
    </row>
    <row r="10" spans="1:9" x14ac:dyDescent="0.3">
      <c r="A10" s="9"/>
      <c r="B10" s="9"/>
      <c r="C10" s="1" t="s">
        <v>15</v>
      </c>
      <c r="D10" s="1" t="s">
        <v>33</v>
      </c>
      <c r="E10" s="1" t="s">
        <v>36</v>
      </c>
      <c r="F10" s="1" t="s">
        <v>41</v>
      </c>
      <c r="G10" s="9"/>
      <c r="H10" s="2" t="s">
        <v>139</v>
      </c>
      <c r="I10" s="7" t="s">
        <v>140</v>
      </c>
    </row>
    <row r="11" spans="1:9" x14ac:dyDescent="0.3">
      <c r="A11" s="9"/>
      <c r="B11" s="9"/>
      <c r="C11" s="1" t="s">
        <v>30</v>
      </c>
      <c r="D11" s="1" t="s">
        <v>34</v>
      </c>
      <c r="E11" s="1" t="s">
        <v>37</v>
      </c>
      <c r="F11" s="1" t="s">
        <v>42</v>
      </c>
      <c r="G11" s="9"/>
      <c r="H11" s="2" t="s">
        <v>141</v>
      </c>
      <c r="I11" s="7" t="s">
        <v>142</v>
      </c>
    </row>
    <row r="12" spans="1:9" x14ac:dyDescent="0.3">
      <c r="A12" s="9"/>
      <c r="B12" s="9"/>
      <c r="C12" s="1" t="s">
        <v>31</v>
      </c>
      <c r="D12" s="1" t="s">
        <v>33</v>
      </c>
      <c r="E12" s="1" t="s">
        <v>38</v>
      </c>
      <c r="F12" s="1" t="s">
        <v>43</v>
      </c>
      <c r="G12" s="9"/>
      <c r="H12" s="2" t="s">
        <v>143</v>
      </c>
      <c r="I12" s="7" t="s">
        <v>144</v>
      </c>
    </row>
    <row r="16" spans="1:9" ht="23.4" x14ac:dyDescent="0.45">
      <c r="A16" s="5" t="s">
        <v>44</v>
      </c>
      <c r="B16" t="s">
        <v>45</v>
      </c>
      <c r="C16" t="s">
        <v>60</v>
      </c>
      <c r="D16" t="s">
        <v>47</v>
      </c>
      <c r="E16" t="s">
        <v>53</v>
      </c>
      <c r="F16" t="s">
        <v>54</v>
      </c>
      <c r="G16" t="s">
        <v>126</v>
      </c>
      <c r="H16" t="s">
        <v>95</v>
      </c>
    </row>
    <row r="17" spans="1:11" x14ac:dyDescent="0.3">
      <c r="A17" s="9" t="s">
        <v>2</v>
      </c>
      <c r="B17" s="9" t="s">
        <v>48</v>
      </c>
      <c r="C17" s="2" t="s">
        <v>55</v>
      </c>
      <c r="D17" s="9" t="s">
        <v>49</v>
      </c>
      <c r="E17" s="2">
        <f>12.8*100</f>
        <v>1280</v>
      </c>
      <c r="F17" s="9">
        <v>3500</v>
      </c>
      <c r="G17" s="9">
        <v>10</v>
      </c>
      <c r="H17" s="2" t="s">
        <v>128</v>
      </c>
      <c r="I17" s="7" t="s">
        <v>129</v>
      </c>
    </row>
    <row r="18" spans="1:11" x14ac:dyDescent="0.3">
      <c r="A18" s="9"/>
      <c r="B18" s="9"/>
      <c r="C18" s="2" t="s">
        <v>56</v>
      </c>
      <c r="D18" s="9"/>
      <c r="E18" s="2">
        <f>12.8*200</f>
        <v>2560</v>
      </c>
      <c r="F18" s="9"/>
      <c r="G18" s="9"/>
      <c r="H18" s="2" t="s">
        <v>130</v>
      </c>
      <c r="I18" s="7" t="s">
        <v>131</v>
      </c>
    </row>
    <row r="19" spans="1:11" x14ac:dyDescent="0.3">
      <c r="A19" s="9"/>
      <c r="B19" s="9"/>
      <c r="C19" s="2" t="s">
        <v>57</v>
      </c>
      <c r="D19" s="9"/>
      <c r="E19" s="2">
        <f>12.8*400</f>
        <v>5120</v>
      </c>
      <c r="F19" s="9"/>
      <c r="G19" s="9"/>
      <c r="H19" s="2" t="s">
        <v>100</v>
      </c>
      <c r="I19" s="7" t="s">
        <v>132</v>
      </c>
    </row>
    <row r="20" spans="1:11" x14ac:dyDescent="0.3">
      <c r="A20" s="9"/>
      <c r="B20" s="9"/>
      <c r="C20" s="2" t="s">
        <v>58</v>
      </c>
      <c r="D20" s="9"/>
      <c r="E20" s="2">
        <f>25.6*200</f>
        <v>5120</v>
      </c>
      <c r="F20" s="9"/>
      <c r="G20" s="9"/>
      <c r="H20" s="2" t="s">
        <v>133</v>
      </c>
      <c r="I20" s="7" t="s">
        <v>134</v>
      </c>
    </row>
    <row r="21" spans="1:11" x14ac:dyDescent="0.3">
      <c r="A21" s="9"/>
      <c r="B21" s="9"/>
      <c r="C21" s="2" t="s">
        <v>59</v>
      </c>
      <c r="D21" s="9"/>
      <c r="E21" s="2">
        <f>25.6*400</f>
        <v>10240</v>
      </c>
      <c r="F21" s="9"/>
      <c r="G21" s="9"/>
      <c r="H21" s="2" t="s">
        <v>135</v>
      </c>
      <c r="I21" s="7" t="s">
        <v>136</v>
      </c>
    </row>
    <row r="22" spans="1:11" x14ac:dyDescent="0.3">
      <c r="A22" s="9" t="s">
        <v>17</v>
      </c>
      <c r="B22" s="9" t="s">
        <v>51</v>
      </c>
      <c r="C22" s="2" t="s">
        <v>61</v>
      </c>
      <c r="D22" s="9" t="s">
        <v>52</v>
      </c>
      <c r="E22" s="2">
        <f>96*36</f>
        <v>3456</v>
      </c>
      <c r="F22" s="9">
        <v>8000</v>
      </c>
      <c r="G22" s="9"/>
      <c r="H22" s="4" t="s">
        <v>117</v>
      </c>
      <c r="I22" s="8" t="s">
        <v>115</v>
      </c>
    </row>
    <row r="23" spans="1:11" x14ac:dyDescent="0.3">
      <c r="A23" s="9"/>
      <c r="B23" s="9"/>
      <c r="C23" s="2" t="s">
        <v>62</v>
      </c>
      <c r="D23" s="9"/>
      <c r="E23" s="2">
        <f>192*36</f>
        <v>6912</v>
      </c>
      <c r="F23" s="9"/>
      <c r="G23" s="9"/>
      <c r="H23" s="4" t="s">
        <v>116</v>
      </c>
      <c r="I23" s="8" t="s">
        <v>115</v>
      </c>
    </row>
    <row r="24" spans="1:11" x14ac:dyDescent="0.3">
      <c r="A24" s="9"/>
      <c r="B24" s="9"/>
      <c r="C24" s="2" t="s">
        <v>63</v>
      </c>
      <c r="D24" s="9"/>
      <c r="E24" s="2">
        <f>288*36</f>
        <v>10368</v>
      </c>
      <c r="F24" s="9"/>
      <c r="G24" s="9"/>
      <c r="H24" s="4" t="s">
        <v>119</v>
      </c>
      <c r="I24" s="8" t="s">
        <v>115</v>
      </c>
    </row>
    <row r="25" spans="1:11" x14ac:dyDescent="0.3">
      <c r="A25" s="9"/>
      <c r="B25" s="9"/>
      <c r="C25" s="2" t="s">
        <v>64</v>
      </c>
      <c r="D25" s="9"/>
      <c r="E25" s="2">
        <f>384*36</f>
        <v>13824</v>
      </c>
      <c r="F25" s="9"/>
      <c r="G25" s="9"/>
      <c r="H25" s="4" t="s">
        <v>118</v>
      </c>
      <c r="I25" s="8" t="s">
        <v>115</v>
      </c>
    </row>
    <row r="26" spans="1:11" x14ac:dyDescent="0.3">
      <c r="A26" s="9"/>
      <c r="B26" s="9"/>
      <c r="C26" s="2" t="s">
        <v>65</v>
      </c>
      <c r="D26" s="9"/>
      <c r="E26" s="2">
        <f>480*36</f>
        <v>17280</v>
      </c>
      <c r="F26" s="9"/>
      <c r="G26" s="9"/>
      <c r="H26" s="4" t="s">
        <v>120</v>
      </c>
      <c r="I26" s="8" t="s">
        <v>115</v>
      </c>
    </row>
    <row r="27" spans="1:11" x14ac:dyDescent="0.3">
      <c r="A27" t="s">
        <v>99</v>
      </c>
    </row>
    <row r="31" spans="1:11" ht="23.4" x14ac:dyDescent="0.45">
      <c r="A31" s="5" t="s">
        <v>50</v>
      </c>
      <c r="B31" t="s">
        <v>1</v>
      </c>
      <c r="C31" t="s">
        <v>46</v>
      </c>
      <c r="D31" t="s">
        <v>47</v>
      </c>
      <c r="E31" t="s">
        <v>70</v>
      </c>
      <c r="F31" t="s">
        <v>73</v>
      </c>
      <c r="G31" t="s">
        <v>126</v>
      </c>
      <c r="H31" t="s">
        <v>71</v>
      </c>
    </row>
    <row r="32" spans="1:11" x14ac:dyDescent="0.3">
      <c r="A32" s="9" t="s">
        <v>66</v>
      </c>
      <c r="B32" s="2" t="s">
        <v>67</v>
      </c>
      <c r="C32" s="2">
        <v>550</v>
      </c>
      <c r="D32" s="2" t="s">
        <v>68</v>
      </c>
      <c r="E32" s="6" t="s">
        <v>69</v>
      </c>
      <c r="F32" s="2" t="s">
        <v>74</v>
      </c>
      <c r="G32" s="9">
        <v>25</v>
      </c>
      <c r="H32" s="2" t="s">
        <v>72</v>
      </c>
      <c r="J32">
        <v>212</v>
      </c>
      <c r="K32" s="8" t="s">
        <v>122</v>
      </c>
    </row>
    <row r="33" spans="1:11" x14ac:dyDescent="0.3">
      <c r="A33" s="9"/>
      <c r="B33" s="2" t="s">
        <v>75</v>
      </c>
      <c r="C33" s="2">
        <v>430</v>
      </c>
      <c r="D33" s="2" t="s">
        <v>76</v>
      </c>
      <c r="E33" s="2" t="s">
        <v>77</v>
      </c>
      <c r="F33" s="2" t="s">
        <v>78</v>
      </c>
      <c r="G33" s="9"/>
      <c r="H33" s="2" t="s">
        <v>79</v>
      </c>
      <c r="J33">
        <v>130</v>
      </c>
      <c r="K33" s="8" t="s">
        <v>123</v>
      </c>
    </row>
    <row r="34" spans="1:11" x14ac:dyDescent="0.3">
      <c r="A34" s="9" t="s">
        <v>80</v>
      </c>
      <c r="B34" s="2" t="s">
        <v>81</v>
      </c>
      <c r="C34" s="2">
        <v>410</v>
      </c>
      <c r="D34" s="2" t="s">
        <v>82</v>
      </c>
      <c r="E34" s="2" t="s">
        <v>84</v>
      </c>
      <c r="F34" s="2" t="s">
        <v>85</v>
      </c>
      <c r="G34" s="9"/>
      <c r="H34" s="2" t="s">
        <v>83</v>
      </c>
      <c r="J34">
        <v>115</v>
      </c>
      <c r="K34" s="8" t="s">
        <v>121</v>
      </c>
    </row>
    <row r="35" spans="1:11" x14ac:dyDescent="0.3">
      <c r="A35" s="9"/>
      <c r="B35" s="2" t="s">
        <v>86</v>
      </c>
      <c r="C35" s="2">
        <v>450</v>
      </c>
      <c r="D35" s="2" t="s">
        <v>87</v>
      </c>
      <c r="E35" s="2" t="s">
        <v>77</v>
      </c>
      <c r="F35" s="2" t="s">
        <v>89</v>
      </c>
      <c r="G35" s="9"/>
      <c r="H35" s="2" t="s">
        <v>88</v>
      </c>
      <c r="J35">
        <v>130.6</v>
      </c>
      <c r="K35" s="8"/>
    </row>
    <row r="36" spans="1:11" x14ac:dyDescent="0.3">
      <c r="A36" s="9" t="s">
        <v>90</v>
      </c>
      <c r="B36" s="2" t="s">
        <v>91</v>
      </c>
      <c r="C36" s="2">
        <v>600</v>
      </c>
      <c r="D36" s="2" t="s">
        <v>92</v>
      </c>
      <c r="E36" s="2" t="s">
        <v>69</v>
      </c>
      <c r="F36" s="2" t="s">
        <v>93</v>
      </c>
      <c r="G36" s="9"/>
      <c r="H36" s="2" t="s">
        <v>94</v>
      </c>
      <c r="J36">
        <v>222</v>
      </c>
      <c r="K36" s="8" t="s">
        <v>125</v>
      </c>
    </row>
    <row r="37" spans="1:11" x14ac:dyDescent="0.3">
      <c r="A37" s="9"/>
      <c r="B37" s="2" t="s">
        <v>96</v>
      </c>
      <c r="C37" s="2">
        <v>425</v>
      </c>
      <c r="D37" s="2" t="s">
        <v>68</v>
      </c>
      <c r="E37" s="2" t="s">
        <v>69</v>
      </c>
      <c r="F37" s="2" t="s">
        <v>97</v>
      </c>
      <c r="G37" s="9"/>
      <c r="H37" s="2" t="s">
        <v>98</v>
      </c>
      <c r="J37">
        <v>119.8</v>
      </c>
      <c r="K37" s="8" t="s">
        <v>124</v>
      </c>
    </row>
  </sheetData>
  <mergeCells count="18">
    <mergeCell ref="A32:A33"/>
    <mergeCell ref="A34:A35"/>
    <mergeCell ref="G2:G12"/>
    <mergeCell ref="G17:G26"/>
    <mergeCell ref="G32:G37"/>
    <mergeCell ref="A2:A3"/>
    <mergeCell ref="B4:B8"/>
    <mergeCell ref="B9:B12"/>
    <mergeCell ref="A4:A12"/>
    <mergeCell ref="A22:A26"/>
    <mergeCell ref="A17:A21"/>
    <mergeCell ref="B17:B21"/>
    <mergeCell ref="B22:B26"/>
    <mergeCell ref="A36:A37"/>
    <mergeCell ref="D17:D21"/>
    <mergeCell ref="D22:D26"/>
    <mergeCell ref="F22:F26"/>
    <mergeCell ref="F17:F21"/>
  </mergeCells>
  <phoneticPr fontId="1" type="noConversion"/>
  <hyperlinks>
    <hyperlink ref="I7" r:id="rId1" display="https://www.groothandelsolar.com/omvormers/string-omvormers/sma/sma-sunny-boy-sb-5-0-1av-41?utm_term=&amp;utm_campaign=2.0+PMax+%7C+Over+Index+%26+Index+%7C+182%25&amp;utm_source=adwords&amp;utm_medium=ppc&amp;hsa_acc=9482173456&amp;hsa_cam=20620861626&amp;hsa_grp=&amp;hsa_ad=&amp;hsa_src=x&amp;hsa_tgt=&amp;hsa_kw=&amp;hsa_mt=&amp;hsa_net=adwords&amp;hsa_ver=3&amp;gad_source=1&amp;gclid=CjwKCAjwoPOwBhAeEiwAJuXRh0QWjyMnI_PxeE4_CXQ14QEVeXnEVmgswSw0QTXB-6gQcNxXjqdmZBoCUycQAvD_BwE" xr:uid="{F9C29C81-138B-4E53-9A40-F5720D50C0B3}"/>
    <hyperlink ref="I8" r:id="rId2" display="https://www.groothandelsolar.com/omvormers/string-omvormers/sma/sma-sunny-tripower-string-omvormer-6000w?utm_term=&amp;utm_campaign=2.0+PMax+%7C+Over+Index+%26+Index+%7C+182%25&amp;utm_source=adwords&amp;utm_medium=ppc&amp;hsa_acc=9482173456&amp;hsa_cam=20620861626&amp;hsa_grp=&amp;hsa_ad=&amp;hsa_src=x&amp;hsa_tgt=&amp;hsa_kw=&amp;hsa_mt=&amp;hsa_net=adwords&amp;hsa_ver=3&amp;gad_source=1&amp;gclid=CjwKCAjwoPOwBhAeEiwAJuXRh26tRQjErX7ZfDMN-f5hEOISgNH_VUa1iHluvlY4dOdvBeGS0vDU-BoCdmkQAvD_BwE" xr:uid="{AD82035A-F02E-4115-B7E3-B71448B826FE}"/>
    <hyperlink ref="I6" r:id="rId3" display="https://www.groothandelsolar.com/omvormers/string-omvormers/sma/sma-sunny-boy-sb-4-0-1av-41?utm_term=&amp;utm_campaign=2.0+PMax+%7C+Over+Index+%26+Index+%7C+182%25&amp;utm_source=adwords&amp;utm_medium=ppc&amp;hsa_acc=9482173456&amp;hsa_cam=20620861626&amp;hsa_grp=&amp;hsa_ad=&amp;hsa_src=x&amp;hsa_tgt=&amp;hsa_kw=&amp;hsa_mt=&amp;hsa_net=adwords&amp;hsa_ver=3&amp;gad_source=1&amp;gclid=CjwKCAjwoPOwBhAeEiwAJuXRh8wpaNRXHwUVudUxz4dWvLKCS7-oWM0i12Ep78lJe8ZGE09KuAwXcRoCFPkQAvD_BwE" xr:uid="{AD5AE3B1-910A-4A1C-9CA9-3FFC6F3E6EEA}"/>
    <hyperlink ref="I4" r:id="rId4" display="https://www.groothandelsolar.com/omvormers/string-omvormers/sma/sma-sunny-boy-sb-3-0-1av-41?utm_term=&amp;utm_campaign=2.0+PMax+%7C+Over+Index+%26+Index+%7C+182%25&amp;utm_source=adwords&amp;utm_medium=ppc&amp;hsa_acc=9482173456&amp;hsa_cam=20620861626&amp;hsa_grp=&amp;hsa_ad=&amp;hsa_src=x&amp;hsa_tgt=&amp;hsa_kw=&amp;hsa_mt=&amp;hsa_net=adwords&amp;hsa_ver=3&amp;gad_source=1&amp;gclid=CjwKCAjwoPOwBhAeEiwAJuXRh9AHjZmVViybTKePPrR_NXipNHVN4tW-9akkuyXwDn4dfBJ8Dhxk4hoCbtEQAvD_BwE" xr:uid="{EA6FEFA2-140D-4A73-8680-BA2088598536}"/>
    <hyperlink ref="I5" r:id="rId5" display="https://www.groothandelsolar.com/omvormers/string-omvormers/sma/sma-sunny-boy-sb-3-6-1av-41?utm_term=&amp;utm_campaign=2.0+PMax+%7C+Over+Index+%26+Index+%7C+182%25&amp;utm_source=adwords&amp;utm_medium=ppc&amp;hsa_acc=9482173456&amp;hsa_cam=20620861626&amp;hsa_grp=&amp;hsa_ad=&amp;hsa_src=x&amp;hsa_tgt=&amp;hsa_kw=&amp;hsa_mt=&amp;hsa_net=adwords&amp;hsa_ver=3&amp;gad_source=1&amp;gclid=CjwKCAjwoPOwBhAeEiwAJuXRh0PV1lhrzNTthvKYH2Z46O2Ns_OLVnl5Uv55v-JQSuchHLRMBGLuXhoCmi4QAvD_BwE" xr:uid="{4658553A-B116-4898-8238-1D075D98C40A}"/>
    <hyperlink ref="I22" r:id="rId6" display="https://sun.store/en/catalog?query=SMA+Home+Storage" xr:uid="{692B09ED-8FAC-462D-BCA1-C31D14A0C516}"/>
    <hyperlink ref="I23:I26" r:id="rId7" display="https://sun.store/en/catalog?query=SMA+Home+Storage" xr:uid="{BBF4E447-01FC-48C6-911D-55C04B9AE42E}"/>
    <hyperlink ref="K34" r:id="rId8" display="https://www.enfsolar.com/pv/panel-datasheet/crystalline/58424?utm_source=ENF&amp;utm_medium=panel_list&amp;utm_campaign=enquiry_product_directory&amp;utm_content=21351" xr:uid="{9D03442E-7E73-427C-A8EC-A9EA99575224}"/>
    <hyperlink ref="K32" r:id="rId9" display="https://www.solarclarity.co.za/product/canadian-solar-550w-super-high-power-mono-perc-hiku6/" xr:uid="{8F616CCB-CFE5-4740-A285-59240CEB541A}"/>
    <hyperlink ref="K33" r:id="rId10" display="https://www.itstechnologies.shop/products/canadian-solar-430w-all-black" xr:uid="{8656A4C9-98AA-4267-8D7D-D11498532CFD}"/>
    <hyperlink ref="K37" r:id="rId11" display="https://etronixcenter.com/en/8176141-sl041-trina-solar-trina-solar-425w-vertex-s-mono-solar-module-black-frame-white-backsheet.html?gad_source=1&amp;gclid=CjwKCAjwoPOwBhAeEiwAJuXRhyzurGekjUwp7JC6IBKwrq8onffdIg1ulSKxIjt26SFAw6wzig_eQBoCleoQAvD_BwE" xr:uid="{379F9A52-308B-447F-B063-2CFF6B768050}"/>
    <hyperlink ref="K36" r:id="rId12" display="https://nl.aliexpress.com/item/1005006433586750.html?gatewayAdapt=glo2nld" xr:uid="{00A061AA-782D-4DC2-8B60-A3299BABEA2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 Joris</dc:creator>
  <cp:lastModifiedBy>Jesse Kamerling</cp:lastModifiedBy>
  <dcterms:created xsi:type="dcterms:W3CDTF">2024-04-10T10:08:53Z</dcterms:created>
  <dcterms:modified xsi:type="dcterms:W3CDTF">2024-04-16T09:23:22Z</dcterms:modified>
</cp:coreProperties>
</file>